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Default Extension="jpg" ContentType="image/jpe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drawings/drawing3.xml" ContentType="application/vnd.openxmlformats-officedocument.drawing+xml"/>
  <Override PartName="/xl/drawings/drawing4.xml" ContentType="application/vnd.openxmlformats-officedocument.drawing+xml"/>
  <Override PartName="/xl/drawings/drawing5.xml" ContentType="application/vnd.openxmlformats-officedocument.drawing+xml"/>
  <Override PartName="/xl/drawings/drawing6.xml" ContentType="application/vnd.openxmlformats-officedocument.drawing+xml"/>
  <Override PartName="/xl/drawings/drawing7.xml" ContentType="application/vnd.openxmlformats-officedocument.drawing+xml"/>
  <Override PartName="/xl/drawings/drawing8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7" rupBuild="19029"/>
  <workbookPr/>
  <mc:AlternateContent xmlns:mc="http://schemas.openxmlformats.org/markup-compatibility/2006">
    <mc:Choice Requires="x15">
      <x15ac:absPath xmlns:x15ac="http://schemas.microsoft.com/office/spreadsheetml/2010/11/ac" url="\\sedemSC\D\Projetos\Projetos 2025\PAC SAÚDE 2024\Documentos de Licitação - UBS CDHU Dilermando Marques Camargo\"/>
    </mc:Choice>
  </mc:AlternateContent>
  <bookViews>
    <workbookView xWindow="0" yWindow="0" windowWidth="28800" windowHeight="12090"/>
  </bookViews>
  <sheets>
    <sheet name="DADOS GERAIS" sheetId="1" r:id="rId1"/>
    <sheet name="RESUMO" sheetId="2" r:id="rId2"/>
    <sheet name="ORC. SINTÉTICO" sheetId="3" r:id="rId3"/>
    <sheet name="CPUS" sheetId="5" r:id="rId4"/>
    <sheet name="ORÇAMENTO" sheetId="9" r:id="rId5"/>
    <sheet name="BDI SEM DESONERAÇÃO" sheetId="6" r:id="rId6"/>
    <sheet name="ENCARGOS SOCIAIS" sheetId="7" r:id="rId7"/>
    <sheet name="JUSTIFICATIVAS CPUS" sheetId="8" r:id="rId8"/>
  </sheets>
  <externalReferences>
    <externalReference r:id="rId9"/>
    <externalReference r:id="rId10"/>
  </externalReferences>
  <definedNames>
    <definedName name="_AA100000" localSheetId="7">#REF!</definedName>
    <definedName name="_AA100000">#REF!</definedName>
    <definedName name="_Fill" localSheetId="7">#REF!</definedName>
    <definedName name="_Fill">#REF!</definedName>
    <definedName name="_xlnm._FilterDatabase" localSheetId="3" hidden="1">CPUS!$A$16:$Y$8360</definedName>
    <definedName name="_xlnm._FilterDatabase" localSheetId="7" hidden="1">'JUSTIFICATIVAS CPUS'!$B$15:$I$149</definedName>
    <definedName name="_xlnm._FilterDatabase" localSheetId="2" hidden="1">'ORC. SINTÉTICO'!$A$17:$AD$508</definedName>
    <definedName name="_LOC10" localSheetId="7">#REF!</definedName>
    <definedName name="_LOC10">#REF!</definedName>
    <definedName name="_LOC11" localSheetId="7">#REF!</definedName>
    <definedName name="_LOC11">#REF!</definedName>
    <definedName name="_LOC12" localSheetId="7">#REF!</definedName>
    <definedName name="_LOC12">#REF!</definedName>
    <definedName name="_LOC13">#REF!</definedName>
    <definedName name="_LOC14">#REF!</definedName>
    <definedName name="_LOC15">#REF!</definedName>
    <definedName name="_LOC16">#REF!</definedName>
    <definedName name="_LOC17">#REF!</definedName>
    <definedName name="_LOC18">#REF!</definedName>
    <definedName name="_LOC19">#REF!</definedName>
    <definedName name="_LOC2">#REF!</definedName>
    <definedName name="_LOC20">#REF!</definedName>
    <definedName name="_LOC21">#REF!</definedName>
    <definedName name="_LOC22">#REF!</definedName>
    <definedName name="_LOC23">#REF!</definedName>
    <definedName name="_LOC24">#REF!</definedName>
    <definedName name="_LOC25">#REF!</definedName>
    <definedName name="_LOC26">#REF!</definedName>
    <definedName name="_LOC27">#REF!</definedName>
    <definedName name="_LOC28">#REF!</definedName>
    <definedName name="_LOC29">#REF!</definedName>
    <definedName name="_LOC3">#REF!</definedName>
    <definedName name="_LOC30">#REF!</definedName>
    <definedName name="_LOC31">#REF!</definedName>
    <definedName name="_LOC32">#REF!</definedName>
    <definedName name="_LOC33">#REF!</definedName>
    <definedName name="_LOC34">#REF!</definedName>
    <definedName name="_LOC35">#REF!</definedName>
    <definedName name="_LOC36">#REF!</definedName>
    <definedName name="_LOC37">#REF!</definedName>
    <definedName name="_LOC38">#REF!</definedName>
    <definedName name="_LOC39">#REF!</definedName>
    <definedName name="_LOC4">#REF!</definedName>
    <definedName name="_LOC40">#REF!</definedName>
    <definedName name="_LOC41">#REF!</definedName>
    <definedName name="_LOC42">#REF!</definedName>
    <definedName name="_LOC5">#REF!</definedName>
    <definedName name="_LOC6">#REF!</definedName>
    <definedName name="_LOC7">#REF!</definedName>
    <definedName name="_LOC8">#REF!</definedName>
    <definedName name="_LOC9">#REF!</definedName>
    <definedName name="_R">#REF!</definedName>
    <definedName name="AAA">#REF!</definedName>
    <definedName name="AC">#REF!</definedName>
    <definedName name="AL">#REF!</definedName>
    <definedName name="_xlnm.Print_Area" localSheetId="3">CPUS!$A$1:$L$203</definedName>
    <definedName name="_xlnm.Print_Area" localSheetId="0">'DADOS GERAIS'!$A$1:$F$34</definedName>
    <definedName name="_xlnm.Print_Area" localSheetId="7">'JUSTIFICATIVAS CPUS'!$A$1:$I$160</definedName>
    <definedName name="_xlnm.Print_Area" localSheetId="2">'ORC. SINTÉTICO'!$B$1:$O$509</definedName>
    <definedName name="_xlnm.Print_Area" localSheetId="1">RESUMO!$A$1:$G$52</definedName>
    <definedName name="Área_impressão_IM" localSheetId="7">#REF!</definedName>
    <definedName name="Área_impressão_IM">#REF!</definedName>
    <definedName name="B.01.05.10.10" localSheetId="7">#REF!</definedName>
    <definedName name="B.01.05.10.10">#REF!</definedName>
    <definedName name="CD" localSheetId="7">#REF!</definedName>
    <definedName name="CD">#REF!</definedName>
    <definedName name="CP">#REF!</definedName>
    <definedName name="CS">#REF!</definedName>
    <definedName name="CT">#REF!</definedName>
    <definedName name="EV">#REF!</definedName>
    <definedName name="IC">#REF!</definedName>
    <definedName name="IMPR">#REF!</definedName>
    <definedName name="IMPR1">#REF!</definedName>
    <definedName name="IS">#REF!</definedName>
    <definedName name="LB">#REF!</definedName>
    <definedName name="MACROS">#REF!</definedName>
    <definedName name="Preço_Unit_Chácaras">#REF!</definedName>
    <definedName name="Print_Area_MI">#REF!</definedName>
    <definedName name="PV">#REF!</definedName>
    <definedName name="Quant_Chácaras">#REF!</definedName>
    <definedName name="Receita_Chácaras">#REF!</definedName>
    <definedName name="solver_opt">#REF!</definedName>
    <definedName name="solver_tmp">#REF!</definedName>
    <definedName name="t_meso_2">#REF!</definedName>
    <definedName name="t_super_est_2">#REF!</definedName>
    <definedName name="TESTE">#REF!</definedName>
    <definedName name="_xlnm.Print_Titles" localSheetId="3">CPUS!$2:$15</definedName>
    <definedName name="_xlnm.Print_Titles" localSheetId="7">'JUSTIFICATIVAS CPUS'!$1:$15</definedName>
    <definedName name="_xlnm.Print_Titles" localSheetId="2">'ORC. SINTÉTICO'!$2:$17</definedName>
    <definedName name="tot_infra_1" localSheetId="7">#REF!</definedName>
    <definedName name="tot_infra_1">#REF!</definedName>
    <definedName name="TOTAL_GERAL" localSheetId="7">#REF!</definedName>
    <definedName name="TOTAL_GERAL">#REF!</definedName>
    <definedName name="TOTALCRONOGRA" localSheetId="7">#REF!</definedName>
    <definedName name="TOTALCRONOGRA">#REF!</definedName>
    <definedName name="wrn.COLETAS._.DE._.EQUIPAMENTOS.">#REF!</definedName>
    <definedName name="wrn.COLETAS._.DE._.MATERIAIS.">#REF!</definedName>
    <definedName name="wrn.COMP._.EQUIP.">#REF!</definedName>
    <definedName name="wrn.COMP._.MATERIAIS.">#REF!</definedName>
    <definedName name="wrn.PNEUS.">#REF!</definedName>
    <definedName name="Z_0306F0C2_70DB_4729_BB6A_5299B1A5AEA0_.wvu.PrintArea" localSheetId="5">'BDI SEM DESONERAÇÃO'!$A$1:$G$56</definedName>
    <definedName name="Z_0306F0C2_70DB_4729_BB6A_5299B1A5AEA0_.wvu.PrintArea" localSheetId="6">'ENCARGOS SOCIAIS'!$A$1:$G$74</definedName>
    <definedName name="Z_12376024_9872_4870_B42C_DF0FD31EC62E_.wvu.PrintArea" localSheetId="5">'BDI SEM DESONERAÇÃO'!$A$1:$G$56</definedName>
    <definedName name="Z_12376024_9872_4870_B42C_DF0FD31EC62E_.wvu.PrintArea" localSheetId="6">'ENCARGOS SOCIAIS'!$A$1:$G$74</definedName>
    <definedName name="Z_12538664_79C6_4AAD_BD81_5363A5F496D7_.wvu.PrintArea" localSheetId="3">CPUS!$B$2:$J$315</definedName>
    <definedName name="Z_12538664_79C6_4AAD_BD81_5363A5F496D7_.wvu.PrintArea" localSheetId="0">'DADOS GERAIS'!$B$2:$E$34</definedName>
    <definedName name="Z_12538664_79C6_4AAD_BD81_5363A5F496D7_.wvu.PrintArea" localSheetId="2">'ORC. SINTÉTICO'!$B$2:$L$300</definedName>
    <definedName name="Z_12538664_79C6_4AAD_BD81_5363A5F496D7_.wvu.PrintArea" localSheetId="1">RESUMO!$B$2:$F$52</definedName>
    <definedName name="Z_12538664_79C6_4AAD_BD81_5363A5F496D7_.wvu.Rows" localSheetId="3">CPUS!$319:$324</definedName>
    <definedName name="Z_12538664_79C6_4AAD_BD81_5363A5F496D7_.wvu.Rows" localSheetId="2">'ORC. SINTÉTICO'!$304:$309</definedName>
    <definedName name="Z_18D9C5C8_6EC0_4507_ACF1_BEE4D54D4AE8_.wvu.PrintArea" localSheetId="3">CPUS!$B$2:$J$315</definedName>
    <definedName name="Z_18D9C5C8_6EC0_4507_ACF1_BEE4D54D4AE8_.wvu.PrintArea" localSheetId="0">'DADOS GERAIS'!$B$2:$E$34</definedName>
    <definedName name="Z_18D9C5C8_6EC0_4507_ACF1_BEE4D54D4AE8_.wvu.PrintArea" localSheetId="2">'ORC. SINTÉTICO'!$B$2:$L$300</definedName>
    <definedName name="Z_18D9C5C8_6EC0_4507_ACF1_BEE4D54D4AE8_.wvu.PrintArea" localSheetId="1">RESUMO!$B$2:$F$52</definedName>
    <definedName name="Z_18D9C5C8_6EC0_4507_ACF1_BEE4D54D4AE8_.wvu.Rows" localSheetId="3">CPUS!$319:$324</definedName>
    <definedName name="Z_18D9C5C8_6EC0_4507_ACF1_BEE4D54D4AE8_.wvu.Rows" localSheetId="2">'ORC. SINTÉTICO'!$304:$309</definedName>
    <definedName name="Z_2675BA43_8563_4FE8_9385_CEC837618B0A_.wvu.PrintArea" localSheetId="7">'JUSTIFICATIVAS CPUS'!$B$14:$I$15</definedName>
    <definedName name="Z_28B41BAB_DC76_480E_A1E5_0680F2E379B7_.wvu.PrintArea" localSheetId="7">'JUSTIFICATIVAS CPUS'!$B$14:$I$15</definedName>
    <definedName name="Z_2C035CC8_3055_44F7_AAA9_AD9C9EF12435_.wvu.PrintArea" localSheetId="7">'JUSTIFICATIVAS CPUS'!$B$14:$I$15</definedName>
    <definedName name="Z_31669B58_6052_4B28_A2A6_B4D646275034_.wvu.PrintArea" localSheetId="5">'BDI SEM DESONERAÇÃO'!$A$1:$G$56</definedName>
    <definedName name="Z_31669B58_6052_4B28_A2A6_B4D646275034_.wvu.PrintArea" localSheetId="6">'ENCARGOS SOCIAIS'!$A$1:$G$74</definedName>
    <definedName name="Z_53D497E1_E826_4F8A_992E_431F101CA300_.wvu.PrintArea" localSheetId="7">'JUSTIFICATIVAS CPUS'!$B$14:$I$15</definedName>
    <definedName name="Z_5C936B0E_B1B0_4680_9496_257339E19331_.wvu.PrintArea" localSheetId="5">'BDI SEM DESONERAÇÃO'!$A$1:$G$56</definedName>
    <definedName name="Z_5C936B0E_B1B0_4680_9496_257339E19331_.wvu.PrintArea" localSheetId="6">'ENCARGOS SOCIAIS'!$A$1:$G$74</definedName>
    <definedName name="Z_5EB5A1F5_D41C_4922_9EB6_0F91F671DD29_.wvu.PrintArea" localSheetId="5">'BDI SEM DESONERAÇÃO'!$A$1:$G$56</definedName>
    <definedName name="Z_5EB5A1F5_D41C_4922_9EB6_0F91F671DD29_.wvu.PrintArea" localSheetId="6">'ENCARGOS SOCIAIS'!$A$1:$G$74</definedName>
    <definedName name="Z_6C4A5780_A529_48FA_99BA_79BD868CD359_.wvu.PrintArea" localSheetId="7">'JUSTIFICATIVAS CPUS'!$B$14:$I$15</definedName>
    <definedName name="Z_6CEAEE79_3031_4A07_9C1B_BEA3A33B6E8E_.wvu.PrintArea" localSheetId="5">'BDI SEM DESONERAÇÃO'!$A$1:$G$56</definedName>
    <definedName name="Z_6CEAEE79_3031_4A07_9C1B_BEA3A33B6E8E_.wvu.PrintArea" localSheetId="6">'ENCARGOS SOCIAIS'!$A$1:$G$74</definedName>
    <definedName name="Z_7FF15CC8_DB84_4698_8C98_3A52BD743E2D_.wvu.PrintArea" localSheetId="7">'JUSTIFICATIVAS CPUS'!$B$14:$I$15</definedName>
    <definedName name="Z_8AD65702_4E2C_47D8_8007_38AB6DC80A2F_.wvu.PrintArea" localSheetId="7">'JUSTIFICATIVAS CPUS'!$B$14:$I$15</definedName>
    <definedName name="Z_8D21F177_5E6A_4C44_9891_68BF06A93C62_.wvu.PrintArea" localSheetId="7">'JUSTIFICATIVAS CPUS'!$B$14:$I$15</definedName>
    <definedName name="Z_A07C36CD_65E3_4A21_B956_D1766C5EB84D_.wvu.PrintArea" localSheetId="7">'JUSTIFICATIVAS CPUS'!$B$14:$I$15</definedName>
    <definedName name="Z_A951D8EB_0DF5_4872_832B_26DF5B5ABADD_.wvu.PrintArea" localSheetId="7">'JUSTIFICATIVAS CPUS'!$B$14:$I$15</definedName>
    <definedName name="Z_CA485D5E_5C09_4636_B7A6_10EC2B405CCB_.wvu.PrintArea" localSheetId="3">CPUS!$B$1:$J$318</definedName>
    <definedName name="Z_CA485D5E_5C09_4636_B7A6_10EC2B405CCB_.wvu.PrintArea" localSheetId="0">'DADOS GERAIS'!$A$1:$F$35</definedName>
    <definedName name="Z_CA485D5E_5C09_4636_B7A6_10EC2B405CCB_.wvu.PrintArea" localSheetId="2">'ORC. SINTÉTICO'!$B$1:$L$303</definedName>
    <definedName name="Z_CA485D5E_5C09_4636_B7A6_10EC2B405CCB_.wvu.PrintArea" localSheetId="1">RESUMO!$A$1:$G$52</definedName>
    <definedName name="Z_CA485D5E_5C09_4636_B7A6_10EC2B405CCB_.wvu.Rows" localSheetId="3">CPUS!$319:$324</definedName>
    <definedName name="Z_CA485D5E_5C09_4636_B7A6_10EC2B405CCB_.wvu.Rows" localSheetId="2">'ORC. SINTÉTICO'!$304:$309</definedName>
    <definedName name="Z_E00A2F2B_5FAE_482A_B5C1_08D9DD4D80BE_.wvu.PrintArea" localSheetId="7">'JUSTIFICATIVAS CPUS'!$B$14:$I$15</definedName>
  </definedNames>
  <calcPr calcId="162913"/>
</workbook>
</file>

<file path=xl/calcChain.xml><?xml version="1.0" encoding="utf-8"?>
<calcChain xmlns="http://schemas.openxmlformats.org/spreadsheetml/2006/main">
  <c r="L49" i="5" l="1"/>
  <c r="L48" i="5"/>
  <c r="L47" i="5"/>
  <c r="L46" i="5"/>
  <c r="L45" i="5"/>
  <c r="N44" i="5"/>
  <c r="M44" i="5"/>
  <c r="L44" i="5"/>
  <c r="L43" i="5"/>
  <c r="L42" i="5"/>
  <c r="L41" i="5"/>
  <c r="L40" i="5"/>
  <c r="L39" i="5"/>
  <c r="N38" i="5"/>
  <c r="M38" i="5"/>
  <c r="L38" i="5"/>
  <c r="L37" i="5"/>
  <c r="L36" i="5"/>
  <c r="N35" i="5"/>
  <c r="L50" i="5" s="1"/>
  <c r="M35" i="5"/>
  <c r="H50" i="5" s="1"/>
  <c r="L51" i="5" s="1"/>
  <c r="L35" i="5"/>
  <c r="L34" i="5"/>
  <c r="L33" i="5"/>
  <c r="L32" i="5"/>
  <c r="L31" i="5"/>
  <c r="L30" i="5"/>
  <c r="L29" i="5"/>
  <c r="L28" i="5"/>
  <c r="L27" i="5"/>
  <c r="L26" i="5"/>
  <c r="L56" i="5"/>
  <c r="L57" i="5"/>
  <c r="L59" i="5"/>
  <c r="L63" i="5"/>
  <c r="L64" i="5"/>
  <c r="L69" i="5" s="1"/>
  <c r="L65" i="5"/>
  <c r="H69" i="5" s="1"/>
  <c r="L66" i="5"/>
  <c r="L67" i="5"/>
  <c r="L68" i="5"/>
  <c r="L74" i="5"/>
  <c r="L75" i="5"/>
  <c r="L76" i="5"/>
  <c r="L77" i="5"/>
  <c r="L78" i="5"/>
  <c r="L70" i="5" l="1"/>
  <c r="L160" i="5" l="1"/>
  <c r="L161" i="5"/>
  <c r="L162" i="5"/>
  <c r="L163" i="5"/>
  <c r="L159" i="5"/>
  <c r="L164" i="5" s="1"/>
  <c r="H164" i="5" l="1"/>
  <c r="L165" i="5"/>
  <c r="G34" i="3" l="1"/>
  <c r="L200" i="5" l="1"/>
  <c r="L199" i="5"/>
  <c r="H201" i="5" s="1"/>
  <c r="L198" i="5"/>
  <c r="L201" i="5" s="1"/>
  <c r="L172" i="5"/>
  <c r="L173" i="5"/>
  <c r="L174" i="5"/>
  <c r="L171" i="5"/>
  <c r="H175" i="5" s="1"/>
  <c r="L170" i="5"/>
  <c r="L169" i="5"/>
  <c r="L175" i="5" s="1"/>
  <c r="L176" i="5" s="1"/>
  <c r="L181" i="5"/>
  <c r="L180" i="5"/>
  <c r="M18" i="9"/>
  <c r="K182" i="5" s="1"/>
  <c r="L182" i="5" s="1"/>
  <c r="H183" i="5" s="1"/>
  <c r="L13" i="9"/>
  <c r="J13" i="9"/>
  <c r="B13" i="9"/>
  <c r="A13" i="9"/>
  <c r="L12" i="9"/>
  <c r="J12" i="9"/>
  <c r="B12" i="9"/>
  <c r="A12" i="9"/>
  <c r="J11" i="9"/>
  <c r="B11" i="9"/>
  <c r="A11" i="9"/>
  <c r="L183" i="5" l="1"/>
  <c r="L184" i="5" s="1"/>
  <c r="L202" i="5"/>
  <c r="L191" i="5"/>
  <c r="L192" i="5"/>
  <c r="L190" i="5"/>
  <c r="L189" i="5"/>
  <c r="L188" i="5"/>
  <c r="L193" i="5" l="1"/>
  <c r="H193" i="5"/>
  <c r="L194" i="5" s="1"/>
  <c r="L142" i="5" l="1"/>
  <c r="L146" i="5"/>
  <c r="L147" i="5"/>
  <c r="L148" i="5"/>
  <c r="L149" i="5"/>
  <c r="L150" i="5"/>
  <c r="L151" i="5"/>
  <c r="L152" i="5"/>
  <c r="L153" i="5"/>
  <c r="L145" i="5"/>
  <c r="L144" i="5"/>
  <c r="L143" i="5"/>
  <c r="L129" i="5"/>
  <c r="L130" i="5"/>
  <c r="L131" i="5"/>
  <c r="L132" i="5"/>
  <c r="L133" i="5"/>
  <c r="L134" i="5"/>
  <c r="L135" i="5"/>
  <c r="L136" i="5"/>
  <c r="L128" i="5"/>
  <c r="L126" i="5"/>
  <c r="L127" i="5"/>
  <c r="L125" i="5"/>
  <c r="L103" i="5"/>
  <c r="L102" i="5"/>
  <c r="L101" i="5"/>
  <c r="H104" i="5" s="1"/>
  <c r="L95" i="5"/>
  <c r="H96" i="5" s="1"/>
  <c r="L94" i="5"/>
  <c r="L93" i="5"/>
  <c r="L86" i="5"/>
  <c r="L87" i="5"/>
  <c r="L85" i="5"/>
  <c r="H88" i="5" s="1"/>
  <c r="L104" i="5" l="1"/>
  <c r="L105" i="5" s="1"/>
  <c r="L96" i="5"/>
  <c r="H137" i="5"/>
  <c r="H154" i="5"/>
  <c r="L88" i="5"/>
  <c r="L154" i="5"/>
  <c r="L137" i="5"/>
  <c r="L97" i="5"/>
  <c r="L89" i="5"/>
  <c r="L112" i="5"/>
  <c r="L113" i="5"/>
  <c r="L114" i="5"/>
  <c r="L115" i="5"/>
  <c r="L116" i="5"/>
  <c r="L117" i="5"/>
  <c r="L118" i="5"/>
  <c r="L119" i="5"/>
  <c r="L111" i="5"/>
  <c r="L110" i="5"/>
  <c r="L109" i="5"/>
  <c r="L120" i="5" s="1"/>
  <c r="L79" i="5"/>
  <c r="L80" i="5" l="1"/>
  <c r="H80" i="5"/>
  <c r="H120" i="5"/>
  <c r="L81" i="5" l="1"/>
  <c r="F30" i="6"/>
  <c r="E30" i="6"/>
  <c r="L12" i="5" l="1"/>
  <c r="B12" i="5"/>
  <c r="L11" i="5"/>
  <c r="I11" i="5"/>
  <c r="G11" i="5"/>
  <c r="L9" i="5"/>
  <c r="L8" i="5"/>
  <c r="I8" i="5"/>
  <c r="G8" i="5"/>
  <c r="B8" i="5"/>
  <c r="I9" i="8"/>
  <c r="I12" i="8"/>
  <c r="G11" i="8"/>
  <c r="G8" i="8"/>
  <c r="B12" i="8"/>
  <c r="B11" i="8"/>
  <c r="B8" i="8"/>
  <c r="B12" i="6" l="1"/>
  <c r="B12" i="2"/>
  <c r="F12" i="7"/>
  <c r="B12" i="7"/>
  <c r="F11" i="7"/>
  <c r="B11" i="7"/>
  <c r="F9" i="7"/>
  <c r="F8" i="7"/>
  <c r="B8" i="7"/>
  <c r="F12" i="6"/>
  <c r="F11" i="6"/>
  <c r="B11" i="6"/>
  <c r="F9" i="6"/>
  <c r="F8" i="6"/>
  <c r="B8" i="6"/>
  <c r="B72" i="7"/>
  <c r="B71" i="7"/>
  <c r="F50" i="7"/>
  <c r="E50" i="7"/>
  <c r="F42" i="7"/>
  <c r="E42" i="7"/>
  <c r="F29" i="7"/>
  <c r="E29" i="7"/>
  <c r="B53" i="6"/>
  <c r="B52" i="6"/>
  <c r="F36" i="6"/>
  <c r="C20" i="1" s="1"/>
  <c r="E36" i="6"/>
  <c r="O12" i="3"/>
  <c r="B12" i="3"/>
  <c r="O11" i="3"/>
  <c r="M11" i="3"/>
  <c r="K11" i="3"/>
  <c r="O9" i="3"/>
  <c r="O8" i="3"/>
  <c r="M8" i="3"/>
  <c r="K8" i="3"/>
  <c r="B8" i="3"/>
  <c r="B51" i="2"/>
  <c r="B50" i="2"/>
  <c r="F12" i="2"/>
  <c r="F11" i="2"/>
  <c r="B11" i="2"/>
  <c r="B11" i="5" s="1"/>
  <c r="F9" i="2"/>
  <c r="F8" i="2"/>
  <c r="B8" i="2"/>
  <c r="B33" i="1"/>
  <c r="B32" i="1"/>
  <c r="B9" i="1"/>
  <c r="B9" i="8" l="1"/>
  <c r="B9" i="5"/>
  <c r="C19" i="1"/>
  <c r="D9" i="7" s="1"/>
  <c r="D12" i="2"/>
  <c r="D12" i="7"/>
  <c r="E53" i="7"/>
  <c r="B9" i="7"/>
  <c r="B9" i="6"/>
  <c r="F53" i="7"/>
  <c r="D12" i="6"/>
  <c r="B9" i="2"/>
  <c r="B11" i="3"/>
  <c r="E54" i="7"/>
  <c r="F54" i="7"/>
  <c r="B9" i="3"/>
  <c r="E55" i="7" l="1"/>
  <c r="E56" i="7" s="1"/>
  <c r="H12" i="8" s="1"/>
  <c r="D9" i="6"/>
  <c r="D9" i="2"/>
  <c r="G9" i="5" s="1"/>
  <c r="G12" i="5"/>
  <c r="G12" i="8"/>
  <c r="K12" i="3"/>
  <c r="F55" i="7"/>
  <c r="F56" i="7" s="1"/>
  <c r="H9" i="8" s="1"/>
  <c r="C37" i="2" a="1"/>
  <c r="C37" i="2" s="1"/>
  <c r="C29" i="2" a="1"/>
  <c r="C29" i="2" s="1"/>
  <c r="C21" i="2" a="1"/>
  <c r="C21" i="2" s="1"/>
  <c r="C32" i="2" a="1"/>
  <c r="C32" i="2" s="1"/>
  <c r="C24" i="2" a="1"/>
  <c r="C24" i="2" s="1"/>
  <c r="C35" i="2" a="1"/>
  <c r="C35" i="2" s="1"/>
  <c r="C27" i="2" a="1"/>
  <c r="C27" i="2" s="1"/>
  <c r="C19" i="2" a="1"/>
  <c r="C19" i="2" s="1"/>
  <c r="C20" i="2" a="1"/>
  <c r="C20" i="2" s="1"/>
  <c r="C30" i="2" a="1"/>
  <c r="C30" i="2" s="1"/>
  <c r="C22" i="2" a="1"/>
  <c r="C22" i="2" s="1"/>
  <c r="C33" i="2" a="1"/>
  <c r="C33" i="2" s="1"/>
  <c r="C25" i="2" a="1"/>
  <c r="C25" i="2" s="1"/>
  <c r="C17" i="2" a="1"/>
  <c r="C17" i="2" s="1"/>
  <c r="C36" i="2" a="1"/>
  <c r="C36" i="2" s="1"/>
  <c r="C28" i="2" a="1"/>
  <c r="C28" i="2" s="1"/>
  <c r="C31" i="2" a="1"/>
  <c r="C31" i="2" s="1"/>
  <c r="C23" i="2" a="1"/>
  <c r="C23" i="2" s="1"/>
  <c r="C34" i="2" a="1"/>
  <c r="C34" i="2" s="1"/>
  <c r="C26" i="2" a="1"/>
  <c r="C26" i="2" s="1"/>
  <c r="C18" i="2" a="1"/>
  <c r="C18" i="2" s="1"/>
  <c r="E12" i="6" l="1"/>
  <c r="E12" i="7"/>
  <c r="E12" i="2"/>
  <c r="I12" i="5" s="1"/>
  <c r="K9" i="3"/>
  <c r="G9" i="8"/>
  <c r="E9" i="2"/>
  <c r="E9" i="7"/>
  <c r="E9" i="6"/>
  <c r="M29" i="3" l="1"/>
  <c r="M21" i="3"/>
  <c r="M27" i="3"/>
  <c r="M20" i="3"/>
  <c r="M23" i="3"/>
  <c r="M22" i="3"/>
  <c r="M25" i="3"/>
  <c r="M28" i="3"/>
  <c r="M24" i="3"/>
  <c r="M26" i="3"/>
  <c r="M312" i="3"/>
  <c r="M313" i="3"/>
  <c r="M495" i="3"/>
  <c r="M479" i="3"/>
  <c r="M469" i="3"/>
  <c r="M467" i="3"/>
  <c r="M466" i="3"/>
  <c r="M465" i="3"/>
  <c r="M468" i="3"/>
  <c r="M431" i="3"/>
  <c r="M426" i="3"/>
  <c r="M428" i="3"/>
  <c r="M427" i="3"/>
  <c r="M430" i="3"/>
  <c r="M429" i="3"/>
  <c r="M425" i="3"/>
  <c r="M508" i="3"/>
  <c r="M505" i="3"/>
  <c r="M506" i="3"/>
  <c r="M502" i="3"/>
  <c r="M35" i="3"/>
  <c r="M36" i="3"/>
  <c r="M33" i="3"/>
  <c r="M34" i="3"/>
  <c r="M307" i="3"/>
  <c r="M472" i="3"/>
  <c r="M494" i="3"/>
  <c r="M457" i="3"/>
  <c r="L400" i="3"/>
  <c r="M396" i="3"/>
  <c r="M393" i="3"/>
  <c r="M389" i="3"/>
  <c r="M385" i="3"/>
  <c r="M381" i="3"/>
  <c r="M341" i="3"/>
  <c r="M294" i="3"/>
  <c r="M290" i="3"/>
  <c r="M286" i="3"/>
  <c r="M282" i="3"/>
  <c r="M278" i="3"/>
  <c r="M274" i="3"/>
  <c r="M267" i="3"/>
  <c r="M262" i="3"/>
  <c r="M258" i="3"/>
  <c r="M254" i="3"/>
  <c r="M250" i="3"/>
  <c r="M246" i="3"/>
  <c r="M242" i="3"/>
  <c r="M238" i="3"/>
  <c r="M234" i="3"/>
  <c r="M225" i="3"/>
  <c r="M221" i="3"/>
  <c r="M217" i="3"/>
  <c r="M212" i="3"/>
  <c r="M207" i="3"/>
  <c r="M196" i="3"/>
  <c r="M395" i="3"/>
  <c r="M359" i="3"/>
  <c r="M336" i="3"/>
  <c r="M310" i="3"/>
  <c r="M198" i="3"/>
  <c r="M410" i="3"/>
  <c r="M184" i="3"/>
  <c r="M191" i="3"/>
  <c r="M226" i="3"/>
  <c r="M464" i="3"/>
  <c r="M461" i="3"/>
  <c r="M452" i="3"/>
  <c r="M449" i="3"/>
  <c r="M377" i="3"/>
  <c r="M374" i="3"/>
  <c r="M371" i="3"/>
  <c r="M368" i="3"/>
  <c r="M364" i="3"/>
  <c r="M360" i="3"/>
  <c r="M356" i="3"/>
  <c r="M352" i="3"/>
  <c r="M348" i="3"/>
  <c r="M337" i="3"/>
  <c r="M332" i="3"/>
  <c r="M328" i="3"/>
  <c r="M324" i="3"/>
  <c r="M320" i="3"/>
  <c r="M311" i="3"/>
  <c r="M305" i="3"/>
  <c r="M190" i="3"/>
  <c r="M456" i="3"/>
  <c r="M367" i="3"/>
  <c r="M355" i="3"/>
  <c r="M340" i="3"/>
  <c r="M327" i="3"/>
  <c r="M304" i="3"/>
  <c r="M473" i="3"/>
  <c r="M442" i="3"/>
  <c r="M434" i="3"/>
  <c r="M406" i="3"/>
  <c r="M398" i="3"/>
  <c r="M199" i="3"/>
  <c r="M266" i="3"/>
  <c r="M421" i="3"/>
  <c r="M488" i="3"/>
  <c r="M483" i="3"/>
  <c r="M478" i="3"/>
  <c r="M474" i="3"/>
  <c r="M443" i="3"/>
  <c r="M439" i="3"/>
  <c r="M435" i="3"/>
  <c r="M420" i="3"/>
  <c r="M415" i="3"/>
  <c r="M411" i="3"/>
  <c r="M407" i="3"/>
  <c r="M403" i="3"/>
  <c r="M399" i="3"/>
  <c r="M301" i="3"/>
  <c r="M187" i="3"/>
  <c r="M491" i="3"/>
  <c r="M363" i="3"/>
  <c r="M347" i="3"/>
  <c r="M323" i="3"/>
  <c r="M482" i="3"/>
  <c r="M448" i="3"/>
  <c r="M414" i="3"/>
  <c r="M306" i="3"/>
  <c r="M485" i="3"/>
  <c r="M392" i="3"/>
  <c r="M388" i="3"/>
  <c r="M384" i="3"/>
  <c r="M380" i="3"/>
  <c r="M297" i="3"/>
  <c r="M293" i="3"/>
  <c r="M289" i="3"/>
  <c r="M285" i="3"/>
  <c r="M281" i="3"/>
  <c r="M277" i="3"/>
  <c r="M272" i="3"/>
  <c r="M265" i="3"/>
  <c r="M261" i="3"/>
  <c r="M257" i="3"/>
  <c r="M253" i="3"/>
  <c r="M249" i="3"/>
  <c r="M245" i="3"/>
  <c r="M241" i="3"/>
  <c r="M237" i="3"/>
  <c r="M233" i="3"/>
  <c r="M224" i="3"/>
  <c r="M220" i="3"/>
  <c r="M216" i="3"/>
  <c r="M211" i="3"/>
  <c r="M206" i="3"/>
  <c r="M195" i="3"/>
  <c r="M230" i="3"/>
  <c r="M459" i="3"/>
  <c r="M351" i="3"/>
  <c r="M331" i="3"/>
  <c r="M319" i="3"/>
  <c r="M423" i="3"/>
  <c r="M487" i="3"/>
  <c r="M477" i="3"/>
  <c r="M463" i="3"/>
  <c r="M451" i="3"/>
  <c r="M438" i="3"/>
  <c r="M419" i="3"/>
  <c r="M376" i="3"/>
  <c r="M490" i="3"/>
  <c r="M486" i="3"/>
  <c r="M481" i="3"/>
  <c r="M476" i="3"/>
  <c r="M445" i="3"/>
  <c r="M441" i="3"/>
  <c r="M437" i="3"/>
  <c r="M433" i="3"/>
  <c r="M417" i="3"/>
  <c r="M413" i="3"/>
  <c r="M409" i="3"/>
  <c r="M405" i="3"/>
  <c r="M397" i="3"/>
  <c r="M394" i="3"/>
  <c r="M342" i="3"/>
  <c r="L339" i="3"/>
  <c r="M303" i="3"/>
  <c r="M299" i="3"/>
  <c r="M295" i="3"/>
  <c r="M287" i="3"/>
  <c r="M279" i="3"/>
  <c r="M275" i="3"/>
  <c r="M263" i="3"/>
  <c r="M255" i="3"/>
  <c r="M247" i="3"/>
  <c r="M243" i="3"/>
  <c r="M235" i="3"/>
  <c r="M222" i="3"/>
  <c r="M214" i="3"/>
  <c r="M201" i="3"/>
  <c r="M185" i="3"/>
  <c r="M315" i="3"/>
  <c r="M454" i="3"/>
  <c r="M497" i="3"/>
  <c r="M471" i="3"/>
  <c r="M462" i="3"/>
  <c r="M458" i="3"/>
  <c r="M450" i="3"/>
  <c r="L401" i="3"/>
  <c r="M390" i="3"/>
  <c r="M386" i="3"/>
  <c r="M382" i="3"/>
  <c r="M378" i="3"/>
  <c r="M375" i="3"/>
  <c r="M372" i="3"/>
  <c r="M369" i="3"/>
  <c r="M291" i="3"/>
  <c r="M283" i="3"/>
  <c r="M268" i="3"/>
  <c r="M259" i="3"/>
  <c r="M251" i="3"/>
  <c r="M239" i="3"/>
  <c r="M231" i="3"/>
  <c r="M218" i="3"/>
  <c r="M208" i="3"/>
  <c r="M192" i="3"/>
  <c r="M227" i="3"/>
  <c r="M453" i="3"/>
  <c r="M365" i="3"/>
  <c r="M361" i="3"/>
  <c r="M357" i="3"/>
  <c r="M353" i="3"/>
  <c r="M349" i="3"/>
  <c r="M338" i="3"/>
  <c r="M334" i="3"/>
  <c r="M329" i="3"/>
  <c r="M325" i="3"/>
  <c r="M321" i="3"/>
  <c r="M317" i="3"/>
  <c r="M308" i="3"/>
  <c r="M296" i="3"/>
  <c r="M288" i="3"/>
  <c r="M280" i="3"/>
  <c r="M270" i="3"/>
  <c r="M260" i="3"/>
  <c r="M252" i="3"/>
  <c r="M244" i="3"/>
  <c r="M236" i="3"/>
  <c r="M223" i="3"/>
  <c r="M215" i="3"/>
  <c r="M204" i="3"/>
  <c r="M362" i="3"/>
  <c r="M330" i="3"/>
  <c r="M373" i="3"/>
  <c r="M335" i="3"/>
  <c r="M292" i="3"/>
  <c r="M276" i="3"/>
  <c r="M256" i="3"/>
  <c r="M240" i="3"/>
  <c r="M219" i="3"/>
  <c r="M422" i="3"/>
  <c r="M358" i="3"/>
  <c r="M484" i="3"/>
  <c r="M379" i="3"/>
  <c r="M318" i="3"/>
  <c r="M370" i="3"/>
  <c r="M455" i="3"/>
  <c r="M444" i="3"/>
  <c r="M436" i="3"/>
  <c r="M416" i="3"/>
  <c r="M408" i="3"/>
  <c r="M300" i="3"/>
  <c r="M326" i="3"/>
  <c r="M316" i="3"/>
  <c r="M302" i="3"/>
  <c r="M284" i="3"/>
  <c r="M264" i="3"/>
  <c r="M248" i="3"/>
  <c r="M232" i="3"/>
  <c r="M209" i="3"/>
  <c r="M499" i="3"/>
  <c r="M440" i="3"/>
  <c r="M412" i="3"/>
  <c r="M404" i="3"/>
  <c r="M344" i="3"/>
  <c r="M269" i="3"/>
  <c r="M210" i="3"/>
  <c r="M489" i="3"/>
  <c r="M391" i="3"/>
  <c r="M383" i="3"/>
  <c r="M354" i="3"/>
  <c r="M322" i="3"/>
  <c r="M309" i="3"/>
  <c r="M366" i="3"/>
  <c r="M273" i="3"/>
  <c r="M387" i="3"/>
  <c r="M193" i="3"/>
  <c r="M343" i="3"/>
  <c r="M475" i="3"/>
  <c r="M298" i="3"/>
  <c r="L402" i="3"/>
  <c r="M350" i="3"/>
  <c r="M147" i="3"/>
  <c r="M146" i="3"/>
  <c r="M155" i="3"/>
  <c r="M181" i="3"/>
  <c r="M166" i="3"/>
  <c r="M144" i="3"/>
  <c r="M131" i="3"/>
  <c r="M120" i="3"/>
  <c r="M108" i="3"/>
  <c r="M97" i="3"/>
  <c r="M88" i="3"/>
  <c r="M79" i="3"/>
  <c r="M69" i="3"/>
  <c r="M64" i="3"/>
  <c r="M62" i="3"/>
  <c r="M60" i="3"/>
  <c r="M58" i="3"/>
  <c r="M56" i="3"/>
  <c r="M54" i="3"/>
  <c r="M52" i="3"/>
  <c r="M50" i="3"/>
  <c r="M48" i="3"/>
  <c r="M46" i="3"/>
  <c r="M44" i="3"/>
  <c r="M42" i="3"/>
  <c r="M115" i="3"/>
  <c r="M159" i="3"/>
  <c r="M174" i="3"/>
  <c r="M161" i="3"/>
  <c r="M150" i="3"/>
  <c r="M139" i="3"/>
  <c r="M127" i="3"/>
  <c r="M114" i="3"/>
  <c r="M105" i="3"/>
  <c r="M94" i="3"/>
  <c r="M85" i="3"/>
  <c r="M76" i="3"/>
  <c r="M66" i="3"/>
  <c r="M38" i="3"/>
  <c r="M145" i="3"/>
  <c r="M132" i="3"/>
  <c r="M121" i="3"/>
  <c r="M81" i="3"/>
  <c r="M151" i="3"/>
  <c r="M140" i="3"/>
  <c r="M67" i="3"/>
  <c r="M137" i="3"/>
  <c r="M124" i="3"/>
  <c r="M112" i="3"/>
  <c r="M100" i="3"/>
  <c r="M92" i="3"/>
  <c r="M83" i="3"/>
  <c r="M74" i="3"/>
  <c r="M168" i="3"/>
  <c r="M158" i="3"/>
  <c r="M136" i="3"/>
  <c r="M122" i="3"/>
  <c r="M110" i="3"/>
  <c r="M99" i="3"/>
  <c r="M91" i="3"/>
  <c r="M82" i="3"/>
  <c r="M73" i="3"/>
  <c r="M109" i="3"/>
  <c r="M86" i="3"/>
  <c r="M178" i="3"/>
  <c r="M163" i="3"/>
  <c r="M152" i="3"/>
  <c r="M141" i="3"/>
  <c r="M129" i="3"/>
  <c r="M117" i="3"/>
  <c r="M107" i="3"/>
  <c r="M96" i="3"/>
  <c r="M87" i="3"/>
  <c r="M78" i="3"/>
  <c r="M68" i="3"/>
  <c r="M41" i="3"/>
  <c r="M167" i="3"/>
  <c r="M162" i="3"/>
  <c r="M128" i="3"/>
  <c r="M77" i="3"/>
  <c r="M173" i="3"/>
  <c r="M160" i="3"/>
  <c r="M148" i="3"/>
  <c r="M138" i="3"/>
  <c r="M125" i="3"/>
  <c r="M113" i="3"/>
  <c r="M102" i="3"/>
  <c r="M93" i="3"/>
  <c r="M84" i="3"/>
  <c r="M75" i="3"/>
  <c r="M65" i="3"/>
  <c r="M63" i="3"/>
  <c r="M61" i="3"/>
  <c r="M59" i="3"/>
  <c r="M57" i="3"/>
  <c r="M55" i="3"/>
  <c r="M53" i="3"/>
  <c r="M51" i="3"/>
  <c r="M49" i="3"/>
  <c r="M47" i="3"/>
  <c r="M45" i="3"/>
  <c r="M43" i="3"/>
  <c r="M157" i="3"/>
  <c r="M98" i="3"/>
  <c r="M89" i="3"/>
  <c r="M70" i="3"/>
  <c r="M176" i="3"/>
  <c r="M106" i="3"/>
  <c r="M95" i="3"/>
  <c r="M40" i="3"/>
  <c r="M170" i="3"/>
  <c r="M31" i="3"/>
  <c r="M12" i="3"/>
  <c r="M9" i="3"/>
  <c r="I9" i="5"/>
  <c r="L20" i="3" l="1"/>
  <c r="N20" i="3"/>
  <c r="L27" i="3"/>
  <c r="N27" i="3"/>
  <c r="L21" i="3"/>
  <c r="N21" i="3"/>
  <c r="N28" i="3"/>
  <c r="L28" i="3"/>
  <c r="L24" i="3"/>
  <c r="N24" i="3"/>
  <c r="N25" i="3"/>
  <c r="L25" i="3"/>
  <c r="N22" i="3"/>
  <c r="L22" i="3"/>
  <c r="L26" i="3"/>
  <c r="N26" i="3"/>
  <c r="L23" i="3"/>
  <c r="N23" i="3"/>
  <c r="L29" i="3"/>
  <c r="N29" i="3"/>
  <c r="L313" i="3"/>
  <c r="N313" i="3"/>
  <c r="L312" i="3"/>
  <c r="N312" i="3"/>
  <c r="L495" i="3"/>
  <c r="N495" i="3"/>
  <c r="L479" i="3"/>
  <c r="N479" i="3"/>
  <c r="L467" i="3"/>
  <c r="N467" i="3"/>
  <c r="L469" i="3"/>
  <c r="N469" i="3"/>
  <c r="N468" i="3"/>
  <c r="L468" i="3"/>
  <c r="N465" i="3"/>
  <c r="L465" i="3"/>
  <c r="L466" i="3"/>
  <c r="N466" i="3"/>
  <c r="N427" i="3"/>
  <c r="L427" i="3"/>
  <c r="L431" i="3"/>
  <c r="N431" i="3"/>
  <c r="L429" i="3"/>
  <c r="N429" i="3"/>
  <c r="L426" i="3"/>
  <c r="N426" i="3"/>
  <c r="N430" i="3"/>
  <c r="L430" i="3"/>
  <c r="L425" i="3"/>
  <c r="N425" i="3"/>
  <c r="L428" i="3"/>
  <c r="N428" i="3"/>
  <c r="N506" i="3"/>
  <c r="L506" i="3"/>
  <c r="L508" i="3"/>
  <c r="N508" i="3"/>
  <c r="N505" i="3"/>
  <c r="L505" i="3"/>
  <c r="L502" i="3"/>
  <c r="N502" i="3"/>
  <c r="N33" i="3"/>
  <c r="L33" i="3"/>
  <c r="L35" i="3"/>
  <c r="N35" i="3"/>
  <c r="N34" i="3"/>
  <c r="L34" i="3"/>
  <c r="N36" i="3"/>
  <c r="L36" i="3"/>
  <c r="N339" i="3"/>
  <c r="M339" i="3"/>
  <c r="L373" i="3"/>
  <c r="N373" i="3"/>
  <c r="L487" i="3"/>
  <c r="N487" i="3"/>
  <c r="N335" i="3"/>
  <c r="L335" i="3"/>
  <c r="L262" i="3"/>
  <c r="N262" i="3"/>
  <c r="L434" i="3"/>
  <c r="N434" i="3"/>
  <c r="L243" i="3"/>
  <c r="N243" i="3"/>
  <c r="L187" i="3"/>
  <c r="N187" i="3"/>
  <c r="L442" i="3"/>
  <c r="N442" i="3"/>
  <c r="L223" i="3"/>
  <c r="N223" i="3"/>
  <c r="L497" i="3"/>
  <c r="N497" i="3"/>
  <c r="L415" i="3"/>
  <c r="N415" i="3"/>
  <c r="L206" i="3"/>
  <c r="N206" i="3"/>
  <c r="L463" i="3"/>
  <c r="N463" i="3"/>
  <c r="L454" i="3"/>
  <c r="N454" i="3"/>
  <c r="L420" i="3"/>
  <c r="N420" i="3"/>
  <c r="L191" i="3"/>
  <c r="N191" i="3"/>
  <c r="N315" i="3"/>
  <c r="L315" i="3"/>
  <c r="L311" i="3"/>
  <c r="N311" i="3"/>
  <c r="L392" i="3"/>
  <c r="N392" i="3"/>
  <c r="L256" i="3"/>
  <c r="N256" i="3"/>
  <c r="L292" i="3"/>
  <c r="N292" i="3"/>
  <c r="N406" i="3"/>
  <c r="L406" i="3"/>
  <c r="L308" i="3"/>
  <c r="N308" i="3"/>
  <c r="L321" i="3"/>
  <c r="N321" i="3"/>
  <c r="L198" i="3"/>
  <c r="N198" i="3"/>
  <c r="L349" i="3"/>
  <c r="N349" i="3"/>
  <c r="L235" i="3"/>
  <c r="N235" i="3"/>
  <c r="L287" i="3"/>
  <c r="N287" i="3"/>
  <c r="N458" i="3"/>
  <c r="L458" i="3"/>
  <c r="L441" i="3"/>
  <c r="N441" i="3"/>
  <c r="L330" i="3"/>
  <c r="N330" i="3"/>
  <c r="L297" i="3"/>
  <c r="N297" i="3"/>
  <c r="L403" i="3"/>
  <c r="N403" i="3"/>
  <c r="L352" i="3"/>
  <c r="N352" i="3"/>
  <c r="N196" i="3"/>
  <c r="L196" i="3"/>
  <c r="L258" i="3"/>
  <c r="N258" i="3"/>
  <c r="L494" i="3"/>
  <c r="N494" i="3"/>
  <c r="L277" i="3"/>
  <c r="N277" i="3"/>
  <c r="L404" i="3"/>
  <c r="N404" i="3"/>
  <c r="L489" i="3"/>
  <c r="N489" i="3"/>
  <c r="L327" i="3"/>
  <c r="N327" i="3"/>
  <c r="L239" i="3"/>
  <c r="N239" i="3"/>
  <c r="L462" i="3"/>
  <c r="N462" i="3"/>
  <c r="N407" i="3"/>
  <c r="L407" i="3"/>
  <c r="L356" i="3"/>
  <c r="N356" i="3"/>
  <c r="L192" i="3"/>
  <c r="N192" i="3"/>
  <c r="L273" i="3"/>
  <c r="N273" i="3"/>
  <c r="L482" i="3"/>
  <c r="N482" i="3"/>
  <c r="L226" i="3"/>
  <c r="N226" i="3"/>
  <c r="L199" i="3"/>
  <c r="N199" i="3"/>
  <c r="L453" i="3"/>
  <c r="N453" i="3"/>
  <c r="L370" i="3"/>
  <c r="N370" i="3"/>
  <c r="L207" i="3"/>
  <c r="N207" i="3"/>
  <c r="L215" i="3"/>
  <c r="N215" i="3"/>
  <c r="L451" i="3"/>
  <c r="N451" i="3"/>
  <c r="L211" i="3"/>
  <c r="N211" i="3"/>
  <c r="L217" i="3"/>
  <c r="N217" i="3"/>
  <c r="N298" i="3"/>
  <c r="L298" i="3"/>
  <c r="L236" i="3"/>
  <c r="N236" i="3"/>
  <c r="L350" i="3"/>
  <c r="N350" i="3"/>
  <c r="L384" i="3"/>
  <c r="N384" i="3"/>
  <c r="L221" i="3"/>
  <c r="N221" i="3"/>
  <c r="L341" i="3"/>
  <c r="N341" i="3"/>
  <c r="L282" i="3"/>
  <c r="N282" i="3"/>
  <c r="N269" i="3"/>
  <c r="L269" i="3"/>
  <c r="L353" i="3"/>
  <c r="N353" i="3"/>
  <c r="N338" i="3"/>
  <c r="L338" i="3"/>
  <c r="L357" i="3"/>
  <c r="N357" i="3"/>
  <c r="L252" i="3"/>
  <c r="N252" i="3"/>
  <c r="L201" i="3"/>
  <c r="N201" i="3"/>
  <c r="A200" i="3" s="1"/>
  <c r="E29" i="2" s="1"/>
  <c r="L259" i="3"/>
  <c r="N259" i="3"/>
  <c r="L378" i="3"/>
  <c r="N378" i="3"/>
  <c r="L299" i="3"/>
  <c r="N299" i="3"/>
  <c r="L405" i="3"/>
  <c r="N405" i="3"/>
  <c r="L476" i="3"/>
  <c r="N476" i="3"/>
  <c r="N358" i="3"/>
  <c r="L358" i="3"/>
  <c r="L301" i="3"/>
  <c r="N301" i="3"/>
  <c r="L439" i="3"/>
  <c r="N439" i="3"/>
  <c r="L261" i="3"/>
  <c r="N261" i="3"/>
  <c r="L320" i="3"/>
  <c r="N320" i="3"/>
  <c r="L374" i="3"/>
  <c r="N374" i="3"/>
  <c r="L452" i="3"/>
  <c r="N452" i="3"/>
  <c r="L257" i="3"/>
  <c r="N257" i="3"/>
  <c r="L234" i="3"/>
  <c r="N234" i="3"/>
  <c r="L286" i="3"/>
  <c r="N286" i="3"/>
  <c r="L396" i="3"/>
  <c r="N396" i="3"/>
  <c r="L440" i="3"/>
  <c r="N440" i="3"/>
  <c r="L227" i="3"/>
  <c r="N227" i="3"/>
  <c r="N491" i="3"/>
  <c r="L491" i="3"/>
  <c r="L248" i="3"/>
  <c r="N248" i="3"/>
  <c r="N295" i="3"/>
  <c r="L295" i="3"/>
  <c r="L230" i="3"/>
  <c r="N230" i="3"/>
  <c r="L212" i="3"/>
  <c r="N212" i="3"/>
  <c r="L412" i="3"/>
  <c r="N412" i="3"/>
  <c r="L284" i="3"/>
  <c r="N284" i="3"/>
  <c r="L247" i="3"/>
  <c r="N247" i="3"/>
  <c r="L394" i="3"/>
  <c r="N394" i="3"/>
  <c r="N266" i="3"/>
  <c r="L266" i="3"/>
  <c r="L364" i="3"/>
  <c r="N364" i="3"/>
  <c r="L385" i="3"/>
  <c r="N385" i="3"/>
  <c r="L316" i="3"/>
  <c r="N316" i="3"/>
  <c r="L372" i="3"/>
  <c r="N372" i="3"/>
  <c r="N193" i="3"/>
  <c r="L193" i="3"/>
  <c r="L233" i="3"/>
  <c r="N233" i="3"/>
  <c r="L224" i="3"/>
  <c r="N224" i="3"/>
  <c r="L422" i="3"/>
  <c r="N422" i="3"/>
  <c r="L379" i="3"/>
  <c r="N379" i="3"/>
  <c r="L323" i="3"/>
  <c r="N323" i="3"/>
  <c r="L342" i="3"/>
  <c r="N342" i="3"/>
  <c r="L245" i="3"/>
  <c r="N245" i="3"/>
  <c r="L241" i="3"/>
  <c r="N241" i="3"/>
  <c r="N336" i="3"/>
  <c r="L336" i="3"/>
  <c r="L329" i="3"/>
  <c r="N329" i="3"/>
  <c r="L419" i="3"/>
  <c r="N419" i="3"/>
  <c r="L355" i="3"/>
  <c r="N355" i="3"/>
  <c r="L387" i="3"/>
  <c r="N387" i="3"/>
  <c r="L270" i="3"/>
  <c r="N270" i="3"/>
  <c r="L208" i="3"/>
  <c r="N208" i="3"/>
  <c r="L263" i="3"/>
  <c r="N263" i="3"/>
  <c r="L382" i="3"/>
  <c r="N382" i="3"/>
  <c r="N303" i="3"/>
  <c r="L303" i="3"/>
  <c r="L409" i="3"/>
  <c r="N409" i="3"/>
  <c r="L481" i="3"/>
  <c r="N481" i="3"/>
  <c r="L362" i="3"/>
  <c r="N362" i="3"/>
  <c r="L190" i="3"/>
  <c r="N190" i="3"/>
  <c r="L443" i="3"/>
  <c r="N443" i="3"/>
  <c r="L285" i="3"/>
  <c r="N285" i="3"/>
  <c r="L324" i="3"/>
  <c r="N324" i="3"/>
  <c r="L377" i="3"/>
  <c r="N377" i="3"/>
  <c r="L461" i="3"/>
  <c r="N461" i="3"/>
  <c r="L265" i="3"/>
  <c r="N265" i="3"/>
  <c r="L485" i="3"/>
  <c r="N485" i="3"/>
  <c r="L238" i="3"/>
  <c r="N238" i="3"/>
  <c r="L290" i="3"/>
  <c r="N290" i="3"/>
  <c r="L459" i="3"/>
  <c r="N459" i="3"/>
  <c r="L444" i="3"/>
  <c r="N444" i="3"/>
  <c r="L291" i="3"/>
  <c r="N291" i="3"/>
  <c r="L445" i="3"/>
  <c r="N445" i="3"/>
  <c r="L344" i="3"/>
  <c r="N344" i="3"/>
  <c r="L421" i="3"/>
  <c r="N421" i="3"/>
  <c r="L472" i="3"/>
  <c r="N472" i="3"/>
  <c r="L363" i="3"/>
  <c r="N363" i="3"/>
  <c r="L204" i="3"/>
  <c r="N204" i="3"/>
  <c r="N471" i="3"/>
  <c r="L471" i="3"/>
  <c r="L360" i="3"/>
  <c r="N360" i="3"/>
  <c r="N267" i="3"/>
  <c r="L267" i="3"/>
  <c r="L307" i="3"/>
  <c r="N307" i="3"/>
  <c r="L325" i="3"/>
  <c r="N325" i="3"/>
  <c r="L260" i="3"/>
  <c r="N260" i="3"/>
  <c r="L210" i="3"/>
  <c r="N210" i="3"/>
  <c r="L397" i="3"/>
  <c r="N397" i="3"/>
  <c r="L340" i="3"/>
  <c r="N340" i="3"/>
  <c r="L435" i="3"/>
  <c r="N435" i="3"/>
  <c r="L449" i="3"/>
  <c r="N449" i="3"/>
  <c r="L393" i="3"/>
  <c r="N393" i="3"/>
  <c r="N334" i="3"/>
  <c r="L334" i="3"/>
  <c r="L367" i="3"/>
  <c r="N367" i="3"/>
  <c r="L347" i="3"/>
  <c r="N347" i="3"/>
  <c r="L448" i="3"/>
  <c r="N448" i="3"/>
  <c r="N400" i="3"/>
  <c r="M400" i="3"/>
  <c r="L410" i="3"/>
  <c r="N410" i="3"/>
  <c r="L280" i="3"/>
  <c r="N280" i="3"/>
  <c r="N214" i="3"/>
  <c r="L214" i="3"/>
  <c r="L268" i="3"/>
  <c r="N268" i="3"/>
  <c r="L386" i="3"/>
  <c r="N386" i="3"/>
  <c r="L185" i="3"/>
  <c r="N185" i="3"/>
  <c r="L413" i="3"/>
  <c r="N413" i="3"/>
  <c r="L486" i="3"/>
  <c r="N486" i="3"/>
  <c r="L309" i="3"/>
  <c r="N309" i="3"/>
  <c r="L366" i="3"/>
  <c r="N366" i="3"/>
  <c r="L455" i="3"/>
  <c r="N455" i="3"/>
  <c r="L195" i="3"/>
  <c r="N195" i="3"/>
  <c r="L474" i="3"/>
  <c r="N474" i="3"/>
  <c r="L328" i="3"/>
  <c r="N328" i="3"/>
  <c r="L464" i="3"/>
  <c r="N464" i="3"/>
  <c r="L281" i="3"/>
  <c r="N281" i="3"/>
  <c r="L306" i="3"/>
  <c r="N306" i="3"/>
  <c r="L242" i="3"/>
  <c r="N242" i="3"/>
  <c r="L294" i="3"/>
  <c r="N294" i="3"/>
  <c r="L219" i="3"/>
  <c r="N219" i="3"/>
  <c r="L473" i="3"/>
  <c r="N473" i="3"/>
  <c r="L411" i="3"/>
  <c r="N411" i="3"/>
  <c r="L381" i="3"/>
  <c r="N381" i="3"/>
  <c r="L438" i="3"/>
  <c r="N438" i="3"/>
  <c r="L331" i="3"/>
  <c r="N331" i="3"/>
  <c r="L369" i="3"/>
  <c r="N369" i="3"/>
  <c r="L274" i="3"/>
  <c r="N274" i="3"/>
  <c r="L343" i="3"/>
  <c r="N343" i="3"/>
  <c r="L376" i="3"/>
  <c r="N376" i="3"/>
  <c r="L251" i="3"/>
  <c r="N251" i="3"/>
  <c r="L368" i="3"/>
  <c r="N368" i="3"/>
  <c r="L310" i="3"/>
  <c r="N310" i="3"/>
  <c r="L255" i="3"/>
  <c r="N255" i="3"/>
  <c r="L354" i="3"/>
  <c r="N354" i="3"/>
  <c r="L184" i="3"/>
  <c r="N184" i="3"/>
  <c r="N209" i="3"/>
  <c r="L209" i="3"/>
  <c r="L383" i="3"/>
  <c r="N383" i="3"/>
  <c r="L351" i="3"/>
  <c r="N351" i="3"/>
  <c r="L288" i="3"/>
  <c r="N288" i="3"/>
  <c r="L218" i="3"/>
  <c r="N218" i="3"/>
  <c r="L275" i="3"/>
  <c r="N275" i="3"/>
  <c r="L390" i="3"/>
  <c r="N390" i="3"/>
  <c r="L417" i="3"/>
  <c r="N417" i="3"/>
  <c r="N490" i="3"/>
  <c r="L490" i="3"/>
  <c r="L318" i="3"/>
  <c r="N318" i="3"/>
  <c r="L220" i="3"/>
  <c r="N220" i="3"/>
  <c r="L478" i="3"/>
  <c r="N478" i="3"/>
  <c r="L332" i="3"/>
  <c r="N332" i="3"/>
  <c r="L289" i="3"/>
  <c r="N289" i="3"/>
  <c r="L246" i="3"/>
  <c r="N246" i="3"/>
  <c r="L457" i="3"/>
  <c r="N457" i="3"/>
  <c r="L216" i="3"/>
  <c r="N216" i="3"/>
  <c r="L475" i="3"/>
  <c r="N475" i="3"/>
  <c r="L414" i="3"/>
  <c r="N414" i="3"/>
  <c r="N408" i="3"/>
  <c r="L408" i="3"/>
  <c r="L304" i="3"/>
  <c r="N304" i="3"/>
  <c r="L416" i="3"/>
  <c r="N416" i="3"/>
  <c r="L477" i="3"/>
  <c r="N477" i="3"/>
  <c r="L296" i="3"/>
  <c r="N296" i="3"/>
  <c r="L305" i="3"/>
  <c r="N305" i="3"/>
  <c r="L380" i="3"/>
  <c r="N380" i="3"/>
  <c r="L278" i="3"/>
  <c r="N278" i="3"/>
  <c r="L389" i="3"/>
  <c r="N389" i="3"/>
  <c r="L302" i="3"/>
  <c r="N302" i="3"/>
  <c r="L423" i="3"/>
  <c r="N423" i="3"/>
  <c r="L244" i="3"/>
  <c r="N244" i="3"/>
  <c r="L375" i="3"/>
  <c r="N375" i="3"/>
  <c r="L371" i="3"/>
  <c r="N371" i="3"/>
  <c r="N225" i="3"/>
  <c r="L225" i="3"/>
  <c r="L436" i="3"/>
  <c r="N436" i="3"/>
  <c r="L499" i="3"/>
  <c r="N499" i="3"/>
  <c r="L240" i="3"/>
  <c r="N240" i="3"/>
  <c r="L391" i="3"/>
  <c r="N391" i="3"/>
  <c r="L361" i="3"/>
  <c r="N361" i="3"/>
  <c r="L232" i="3"/>
  <c r="N232" i="3"/>
  <c r="L365" i="3"/>
  <c r="N365" i="3"/>
  <c r="L222" i="3"/>
  <c r="N222" i="3"/>
  <c r="L279" i="3"/>
  <c r="N279" i="3"/>
  <c r="L450" i="3"/>
  <c r="N450" i="3"/>
  <c r="L433" i="3"/>
  <c r="N433" i="3"/>
  <c r="N322" i="3"/>
  <c r="L322" i="3"/>
  <c r="L249" i="3"/>
  <c r="N249" i="3"/>
  <c r="L483" i="3"/>
  <c r="N483" i="3"/>
  <c r="L395" i="3"/>
  <c r="N395" i="3"/>
  <c r="N337" i="3"/>
  <c r="L337" i="3"/>
  <c r="L293" i="3"/>
  <c r="N293" i="3"/>
  <c r="L250" i="3"/>
  <c r="N250" i="3"/>
  <c r="L237" i="3"/>
  <c r="N237" i="3"/>
  <c r="N264" i="3"/>
  <c r="L264" i="3"/>
  <c r="N398" i="3"/>
  <c r="L398" i="3"/>
  <c r="L276" i="3"/>
  <c r="N276" i="3"/>
  <c r="L300" i="3"/>
  <c r="N300" i="3"/>
  <c r="N319" i="3"/>
  <c r="L319" i="3"/>
  <c r="N359" i="3"/>
  <c r="L359" i="3"/>
  <c r="L317" i="3"/>
  <c r="N317" i="3"/>
  <c r="L231" i="3"/>
  <c r="N231" i="3"/>
  <c r="L283" i="3"/>
  <c r="N283" i="3"/>
  <c r="L437" i="3"/>
  <c r="N437" i="3"/>
  <c r="L326" i="3"/>
  <c r="N326" i="3"/>
  <c r="N401" i="3"/>
  <c r="M401" i="3"/>
  <c r="N402" i="3"/>
  <c r="M402" i="3"/>
  <c r="L272" i="3"/>
  <c r="N272" i="3"/>
  <c r="N399" i="3"/>
  <c r="L399" i="3"/>
  <c r="L488" i="3"/>
  <c r="N488" i="3"/>
  <c r="L388" i="3"/>
  <c r="N388" i="3"/>
  <c r="L348" i="3"/>
  <c r="N348" i="3"/>
  <c r="N456" i="3"/>
  <c r="L456" i="3"/>
  <c r="L254" i="3"/>
  <c r="N254" i="3"/>
  <c r="N253" i="3"/>
  <c r="L253" i="3"/>
  <c r="L484" i="3"/>
  <c r="N484" i="3"/>
  <c r="L146" i="3"/>
  <c r="N146" i="3"/>
  <c r="L147" i="3"/>
  <c r="N147" i="3"/>
  <c r="L155" i="3"/>
  <c r="N155" i="3"/>
  <c r="L121" i="3"/>
  <c r="N121" i="3"/>
  <c r="L58" i="3"/>
  <c r="N58" i="3"/>
  <c r="L87" i="3"/>
  <c r="N87" i="3"/>
  <c r="L59" i="3"/>
  <c r="N59" i="3"/>
  <c r="L44" i="3"/>
  <c r="N44" i="3"/>
  <c r="L88" i="3"/>
  <c r="N88" i="3"/>
  <c r="L84" i="3"/>
  <c r="N84" i="3"/>
  <c r="L55" i="3"/>
  <c r="N55" i="3"/>
  <c r="N94" i="3"/>
  <c r="L94" i="3"/>
  <c r="L51" i="3"/>
  <c r="N51" i="3"/>
  <c r="L176" i="3"/>
  <c r="N176" i="3"/>
  <c r="L173" i="3"/>
  <c r="N173" i="3"/>
  <c r="L140" i="3"/>
  <c r="N140" i="3"/>
  <c r="L132" i="3"/>
  <c r="N132" i="3"/>
  <c r="L40" i="3"/>
  <c r="N40" i="3"/>
  <c r="N73" i="3"/>
  <c r="L73" i="3"/>
  <c r="L110" i="3"/>
  <c r="N110" i="3"/>
  <c r="L158" i="3"/>
  <c r="N158" i="3"/>
  <c r="N75" i="3"/>
  <c r="L75" i="3"/>
  <c r="N66" i="3"/>
  <c r="L66" i="3"/>
  <c r="L105" i="3"/>
  <c r="N105" i="3"/>
  <c r="L150" i="3"/>
  <c r="N150" i="3"/>
  <c r="N65" i="3"/>
  <c r="L65" i="3"/>
  <c r="L46" i="3"/>
  <c r="N46" i="3"/>
  <c r="L62" i="3"/>
  <c r="N62" i="3"/>
  <c r="N100" i="3"/>
  <c r="L100" i="3"/>
  <c r="N99" i="3"/>
  <c r="L99" i="3"/>
  <c r="L42" i="3"/>
  <c r="N42" i="3"/>
  <c r="L93" i="3"/>
  <c r="N93" i="3"/>
  <c r="L38" i="3"/>
  <c r="N38" i="3"/>
  <c r="L60" i="3"/>
  <c r="N60" i="3"/>
  <c r="L131" i="3"/>
  <c r="N131" i="3"/>
  <c r="A130" i="3" s="1"/>
  <c r="E22" i="2" s="1"/>
  <c r="L181" i="3"/>
  <c r="N181" i="3"/>
  <c r="A179" i="3" s="1"/>
  <c r="E26" i="2" s="1"/>
  <c r="L63" i="3"/>
  <c r="N63" i="3"/>
  <c r="L67" i="3"/>
  <c r="N67" i="3"/>
  <c r="L151" i="3"/>
  <c r="N151" i="3"/>
  <c r="L145" i="3"/>
  <c r="N145" i="3"/>
  <c r="L96" i="3"/>
  <c r="N96" i="3"/>
  <c r="L141" i="3"/>
  <c r="N141" i="3"/>
  <c r="L157" i="3"/>
  <c r="N157" i="3"/>
  <c r="L48" i="3"/>
  <c r="N48" i="3"/>
  <c r="L64" i="3"/>
  <c r="N64" i="3"/>
  <c r="L97" i="3"/>
  <c r="N97" i="3"/>
  <c r="L144" i="3"/>
  <c r="N144" i="3"/>
  <c r="L115" i="3"/>
  <c r="N115" i="3"/>
  <c r="L41" i="3"/>
  <c r="N41" i="3"/>
  <c r="L137" i="3"/>
  <c r="N137" i="3"/>
  <c r="L128" i="3"/>
  <c r="N128" i="3"/>
  <c r="L129" i="3"/>
  <c r="N129" i="3"/>
  <c r="L82" i="3"/>
  <c r="N82" i="3"/>
  <c r="L122" i="3"/>
  <c r="N122" i="3"/>
  <c r="L168" i="3"/>
  <c r="N168" i="3"/>
  <c r="L160" i="3"/>
  <c r="N160" i="3"/>
  <c r="L76" i="3"/>
  <c r="N76" i="3"/>
  <c r="L114" i="3"/>
  <c r="N114" i="3"/>
  <c r="L161" i="3"/>
  <c r="N161" i="3"/>
  <c r="L102" i="3"/>
  <c r="N102" i="3"/>
  <c r="L50" i="3"/>
  <c r="N50" i="3"/>
  <c r="N74" i="3"/>
  <c r="L74" i="3"/>
  <c r="N112" i="3"/>
  <c r="L112" i="3"/>
  <c r="L159" i="3"/>
  <c r="N159" i="3"/>
  <c r="L61" i="3"/>
  <c r="N61" i="3"/>
  <c r="L86" i="3"/>
  <c r="N86" i="3"/>
  <c r="L152" i="3"/>
  <c r="N152" i="3"/>
  <c r="L89" i="3"/>
  <c r="N89" i="3"/>
  <c r="L52" i="3"/>
  <c r="N52" i="3"/>
  <c r="N69" i="3"/>
  <c r="L69" i="3"/>
  <c r="N108" i="3"/>
  <c r="L108" i="3"/>
  <c r="L49" i="3"/>
  <c r="N49" i="3"/>
  <c r="L139" i="3"/>
  <c r="N139" i="3"/>
  <c r="L53" i="3"/>
  <c r="N53" i="3"/>
  <c r="L92" i="3"/>
  <c r="N92" i="3"/>
  <c r="L57" i="3"/>
  <c r="N57" i="3"/>
  <c r="L178" i="3"/>
  <c r="N178" i="3"/>
  <c r="L77" i="3"/>
  <c r="N77" i="3"/>
  <c r="L68" i="3"/>
  <c r="N68" i="3"/>
  <c r="N95" i="3"/>
  <c r="L95" i="3"/>
  <c r="L70" i="3"/>
  <c r="N70" i="3"/>
  <c r="N113" i="3"/>
  <c r="L113" i="3"/>
  <c r="L91" i="3"/>
  <c r="N91" i="3"/>
  <c r="L136" i="3"/>
  <c r="N136" i="3"/>
  <c r="L162" i="3"/>
  <c r="N162" i="3"/>
  <c r="L85" i="3"/>
  <c r="N85" i="3"/>
  <c r="L127" i="3"/>
  <c r="N127" i="3"/>
  <c r="L174" i="3"/>
  <c r="N174" i="3"/>
  <c r="L98" i="3"/>
  <c r="N98" i="3"/>
  <c r="L54" i="3"/>
  <c r="N54" i="3"/>
  <c r="L167" i="3"/>
  <c r="N167" i="3"/>
  <c r="L31" i="3"/>
  <c r="N31" i="3"/>
  <c r="L83" i="3"/>
  <c r="N83" i="3"/>
  <c r="L124" i="3"/>
  <c r="N124" i="3"/>
  <c r="L170" i="3"/>
  <c r="N170" i="3"/>
  <c r="L138" i="3"/>
  <c r="N138" i="3"/>
  <c r="L148" i="3"/>
  <c r="N148" i="3"/>
  <c r="N107" i="3"/>
  <c r="L107" i="3"/>
  <c r="N106" i="3"/>
  <c r="L106" i="3"/>
  <c r="N81" i="3"/>
  <c r="L81" i="3"/>
  <c r="L43" i="3"/>
  <c r="N43" i="3"/>
  <c r="L125" i="3"/>
  <c r="N125" i="3"/>
  <c r="N78" i="3"/>
  <c r="L78" i="3"/>
  <c r="N117" i="3"/>
  <c r="L117" i="3"/>
  <c r="L163" i="3"/>
  <c r="N163" i="3"/>
  <c r="N109" i="3"/>
  <c r="L109" i="3"/>
  <c r="L47" i="3"/>
  <c r="N47" i="3"/>
  <c r="L56" i="3"/>
  <c r="N56" i="3"/>
  <c r="L79" i="3"/>
  <c r="N79" i="3"/>
  <c r="L120" i="3"/>
  <c r="N120" i="3"/>
  <c r="L166" i="3"/>
  <c r="N166" i="3"/>
  <c r="L45" i="3"/>
  <c r="N45" i="3"/>
  <c r="A188" i="3" l="1"/>
  <c r="E28" i="2" s="1"/>
  <c r="A202" i="3"/>
  <c r="E30" i="2" s="1"/>
  <c r="A492" i="3"/>
  <c r="E36" i="2" s="1"/>
  <c r="A500" i="3"/>
  <c r="E37" i="2" s="1"/>
  <c r="A71" i="3"/>
  <c r="E19" i="2" s="1"/>
  <c r="A133" i="3"/>
  <c r="E23" i="2" s="1"/>
  <c r="A103" i="3"/>
  <c r="E20" i="2" s="1"/>
  <c r="A39" i="3"/>
  <c r="E18" i="2" s="1"/>
  <c r="A470" i="3"/>
  <c r="E34" i="2" s="1"/>
  <c r="A164" i="3"/>
  <c r="E24" i="2" s="1"/>
  <c r="A171" i="3"/>
  <c r="E25" i="2" s="1"/>
  <c r="A182" i="3"/>
  <c r="E27" i="2" s="1"/>
  <c r="A446" i="3"/>
  <c r="E33" i="2" s="1"/>
  <c r="A480" i="3"/>
  <c r="E35" i="2" s="1"/>
  <c r="N509" i="3"/>
  <c r="M512" i="3" s="1"/>
  <c r="A118" i="3"/>
  <c r="E21" i="2" s="1"/>
  <c r="A345" i="3"/>
  <c r="E32" i="2" s="1"/>
  <c r="A228" i="3"/>
  <c r="E31" i="2" s="1"/>
  <c r="A18" i="3"/>
  <c r="L509" i="3"/>
  <c r="E17" i="2" l="1"/>
  <c r="E39" i="2" s="1"/>
  <c r="F35" i="2" s="1"/>
  <c r="A516" i="3"/>
  <c r="M513" i="3"/>
  <c r="O499" i="3"/>
  <c r="O22" i="3"/>
  <c r="O34" i="3"/>
  <c r="O46" i="3"/>
  <c r="O58" i="3"/>
  <c r="O70" i="3"/>
  <c r="O82" i="3"/>
  <c r="O94" i="3"/>
  <c r="O106" i="3"/>
  <c r="O166" i="3"/>
  <c r="O178" i="3"/>
  <c r="O190" i="3"/>
  <c r="O214" i="3"/>
  <c r="O226" i="3"/>
  <c r="O238" i="3"/>
  <c r="O250" i="3"/>
  <c r="O262" i="3"/>
  <c r="O274" i="3"/>
  <c r="O286" i="3"/>
  <c r="O298" i="3"/>
  <c r="O310" i="3"/>
  <c r="O322" i="3"/>
  <c r="O334" i="3"/>
  <c r="O358" i="3"/>
  <c r="O370" i="3"/>
  <c r="O382" i="3"/>
  <c r="O394" i="3"/>
  <c r="O406" i="3"/>
  <c r="O430" i="3"/>
  <c r="O442" i="3"/>
  <c r="O454" i="3"/>
  <c r="O465" i="3"/>
  <c r="O477" i="3"/>
  <c r="O489" i="3"/>
  <c r="O191" i="3"/>
  <c r="O227" i="3"/>
  <c r="O251" i="3"/>
  <c r="O275" i="3"/>
  <c r="O287" i="3"/>
  <c r="O311" i="3"/>
  <c r="O335" i="3"/>
  <c r="O347" i="3"/>
  <c r="O371" i="3"/>
  <c r="O383" i="3"/>
  <c r="O407" i="3"/>
  <c r="O431" i="3"/>
  <c r="O466" i="3"/>
  <c r="O478" i="3"/>
  <c r="O408" i="3"/>
  <c r="O420" i="3"/>
  <c r="O456" i="3"/>
  <c r="O479" i="3"/>
  <c r="O25" i="3"/>
  <c r="O61" i="3"/>
  <c r="O97" i="3"/>
  <c r="O193" i="3"/>
  <c r="O265" i="3"/>
  <c r="O289" i="3"/>
  <c r="O337" i="3"/>
  <c r="O361" i="3"/>
  <c r="O409" i="3"/>
  <c r="O445" i="3"/>
  <c r="O26" i="3"/>
  <c r="O74" i="3"/>
  <c r="O110" i="3"/>
  <c r="O146" i="3"/>
  <c r="O242" i="3"/>
  <c r="O290" i="3"/>
  <c r="O338" i="3"/>
  <c r="O398" i="3"/>
  <c r="O23" i="3"/>
  <c r="O35" i="3"/>
  <c r="O47" i="3"/>
  <c r="O59" i="3"/>
  <c r="O83" i="3"/>
  <c r="O95" i="3"/>
  <c r="O107" i="3"/>
  <c r="O131" i="3"/>
  <c r="O155" i="3"/>
  <c r="O167" i="3"/>
  <c r="O215" i="3"/>
  <c r="O239" i="3"/>
  <c r="O263" i="3"/>
  <c r="O299" i="3"/>
  <c r="O323" i="3"/>
  <c r="O359" i="3"/>
  <c r="O395" i="3"/>
  <c r="O419" i="3"/>
  <c r="O443" i="3"/>
  <c r="O455" i="3"/>
  <c r="O490" i="3"/>
  <c r="O444" i="3"/>
  <c r="O491" i="3"/>
  <c r="O73" i="3"/>
  <c r="O109" i="3"/>
  <c r="O145" i="3"/>
  <c r="O181" i="3"/>
  <c r="O217" i="3"/>
  <c r="O253" i="3"/>
  <c r="O301" i="3"/>
  <c r="O325" i="3"/>
  <c r="O373" i="3"/>
  <c r="O421" i="3"/>
  <c r="O457" i="3"/>
  <c r="O50" i="3"/>
  <c r="O98" i="3"/>
  <c r="O206" i="3"/>
  <c r="O254" i="3"/>
  <c r="O302" i="3"/>
  <c r="O350" i="3"/>
  <c r="O386" i="3"/>
  <c r="O434" i="3"/>
  <c r="O481" i="3"/>
  <c r="O24" i="3"/>
  <c r="O36" i="3"/>
  <c r="O48" i="3"/>
  <c r="O60" i="3"/>
  <c r="O84" i="3"/>
  <c r="O96" i="3"/>
  <c r="O108" i="3"/>
  <c r="O120" i="3"/>
  <c r="O132" i="3"/>
  <c r="O144" i="3"/>
  <c r="O168" i="3"/>
  <c r="O192" i="3"/>
  <c r="O204" i="3"/>
  <c r="O216" i="3"/>
  <c r="O240" i="3"/>
  <c r="O252" i="3"/>
  <c r="O264" i="3"/>
  <c r="O276" i="3"/>
  <c r="O288" i="3"/>
  <c r="O300" i="3"/>
  <c r="O312" i="3"/>
  <c r="O324" i="3"/>
  <c r="O336" i="3"/>
  <c r="O348" i="3"/>
  <c r="O360" i="3"/>
  <c r="O372" i="3"/>
  <c r="O384" i="3"/>
  <c r="O396" i="3"/>
  <c r="O467" i="3"/>
  <c r="O502" i="3"/>
  <c r="O49" i="3"/>
  <c r="O85" i="3"/>
  <c r="O121" i="3"/>
  <c r="O157" i="3"/>
  <c r="O241" i="3"/>
  <c r="O277" i="3"/>
  <c r="O313" i="3"/>
  <c r="O349" i="3"/>
  <c r="O385" i="3"/>
  <c r="O433" i="3"/>
  <c r="O468" i="3"/>
  <c r="O38" i="3"/>
  <c r="O86" i="3"/>
  <c r="O122" i="3"/>
  <c r="O170" i="3"/>
  <c r="O230" i="3"/>
  <c r="O278" i="3"/>
  <c r="O326" i="3"/>
  <c r="O374" i="3"/>
  <c r="O422" i="3"/>
  <c r="O458" i="3"/>
  <c r="O397" i="3"/>
  <c r="O62" i="3"/>
  <c r="O158" i="3"/>
  <c r="O218" i="3"/>
  <c r="O266" i="3"/>
  <c r="O362" i="3"/>
  <c r="O410" i="3"/>
  <c r="O469" i="3"/>
  <c r="O27" i="3"/>
  <c r="O44" i="3"/>
  <c r="O66" i="3"/>
  <c r="O88" i="3"/>
  <c r="O105" i="3"/>
  <c r="O127" i="3"/>
  <c r="O210" i="3"/>
  <c r="O232" i="3"/>
  <c r="O249" i="3"/>
  <c r="O293" i="3"/>
  <c r="O315" i="3"/>
  <c r="O332" i="3"/>
  <c r="O354" i="3"/>
  <c r="O376" i="3"/>
  <c r="O393" i="3"/>
  <c r="O415" i="3"/>
  <c r="O437" i="3"/>
  <c r="O459" i="3"/>
  <c r="O475" i="3"/>
  <c r="O495" i="3"/>
  <c r="O355" i="3"/>
  <c r="O399" i="3"/>
  <c r="O416" i="3"/>
  <c r="O52" i="3"/>
  <c r="O91" i="3"/>
  <c r="O152" i="3"/>
  <c r="O196" i="3"/>
  <c r="O235" i="3"/>
  <c r="O296" i="3"/>
  <c r="O318" i="3"/>
  <c r="O357" i="3"/>
  <c r="O423" i="3"/>
  <c r="O462" i="3"/>
  <c r="O31" i="3"/>
  <c r="O114" i="3"/>
  <c r="O236" i="3"/>
  <c r="O319" i="3"/>
  <c r="O380" i="3"/>
  <c r="O463" i="3"/>
  <c r="O76" i="3"/>
  <c r="O115" i="3"/>
  <c r="O159" i="3"/>
  <c r="O220" i="3"/>
  <c r="O303" i="3"/>
  <c r="O364" i="3"/>
  <c r="O425" i="3"/>
  <c r="O485" i="3"/>
  <c r="O33" i="3"/>
  <c r="O221" i="3"/>
  <c r="O304" i="3"/>
  <c r="O387" i="3"/>
  <c r="O448" i="3"/>
  <c r="O486" i="3"/>
  <c r="O139" i="3"/>
  <c r="O261" i="3"/>
  <c r="O305" i="3"/>
  <c r="O366" i="3"/>
  <c r="O427" i="3"/>
  <c r="O449" i="3"/>
  <c r="O57" i="3"/>
  <c r="O201" i="3"/>
  <c r="O267" i="3"/>
  <c r="O428" i="3"/>
  <c r="O488" i="3"/>
  <c r="O63" i="3"/>
  <c r="O185" i="3"/>
  <c r="O268" i="3"/>
  <c r="O351" i="3"/>
  <c r="O451" i="3"/>
  <c r="O42" i="3"/>
  <c r="O125" i="3"/>
  <c r="O269" i="3"/>
  <c r="O28" i="3"/>
  <c r="O45" i="3"/>
  <c r="O67" i="3"/>
  <c r="O89" i="3"/>
  <c r="O128" i="3"/>
  <c r="O150" i="3"/>
  <c r="O211" i="3"/>
  <c r="O233" i="3"/>
  <c r="O255" i="3"/>
  <c r="O272" i="3"/>
  <c r="O294" i="3"/>
  <c r="O316" i="3"/>
  <c r="O377" i="3"/>
  <c r="O438" i="3"/>
  <c r="O476" i="3"/>
  <c r="O69" i="3"/>
  <c r="O257" i="3"/>
  <c r="O379" i="3"/>
  <c r="O483" i="3"/>
  <c r="O53" i="3"/>
  <c r="O136" i="3"/>
  <c r="O219" i="3"/>
  <c r="O280" i="3"/>
  <c r="O341" i="3"/>
  <c r="O402" i="3"/>
  <c r="O484" i="3"/>
  <c r="O54" i="3"/>
  <c r="O237" i="3"/>
  <c r="O342" i="3"/>
  <c r="O464" i="3"/>
  <c r="O77" i="3"/>
  <c r="O160" i="3"/>
  <c r="O260" i="3"/>
  <c r="O343" i="3"/>
  <c r="O100" i="3"/>
  <c r="O244" i="3"/>
  <c r="O388" i="3"/>
  <c r="O184" i="3"/>
  <c r="O284" i="3"/>
  <c r="O389" i="3"/>
  <c r="O471" i="3"/>
  <c r="O102" i="3"/>
  <c r="O163" i="3"/>
  <c r="O224" i="3"/>
  <c r="O307" i="3"/>
  <c r="O412" i="3"/>
  <c r="O506" i="3"/>
  <c r="O247" i="3"/>
  <c r="O308" i="3"/>
  <c r="O29" i="3"/>
  <c r="O51" i="3"/>
  <c r="O68" i="3"/>
  <c r="O112" i="3"/>
  <c r="O129" i="3"/>
  <c r="O151" i="3"/>
  <c r="O173" i="3"/>
  <c r="O195" i="3"/>
  <c r="O212" i="3"/>
  <c r="O234" i="3"/>
  <c r="O256" i="3"/>
  <c r="O273" i="3"/>
  <c r="O295" i="3"/>
  <c r="O317" i="3"/>
  <c r="O339" i="3"/>
  <c r="O356" i="3"/>
  <c r="O378" i="3"/>
  <c r="O400" i="3"/>
  <c r="O417" i="3"/>
  <c r="O439" i="3"/>
  <c r="O461" i="3"/>
  <c r="O482" i="3"/>
  <c r="O497" i="3"/>
  <c r="O113" i="3"/>
  <c r="O174" i="3"/>
  <c r="O279" i="3"/>
  <c r="O340" i="3"/>
  <c r="O401" i="3"/>
  <c r="O440" i="3"/>
  <c r="O75" i="3"/>
  <c r="O92" i="3"/>
  <c r="O258" i="3"/>
  <c r="O297" i="3"/>
  <c r="O363" i="3"/>
  <c r="O441" i="3"/>
  <c r="O93" i="3"/>
  <c r="O137" i="3"/>
  <c r="O176" i="3"/>
  <c r="O198" i="3"/>
  <c r="O259" i="3"/>
  <c r="O281" i="3"/>
  <c r="O320" i="3"/>
  <c r="O381" i="3"/>
  <c r="O55" i="3"/>
  <c r="O138" i="3"/>
  <c r="O199" i="3"/>
  <c r="O243" i="3"/>
  <c r="O321" i="3"/>
  <c r="O365" i="3"/>
  <c r="O426" i="3"/>
  <c r="O56" i="3"/>
  <c r="O117" i="3"/>
  <c r="O161" i="3"/>
  <c r="O222" i="3"/>
  <c r="O283" i="3"/>
  <c r="O344" i="3"/>
  <c r="O405" i="3"/>
  <c r="O40" i="3"/>
  <c r="O162" i="3"/>
  <c r="O245" i="3"/>
  <c r="O328" i="3"/>
  <c r="O411" i="3"/>
  <c r="O505" i="3"/>
  <c r="O41" i="3"/>
  <c r="O124" i="3"/>
  <c r="O207" i="3"/>
  <c r="O285" i="3"/>
  <c r="O368" i="3"/>
  <c r="O429" i="3"/>
  <c r="O81" i="3"/>
  <c r="O147" i="3"/>
  <c r="O225" i="3"/>
  <c r="O403" i="3"/>
  <c r="O99" i="3"/>
  <c r="O282" i="3"/>
  <c r="O404" i="3"/>
  <c r="O78" i="3"/>
  <c r="O327" i="3"/>
  <c r="O487" i="3"/>
  <c r="O79" i="3"/>
  <c r="O140" i="3"/>
  <c r="O223" i="3"/>
  <c r="O306" i="3"/>
  <c r="O367" i="3"/>
  <c r="O450" i="3"/>
  <c r="O141" i="3"/>
  <c r="O246" i="3"/>
  <c r="O329" i="3"/>
  <c r="O390" i="3"/>
  <c r="O472" i="3"/>
  <c r="O64" i="3"/>
  <c r="O208" i="3"/>
  <c r="O43" i="3"/>
  <c r="O291" i="3"/>
  <c r="O414" i="3"/>
  <c r="O65" i="3"/>
  <c r="O292" i="3"/>
  <c r="O435" i="3"/>
  <c r="O87" i="3"/>
  <c r="O309" i="3"/>
  <c r="O436" i="3"/>
  <c r="O452" i="3"/>
  <c r="O331" i="3"/>
  <c r="O453" i="3"/>
  <c r="O473" i="3"/>
  <c r="O353" i="3"/>
  <c r="O369" i="3"/>
  <c r="O375" i="3"/>
  <c r="O391" i="3"/>
  <c r="O248" i="3"/>
  <c r="O270" i="3"/>
  <c r="O330" i="3"/>
  <c r="O148" i="3"/>
  <c r="O474" i="3"/>
  <c r="O494" i="3"/>
  <c r="O392" i="3"/>
  <c r="O413" i="3"/>
  <c r="O352" i="3"/>
  <c r="O187" i="3"/>
  <c r="O209" i="3"/>
  <c r="O231" i="3"/>
  <c r="O508" i="3"/>
  <c r="O21" i="3"/>
  <c r="O20" i="3"/>
  <c r="F27" i="2" l="1"/>
  <c r="F31" i="2"/>
  <c r="F36" i="2"/>
  <c r="F37" i="2"/>
  <c r="F33" i="2"/>
  <c r="F21" i="2"/>
  <c r="F23" i="2"/>
  <c r="F28" i="2"/>
  <c r="F17" i="2"/>
  <c r="F32" i="2"/>
  <c r="F30" i="2"/>
  <c r="F26" i="2"/>
  <c r="F34" i="2"/>
  <c r="F22" i="2"/>
  <c r="F24" i="2"/>
  <c r="F20" i="2"/>
  <c r="F29" i="2"/>
  <c r="F18" i="2"/>
  <c r="F25" i="2"/>
  <c r="F19" i="2"/>
  <c r="O509" i="3"/>
  <c r="F39" i="2" l="1"/>
</calcChain>
</file>

<file path=xl/sharedStrings.xml><?xml version="1.0" encoding="utf-8"?>
<sst xmlns="http://schemas.openxmlformats.org/spreadsheetml/2006/main" count="3708" uniqueCount="1797">
  <si>
    <t xml:space="preserve">DADOS GERAIS </t>
  </si>
  <si>
    <t>Secretaria de Atenção Especializada à Saúde</t>
  </si>
  <si>
    <t>Bancos:</t>
  </si>
  <si>
    <t>Obra:</t>
  </si>
  <si>
    <t>Local:</t>
  </si>
  <si>
    <t>Região:</t>
  </si>
  <si>
    <t>SP</t>
  </si>
  <si>
    <t>Data Base:</t>
  </si>
  <si>
    <t>BDI Geral (%):</t>
  </si>
  <si>
    <t>BDI Equipamentos (%):</t>
  </si>
  <si>
    <t>Área construída (m²):</t>
  </si>
  <si>
    <t>Data:</t>
  </si>
  <si>
    <t>Revisão:</t>
  </si>
  <si>
    <t>Responsável Técnico pelo Orçamento:</t>
  </si>
  <si>
    <t>Cargo Responsável Técnico:</t>
  </si>
  <si>
    <t>________________________________________________________________________________</t>
  </si>
  <si>
    <t>PLANILHA RESUMO</t>
  </si>
  <si>
    <t>BDI Geral:</t>
  </si>
  <si>
    <t>Encargo Social Mensalista:</t>
  </si>
  <si>
    <t>BDI Equipamentos:</t>
  </si>
  <si>
    <t>Encargo Social Horista:</t>
  </si>
  <si>
    <t>ITEM</t>
  </si>
  <si>
    <t>DESCRIÇÃO</t>
  </si>
  <si>
    <t>PREÇO</t>
  </si>
  <si>
    <t>%</t>
  </si>
  <si>
    <t>TOTAL</t>
  </si>
  <si>
    <t>Notas:</t>
  </si>
  <si>
    <t>PLANILHA DE ORÇAMENTO SINTÉTICO</t>
  </si>
  <si>
    <t>Item</t>
  </si>
  <si>
    <t>Código</t>
  </si>
  <si>
    <t>Banco</t>
  </si>
  <si>
    <t>Descrição</t>
  </si>
  <si>
    <t>Und</t>
  </si>
  <si>
    <t>Quant.</t>
  </si>
  <si>
    <t>Valor Unit</t>
  </si>
  <si>
    <t>Valor Unit com BDI</t>
  </si>
  <si>
    <t>Total</t>
  </si>
  <si>
    <t>Peso (%)</t>
  </si>
  <si>
    <t>M. O.</t>
  </si>
  <si>
    <t>MAT.</t>
  </si>
  <si>
    <t xml:space="preserve"> 1.1 </t>
  </si>
  <si>
    <t>SINAPI</t>
  </si>
  <si>
    <t>m²</t>
  </si>
  <si>
    <t xml:space="preserve"> 1.3 </t>
  </si>
  <si>
    <t>UN</t>
  </si>
  <si>
    <t>ENTRADA DE ENERGIA ELÉTRICA, AÉREA, TRIFÁSICA, COM CAIXA DE EMBUTIR, CABO DE 10 MM2 E DISJUNTOR DIN 50A (NÃO INCLUSO O POSTE DE CONCRETO). AF_07/2020_PS</t>
  </si>
  <si>
    <t>FORNECIMENTO E INSTALAÇÃO DE PLACA DE OBRA COM CHAPA GALVANIZADA E ESTRUTURA DE MADEIRA. AF_03/2022_PS</t>
  </si>
  <si>
    <t>SBC</t>
  </si>
  <si>
    <t>FUNDAÇÃO</t>
  </si>
  <si>
    <t xml:space="preserve"> 2.1 </t>
  </si>
  <si>
    <t xml:space="preserve"> 99059 </t>
  </si>
  <si>
    <t>M</t>
  </si>
  <si>
    <t xml:space="preserve"> 2.2 </t>
  </si>
  <si>
    <t>m³</t>
  </si>
  <si>
    <t xml:space="preserve"> 96543 </t>
  </si>
  <si>
    <t>KG</t>
  </si>
  <si>
    <t xml:space="preserve"> 96545 </t>
  </si>
  <si>
    <t xml:space="preserve"> 96546 </t>
  </si>
  <si>
    <t xml:space="preserve"> 100574 </t>
  </si>
  <si>
    <t>ESPALHAMENTO DE MATERIAL COM TRATOR DE ESTEIRAS. AF_11/2019</t>
  </si>
  <si>
    <t xml:space="preserve"> 93382 </t>
  </si>
  <si>
    <t>REATERRO MANUAL DE VALAS, COM COMPACTADOR DE SOLOS DE PERCUSSÃO. AF_08/2023</t>
  </si>
  <si>
    <t xml:space="preserve"> 98557 </t>
  </si>
  <si>
    <t>IMPERMEABILIZAÇÃO DE SUPERFÍCIE COM EMULSÃO ASFÁLTICA, 2 DEMÃOS. AF_09/2023</t>
  </si>
  <si>
    <t xml:space="preserve"> 000128 </t>
  </si>
  <si>
    <t>CONTROLE TECNOLOGICO DE CONCRETOS</t>
  </si>
  <si>
    <t>ESTRUTURA</t>
  </si>
  <si>
    <t xml:space="preserve"> 3.1 </t>
  </si>
  <si>
    <t>PILARES</t>
  </si>
  <si>
    <t xml:space="preserve"> 3.1.1 </t>
  </si>
  <si>
    <t xml:space="preserve"> 3.1.2 </t>
  </si>
  <si>
    <t xml:space="preserve"> 92762 </t>
  </si>
  <si>
    <t>ARMAÇÃO DE PILAR OU VIGA DE ESTRUTURA CONVENCIONAL DE CONCRETO ARMADO UTILIZANDO AÇO CA-50 DE 10,0 MM - MONTAGEM. AF_06/2022</t>
  </si>
  <si>
    <t xml:space="preserve"> 3.1.3 </t>
  </si>
  <si>
    <t xml:space="preserve"> 92763 </t>
  </si>
  <si>
    <t>ARMAÇÃO DE PILAR OU VIGA DE ESTRUTURA CONVENCIONAL DE CONCRETO ARMADO UTILIZANDO AÇO CA-50 DE 12,5 MM - MONTAGEM. AF_06/2022</t>
  </si>
  <si>
    <t xml:space="preserve"> 3.1.4 </t>
  </si>
  <si>
    <t xml:space="preserve"> 92764 </t>
  </si>
  <si>
    <t>ARMAÇÃO DE PILAR OU VIGA DE ESTRUTURA CONVENCIONAL DE CONCRETO ARMADO UTILIZANDO AÇO CA-50 DE 16,0 MM - MONTAGEM. AF_06/2022</t>
  </si>
  <si>
    <t xml:space="preserve"> 3.1.5 </t>
  </si>
  <si>
    <t xml:space="preserve"> 92759 </t>
  </si>
  <si>
    <t>ARMAÇÃO DE PILAR OU VIGA DE ESTRUTURA CONVENCIONAL DE CONCRETO ARMADO UTILIZANDO AÇO CA-60 DE 5,0 MM - MONTAGEM. AF_06/2022</t>
  </si>
  <si>
    <t xml:space="preserve"> 3.1.6 </t>
  </si>
  <si>
    <t>Próprio</t>
  </si>
  <si>
    <t xml:space="preserve"> 3.1.7 </t>
  </si>
  <si>
    <t xml:space="preserve"> 3.2 </t>
  </si>
  <si>
    <t>VIGAS</t>
  </si>
  <si>
    <t xml:space="preserve"> 3.2.1 </t>
  </si>
  <si>
    <t xml:space="preserve"> 3.2.2 </t>
  </si>
  <si>
    <t xml:space="preserve"> 92760 </t>
  </si>
  <si>
    <t xml:space="preserve"> 3.2.3 </t>
  </si>
  <si>
    <t xml:space="preserve"> 92761 </t>
  </si>
  <si>
    <t>ARMAÇÃO DE PILAR OU VIGA DE ESTRUTURA CONVENCIONAL DE CONCRETO ARMADO UTILIZANDO AÇO CA-50 DE 8,0 MM - MONTAGEM. AF_06/2022</t>
  </si>
  <si>
    <t xml:space="preserve"> 3.2.4 </t>
  </si>
  <si>
    <t xml:space="preserve"> 3.2.5 </t>
  </si>
  <si>
    <t xml:space="preserve"> 3.2.6 </t>
  </si>
  <si>
    <t xml:space="preserve"> 3.2.7 </t>
  </si>
  <si>
    <t xml:space="preserve"> 3.2.8 </t>
  </si>
  <si>
    <t xml:space="preserve"> 3.2.9 </t>
  </si>
  <si>
    <t xml:space="preserve"> 3.3 </t>
  </si>
  <si>
    <t xml:space="preserve"> 3.3.1 </t>
  </si>
  <si>
    <t xml:space="preserve"> 3.3.2 </t>
  </si>
  <si>
    <t xml:space="preserve"> 3.3.3 </t>
  </si>
  <si>
    <t xml:space="preserve"> 92768 </t>
  </si>
  <si>
    <t>ARMAÇÃO DE LAJE DE ESTRUTURA CONVENCIONAL DE CONCRETO ARMADO UTILIZANDO AÇO CA-60 DE 5,0 MM - MONTAGEM. AF_06/2022</t>
  </si>
  <si>
    <t xml:space="preserve"> 3.3.4 </t>
  </si>
  <si>
    <t xml:space="preserve"> 92769 </t>
  </si>
  <si>
    <t>ARMAÇÃO DE LAJE DE ESTRUTURA CONVENCIONAL DE CONCRETO ARMADO UTILIZANDO AÇO CA-50 DE 6,3 MM - MONTAGEM. AF_06/2022</t>
  </si>
  <si>
    <t xml:space="preserve"> 3.3.5 </t>
  </si>
  <si>
    <t xml:space="preserve"> 92770 </t>
  </si>
  <si>
    <t>ARMAÇÃO DE LAJE DE ESTRUTURA CONVENCIONAL DE CONCRETO ARMADO UTILIZANDO AÇO CA-50 DE 8,0 MM - MONTAGEM. AF_06/2022</t>
  </si>
  <si>
    <t xml:space="preserve"> 3.3.6 </t>
  </si>
  <si>
    <t xml:space="preserve"> 92771 </t>
  </si>
  <si>
    <t>ARMAÇÃO DE LAJE DE ESTRUTURA CONVENCIONAL DE CONCRETO ARMADO UTILIZANDO AÇO CA-50 DE 10,0 MM - MONTAGEM. AF_06/2022</t>
  </si>
  <si>
    <t xml:space="preserve"> 3.3.7 </t>
  </si>
  <si>
    <t xml:space="preserve"> 3.3.8 </t>
  </si>
  <si>
    <t xml:space="preserve"> 4.1 </t>
  </si>
  <si>
    <t xml:space="preserve"> 4.2 </t>
  </si>
  <si>
    <t xml:space="preserve"> 4.3 </t>
  </si>
  <si>
    <t xml:space="preserve"> 93191 </t>
  </si>
  <si>
    <t xml:space="preserve"> 93199 </t>
  </si>
  <si>
    <t>REVESTIMENTO ARGAMASSADO</t>
  </si>
  <si>
    <t xml:space="preserve"> 5.1 </t>
  </si>
  <si>
    <t xml:space="preserve"> 87905 </t>
  </si>
  <si>
    <t>CHAPISCO APLICADO EM ALVENARIA (COM PRESENÇA DE VÃOS) E ESTRUTURAS DE CONCRETO DE FACHADA, COM COLHER DE PEDREIRO.  ARGAMASSA TRAÇO 1:3 COM PREPARO EM BETONEIRA 400L. AF_10/2022</t>
  </si>
  <si>
    <t xml:space="preserve"> 5.2 </t>
  </si>
  <si>
    <t xml:space="preserve"> 5.3 </t>
  </si>
  <si>
    <t xml:space="preserve"> 2180 </t>
  </si>
  <si>
    <t>ORSE</t>
  </si>
  <si>
    <t>COBERTURA</t>
  </si>
  <si>
    <t xml:space="preserve"> 6.1 </t>
  </si>
  <si>
    <t xml:space="preserve"> 94207 </t>
  </si>
  <si>
    <t>TELHAMENTO COM TELHA ONDULADA DE FIBROCIMENTO E = 6 MM, COM RECOBRIMENTO LATERAL DE 1/4 DE ONDA PARA TELHADO COM INCLINAÇÃO MAIOR QUE 10°, COM ATÉ 2 ÁGUAS, INCLUSO IÇAMENTO. AF_07/2019</t>
  </si>
  <si>
    <t xml:space="preserve"> 100383 </t>
  </si>
  <si>
    <t>FABRICAÇÃO E INSTALAÇÃO DE PONTALETES DE MADEIRA NÃO APARELHADA PARA TELHADOS COM ATÉ 2 ÁGUAS E COM TELHA ONDULADA DE FIBROCIMENTO, ALUMÍNIO OU PLÁSTICA EM EDIFÍCIO RESIDENCIAL DE MÚLTIPLOS PAVIMENTOS, INCLUSO TRANSPORTE VERTICAL. AF_07/2019</t>
  </si>
  <si>
    <t xml:space="preserve"> 92543 </t>
  </si>
  <si>
    <t>TRAMA DE MADEIRA COMPOSTA POR TERÇAS PARA TELHADOS DE ATÉ 2 ÁGUAS PARA TELHA ONDULADA DE FIBROCIMENTO, METÁLICA, PLÁSTICA OU TERMOACÚSTICA, INCLUSO TRANSPORTE VERTICAL. AF_07/2019</t>
  </si>
  <si>
    <t xml:space="preserve"> 94231 </t>
  </si>
  <si>
    <t>RUFO EM CHAPA DE AÇO GALVANIZADO NÚMERO 24, CORTE DE 25 CM, INCLUSO TRANSPORTE VERTICAL. AF_07/2019</t>
  </si>
  <si>
    <t xml:space="preserve"> 94229 </t>
  </si>
  <si>
    <t>CALHA EM CHAPA DE AÇO GALVANIZADO NÚMERO 24, DESENVOLVIMENTO DE 100 CM, INCLUSO TRANSPORTE VERTICAL. AF_07/2019</t>
  </si>
  <si>
    <t xml:space="preserve"> 7.1 </t>
  </si>
  <si>
    <t xml:space="preserve"> 90373 </t>
  </si>
  <si>
    <t>JOELHO 90 GRAUS COM BUCHA DE LATÃO, PVC, SOLDÁVEL, DN 25MM, X 1/2  INSTALADO EM RAMAL OU SUB-RAMAL DE ÁGUA - FORNECIMENTO E INSTALAÇÃO. AF_06/2022</t>
  </si>
  <si>
    <t xml:space="preserve"> 86913 </t>
  </si>
  <si>
    <t xml:space="preserve"> 89366 </t>
  </si>
  <si>
    <t>JOELHO 90 GRAUS COM BUCHA DE LATÃO, PVC, SOLDÁVEL, DN 25MM, X 3/4  INSTALADO EM RAMAL OU SUB-RAMAL DE ÁGUA - FORNECIMENTO E INSTALAÇÃO. AF_06/2022</t>
  </si>
  <si>
    <t xml:space="preserve"> 89627 </t>
  </si>
  <si>
    <t>TÊ DE REDUÇÃO, PVC, SOLDÁVEL, DN 50MM X 25MM, INSTALADO EM PRUMADA DE ÁGUA - FORNECIMENTO E INSTALAÇÃO. AF_06/2022</t>
  </si>
  <si>
    <t>un</t>
  </si>
  <si>
    <t xml:space="preserve"> 89985 </t>
  </si>
  <si>
    <t>REGISTRO DE PRESSÃO BRUTO, LATÃO, ROSCÁVEL, 3/4", COM ACABAMENTO E CANOPLA CROMADOS - FORNECIMENTO E INSTALAÇÃO. AF_08/2021</t>
  </si>
  <si>
    <t xml:space="preserve"> 89987 </t>
  </si>
  <si>
    <t>REGISTRO DE GAVETA BRUTO, LATÃO, ROSCÁVEL, 3/4", COM ACABAMENTO E CANOPLA CROMADOS - FORNECIMENTO E INSTALAÇÃO. AF_08/2021</t>
  </si>
  <si>
    <t xml:space="preserve"> 94794 </t>
  </si>
  <si>
    <t>REGISTRO DE GAVETA BRUTO, LATÃO, ROSCÁVEL, 1 1/2", COM ACABAMENTO E CANOPLA CROMADOS - FORNECIMENTO E INSTALAÇÃO. AF_08/2021</t>
  </si>
  <si>
    <t xml:space="preserve"> 89408 </t>
  </si>
  <si>
    <t>JOELHO 90 GRAUS, PVC, SOLDÁVEL, DN 25MM, INSTALADO EM RAMAL DE DISTRIBUIÇÃO DE ÁGUA - FORNECIMENTO E INSTALAÇÃO. AF_06/2022</t>
  </si>
  <si>
    <t xml:space="preserve"> 104014 </t>
  </si>
  <si>
    <t>BUCHA DE REDUÇÃO, LONGA, PVC, SOLDÁVEL, DN 40 X 25 MM, INSTALADO EM RAMAL DE DISTRIBUIÇÃO DE ÁGUA - FORNECIMENTO E INSTALAÇÃO. AF_06/2022</t>
  </si>
  <si>
    <t xml:space="preserve"> 7.2 </t>
  </si>
  <si>
    <t>SANITÁRIA</t>
  </si>
  <si>
    <t xml:space="preserve"> 104328 </t>
  </si>
  <si>
    <t>CAIXA SIFONADA, COM GRELHA QUADRADA, PVC, DN 150 X 150 X 50 MM, JUNTA SOLDÁVEL, FORNECIDA E INSTALADA EM RAMAL DE DESCARGA OU EM RAMAL DE ESGOTO SANITÁRIO. AF_08/2022</t>
  </si>
  <si>
    <t xml:space="preserve"> 89728 </t>
  </si>
  <si>
    <t>CURVA CURTA 90 GRAUS, PVC, SERIE NORMAL, ESGOTO PREDIAL, DN 40 MM, JUNTA SOLDÁVEL, FORNECIDO E INSTALADO EM RAMAL DE DESCARGA OU RAMAL DE ESGOTO SANITÁRIO. AF_08/2022</t>
  </si>
  <si>
    <t xml:space="preserve"> 89726 </t>
  </si>
  <si>
    <t>JOELHO 45 GRAUS, PVC, SERIE NORMAL, ESGOTO PREDIAL, DN 40 MM, JUNTA SOLDÁVEL, FORNECIDO E INSTALADO EM RAMAL DE DESCARGA OU RAMAL DE ESGOTO SANITÁRIO. AF_08/2022</t>
  </si>
  <si>
    <t xml:space="preserve"> 89724 </t>
  </si>
  <si>
    <t>JOELHO 90 GRAUS, PVC, SERIE NORMAL, ESGOTO PREDIAL, DN 40 MM, JUNTA SOLDÁVEL, FORNECIDO E INSTALADO EM RAMAL DE DESCARGA OU RAMAL DE ESGOTO SANITÁRIO. AF_08/2022</t>
  </si>
  <si>
    <t xml:space="preserve"> 89782 </t>
  </si>
  <si>
    <t>TE, PVC, SERIE NORMAL, ESGOTO PREDIAL, DN 40 X 40 MM, JUNTA SOLDÁVEL, FORNECIDO E INSTALADO EM RAMAL DE DESCARGA OU RAMAL DE ESGOTO SANITÁRIO. AF_08/2022</t>
  </si>
  <si>
    <t xml:space="preserve"> 89549 </t>
  </si>
  <si>
    <t>REDUÇÃO EXCÊNTRICA, PVC, SERIE R, ÁGUA PLUVIAL, DN 75 X 50 MM, JUNTA ELÁSTICA, FORNECIDO E INSTALADO EM RAMAL DE ENCAMINHAMENTO. AF_06/2022</t>
  </si>
  <si>
    <t xml:space="preserve"> 89731 </t>
  </si>
  <si>
    <t>JOELHO 90 GRAUS, PVC, SERIE NORMAL, ESGOTO PREDIAL, DN 50 MM, JUNTA ELÁSTICA, FORNECIDO E INSTALADO EM RAMAL DE DESCARGA OU RAMAL DE ESGOTO SANITÁRIO. AF_08/2022</t>
  </si>
  <si>
    <t xml:space="preserve"> 104348 </t>
  </si>
  <si>
    <t>TERMINAL DE VENTILAÇÃO, PVC, SÉRIE NORMAL, ESGOTO PREDIAL, DN 50 MM, JUNTA SOLDÁVEL, FORNECIDO E INSTALADO EM PRUMADA DE ESGOTO SANITÁRIO OU VENTILAÇÃO. AF_08/2022</t>
  </si>
  <si>
    <t xml:space="preserve"> 89825 </t>
  </si>
  <si>
    <t>TE, PVC, SERIE NORMAL, ESGOTO PREDIAL, DN 50 X 50 MM, JUNTA ELÁSTICA, FORNECIDO E INSTALADO EM PRUMADA DE ESGOTO SANITÁRIO OU VENTILAÇÃO. AF_08/2022</t>
  </si>
  <si>
    <t xml:space="preserve"> 7.3 </t>
  </si>
  <si>
    <t xml:space="preserve"> 89869 </t>
  </si>
  <si>
    <t>TE, PVC, SOLDÁVEL, DN 25MM, INSTALADO EM DRENO DE AR-CONDICIONADO - FORNECIMENTO E INSTALAÇÃO. AF_08/2022</t>
  </si>
  <si>
    <t xml:space="preserve"> 97.02.198 </t>
  </si>
  <si>
    <t>CPOS/CDHU</t>
  </si>
  <si>
    <t>Un</t>
  </si>
  <si>
    <t xml:space="preserve"> 101910 </t>
  </si>
  <si>
    <t>EXTINTOR DE INCÊNDIO PORTÁTIL COM CARGA DE PQS DE 8 KG, CLASSE BC - FORNECIMENTO E INSTALAÇÃO. AF_10/2020_PE</t>
  </si>
  <si>
    <t xml:space="preserve"> 12889 </t>
  </si>
  <si>
    <t>Placa de sinalizacao, fotoluminescente, em pvc , com logotipo "Cuidado risco de choque elétrico"- Placa E5</t>
  </si>
  <si>
    <t xml:space="preserve"> 8.1 </t>
  </si>
  <si>
    <t xml:space="preserve"> 8.2 </t>
  </si>
  <si>
    <t xml:space="preserve"> 91937 </t>
  </si>
  <si>
    <t>CAIXA OCTOGONAL 3" X 3", PVC, INSTALADA EM LAJE - FORNECIMENTO E INSTALAÇÃO. AF_03/2023</t>
  </si>
  <si>
    <t xml:space="preserve"> 91924 </t>
  </si>
  <si>
    <t>CABO DE COBRE FLEXÍVEL ISOLADO, 1,5 MM², ANTI-CHAMA 450/750 V, PARA CIRCUITOS TERMINAIS - FORNECIMENTO E INSTALAÇÃO. AF_03/2023</t>
  </si>
  <si>
    <t xml:space="preserve"> 91926 </t>
  </si>
  <si>
    <t>CABO DE COBRE FLEXÍVEL ISOLADO, 2,5 MM², ANTI-CHAMA 450/750 V, PARA CIRCUITOS TERMINAIS - FORNECIMENTO E INSTALAÇÃO. AF_03/2023</t>
  </si>
  <si>
    <t xml:space="preserve"> 91928 </t>
  </si>
  <si>
    <t>CABO DE COBRE FLEXÍVEL ISOLADO, 4 MM², ANTI-CHAMA 450/750 V, PARA CIRCUITOS TERMINAIS - FORNECIMENTO E INSTALAÇÃO. AF_03/2023</t>
  </si>
  <si>
    <t xml:space="preserve"> 91930 </t>
  </si>
  <si>
    <t>CABO DE COBRE FLEXÍVEL ISOLADO, 6 MM², ANTI-CHAMA 450/750 V, PARA CIRCUITOS TERMINAIS - FORNECIMENTO E INSTALAÇÃO. AF_03/2023</t>
  </si>
  <si>
    <t xml:space="preserve"> 91955 </t>
  </si>
  <si>
    <t>INTERRUPTOR PARALELO (1 MÓDULO), 10A/250V, INCLUINDO SUPORTE E PLACA - FORNECIMENTO E INSTALAÇÃO. AF_03/2023</t>
  </si>
  <si>
    <t xml:space="preserve"> 93662 </t>
  </si>
  <si>
    <t>DISJUNTOR BIPOLAR TIPO DIN, CORRENTE NOMINAL DE 20A - FORNECIMENTO E INSTALAÇÃO. AF_10/2020</t>
  </si>
  <si>
    <t xml:space="preserve"> 93665 </t>
  </si>
  <si>
    <t>DISJUNTOR BIPOLAR TIPO DIN, CORRENTE NOMINAL DE 40A - FORNECIMENTO E INSTALAÇÃO. AF_10/2020</t>
  </si>
  <si>
    <t xml:space="preserve"> 93654 </t>
  </si>
  <si>
    <t>DISJUNTOR MONOPOLAR TIPO DIN, CORRENTE NOMINAL DE 16A - FORNECIMENTO E INSTALAÇÃO. AF_10/2020</t>
  </si>
  <si>
    <t xml:space="preserve"> 13149 </t>
  </si>
  <si>
    <t xml:space="preserve"> 078206 </t>
  </si>
  <si>
    <t>CABO DE COBRE NU MEIO DURO 7 FIOS 35mm2</t>
  </si>
  <si>
    <t xml:space="preserve"> 078212 </t>
  </si>
  <si>
    <t>CABO DE COBRE NU MEIO DURO 7 FIOS 50mm2</t>
  </si>
  <si>
    <t xml:space="preserve"> 96986 </t>
  </si>
  <si>
    <t>HASTE DE ATERRAMENTO, DIÂMETRO 3/4", COM 3 METROS - FORNECIMENTO E INSTALAÇÃO. AF_08/2023</t>
  </si>
  <si>
    <t xml:space="preserve"> 96989 </t>
  </si>
  <si>
    <t>CAPTOR TIPO FRANKLIN PARA SPDA - FORNECIMENTO E INSTALAÇÃO. AF_08/2023</t>
  </si>
  <si>
    <t xml:space="preserve"> 9.1 </t>
  </si>
  <si>
    <t xml:space="preserve"> 96114 </t>
  </si>
  <si>
    <t>FORRO EM DRYWALL, PARA AMBIENTES COMERCIAIS, INCLUSIVE ESTRUTURA BIRECIONAL DE FIXAÇÃO. AF_08/2023_PS</t>
  </si>
  <si>
    <t xml:space="preserve"> 9.2 </t>
  </si>
  <si>
    <t xml:space="preserve"> 9.3 </t>
  </si>
  <si>
    <t xml:space="preserve"> 10.1 </t>
  </si>
  <si>
    <t xml:space="preserve"> 10168 </t>
  </si>
  <si>
    <t xml:space="preserve"> 11233 </t>
  </si>
  <si>
    <t>m</t>
  </si>
  <si>
    <t xml:space="preserve"> 11.1 </t>
  </si>
  <si>
    <t xml:space="preserve"> 12.1 </t>
  </si>
  <si>
    <t xml:space="preserve"> 12492 </t>
  </si>
  <si>
    <t>ESQUADRIAS</t>
  </si>
  <si>
    <t xml:space="preserve"> 13.1 </t>
  </si>
  <si>
    <t xml:space="preserve"> 91338 </t>
  </si>
  <si>
    <t>PORTA DE ALUMÍNIO DE ABRIR COM LAMBRI, COM GUARNIÇÃO, FIXAÇÃO COM PARAFUSOS - FORNECIMENTO E INSTALAÇÃO. AF_12/2019</t>
  </si>
  <si>
    <t xml:space="preserve"> 94569 </t>
  </si>
  <si>
    <t>JANELA DE ALUMÍNIO TIPO MAXIM-AR, COM VIDROS, BATENTE E FERRAGENS. EXCLUSIVE ALIZAR, ACABAMENTO E CONTRAMARCO. FORNECIMENTO E INSTALAÇÃO. AF_12/2019</t>
  </si>
  <si>
    <t xml:space="preserve"> 100674 </t>
  </si>
  <si>
    <t>JANELA FIXA DE ALUMÍNIO PARA VIDRO, COM VIDRO, BATENTE E FERRAGENS. EXCLUSIVE ACABAMENTO, ALIZAR E CONTRAMARCO. FORNECIMENTO E INSTALAÇÃO. AF_12/2019</t>
  </si>
  <si>
    <t xml:space="preserve"> 14.1 </t>
  </si>
  <si>
    <t xml:space="preserve"> 86932 </t>
  </si>
  <si>
    <t>VASO SANITÁRIO SIFONADO COM CAIXA ACOPLADA LOUÇA BRANCA - PADRÃO MÉDIO, INCLUSO ENGATE FLEXÍVEL EM METAL CROMADO, 1/2  X 40CM - FORNECIMENTO E INSTALAÇÃO. AF_01/2020</t>
  </si>
  <si>
    <t xml:space="preserve"> 100860 </t>
  </si>
  <si>
    <t xml:space="preserve"> 86919 </t>
  </si>
  <si>
    <t>TANQUE DE LOUÇA BRANCA COM COLUNA, 30L OU EQUIVALENTE, INCLUSO SIFÃO FLEXÍVEL EM PVC, VÁLVULA METÁLICA E TORNEIRA DE METAL CROMADO PADRÃO MÉDIO - FORNECIMENTO E INSTALAÇÃO. AF_01/2020</t>
  </si>
  <si>
    <t xml:space="preserve"> 9676 </t>
  </si>
  <si>
    <t>Torneira de mesa com fechamento automático, linha Decamatic Eco, ref.1173.C, DECA ou similar</t>
  </si>
  <si>
    <t xml:space="preserve"> 9503 </t>
  </si>
  <si>
    <t>Ducha higiênica com registro, linha Dream, ref. 1984.C87.ACT.CR, da DECA ou similar</t>
  </si>
  <si>
    <t xml:space="preserve"> 86883 </t>
  </si>
  <si>
    <t>SIFÃO DO TIPO FLEXÍVEL EM PVC 1  X 1.1/2  - FORNECIMENTO E INSTALAÇÃO. AF_01/2020</t>
  </si>
  <si>
    <t xml:space="preserve"> 15.1 </t>
  </si>
  <si>
    <t xml:space="preserve"> 13113 </t>
  </si>
  <si>
    <t>Barra de apoio, reta, fixa, em aço inox, l=80cm, d=1 1/4", Jackwal ou similar</t>
  </si>
  <si>
    <t xml:space="preserve"> 15.2 </t>
  </si>
  <si>
    <t xml:space="preserve"> 13110 </t>
  </si>
  <si>
    <t>Barra de apoio, reta, fixa, em aço inox, l=40cm, d=1 1/4", Jackwal ou similar</t>
  </si>
  <si>
    <t xml:space="preserve"> 100867 </t>
  </si>
  <si>
    <t>BARRA DE APOIO RETA, EM ACO INOX POLIDO, COMPRIMENTO 70 CM,  FIXADA NA PAREDE - FORNECIMENTO E INSTALAÇÃO. AF_01/2020</t>
  </si>
  <si>
    <t>DIVISÓRIAS</t>
  </si>
  <si>
    <t xml:space="preserve"> 16.1 </t>
  </si>
  <si>
    <t xml:space="preserve"> 102257 </t>
  </si>
  <si>
    <t>DIVISORIA SANITÁRIA, TIPO CABINE, EM PAINEL DE GRANILITE, ESP = 3CM, ASSENTADO COM ARGAMASSA COLANTE AC III-E, EXCLUSIVE FERRAGENS. AF_01/2021</t>
  </si>
  <si>
    <t>ILUMINAÇÃO</t>
  </si>
  <si>
    <t xml:space="preserve"> 17.1 </t>
  </si>
  <si>
    <t xml:space="preserve"> 17.2 </t>
  </si>
  <si>
    <t xml:space="preserve"> 97607 </t>
  </si>
  <si>
    <t>LUMINÁRIA ARANDELA TIPO TARTARUGA, DE SOBREPOR, COM 1 LÂMPADA LED DE 6 W, SEM REATOR - FORNECIMENTO E INSTALAÇÃO. AF_02/2020</t>
  </si>
  <si>
    <t>PINTURA</t>
  </si>
  <si>
    <t xml:space="preserve"> 18.1 </t>
  </si>
  <si>
    <t xml:space="preserve"> 88485 </t>
  </si>
  <si>
    <t>FUNDO SELADOR ACRÍLICO, APLICAÇÃO MANUAL EM PAREDE, UMA DEMÃO. AF_04/2023</t>
  </si>
  <si>
    <t xml:space="preserve"> 18.2 </t>
  </si>
  <si>
    <t xml:space="preserve"> 19.1 </t>
  </si>
  <si>
    <t xml:space="preserve"> 19.2 </t>
  </si>
  <si>
    <t xml:space="preserve"> 20.1 </t>
  </si>
  <si>
    <t xml:space="preserve"> 12043 </t>
  </si>
  <si>
    <t>Letra em aço inox escovado/polido 20 x 20cm - instalado</t>
  </si>
  <si>
    <t xml:space="preserve"> 20.2 </t>
  </si>
  <si>
    <t>PAISAGISMO</t>
  </si>
  <si>
    <t xml:space="preserve"> 103946 </t>
  </si>
  <si>
    <t>PLANTIO DE GRAMA ESMERALDA OU SÃO CARLOS OU CURITIBANA, EM PLACAS. AF_05/2022</t>
  </si>
  <si>
    <t>CLIMATIZAÇÃO</t>
  </si>
  <si>
    <t>DADOS E VOZ</t>
  </si>
  <si>
    <t xml:space="preserve"> 98307 </t>
  </si>
  <si>
    <t>TOMADA DE REDE RJ45 - FORNECIMENTO E INSTALAÇÃO. AF_11/2019</t>
  </si>
  <si>
    <t>GASES MEDICINAIS</t>
  </si>
  <si>
    <t xml:space="preserve"> 103835 </t>
  </si>
  <si>
    <t>TUBO EM COBRE RÍGIDO, DN 15 MM, CLASSE A, SEM ISOLAMENTO, INSTALADO EM RAMAL E SUB-RAMAL DE GÁS MEDICINAL - FORNECIMENTO E INSTALAÇÃO. AF_04/2022</t>
  </si>
  <si>
    <t xml:space="preserve"> 103865 </t>
  </si>
  <si>
    <t>TÊ EM COBRE, DN 15 MM, SEM ANEL DE SOLDA, INSTALADO EM RAMAL E SUB-RAMAL DE GÁS MEDICINAL - FORNECIMENTO E INSTALAÇÃO. AF_04/2022</t>
  </si>
  <si>
    <t xml:space="preserve"> 103847 </t>
  </si>
  <si>
    <t>LUVA EM COBRE, DN 15 MM, SEM ANEL DE SOLDA, INSTALADO EM RAMAL E SUB-RAMAL DE GÁS MEDICINAL - FORNECIMENTO E INSTALAÇÃO. AF_04/2022</t>
  </si>
  <si>
    <t xml:space="preserve"> 103838 </t>
  </si>
  <si>
    <t>COTOVELO EM COBRE, DN 15 MM, 90 GRAUS, SEM ANEL DE SOLDA, INSTALADO EM RAMAL E SUB-RAMAL DE GÁS MEDICINAL - FORNECIMENTO E INSTALAÇÃO. AF_04/2022</t>
  </si>
  <si>
    <t xml:space="preserve"> 2451 </t>
  </si>
  <si>
    <t>Limpeza/remoção de tintas em pisos e revestimentos</t>
  </si>
  <si>
    <t>EQUIPAMENTOS DE APOIO</t>
  </si>
  <si>
    <t xml:space="preserve"> CPU1926 </t>
  </si>
  <si>
    <t>LOCACAO DE ANDAIME METALICO TIPO FACHADEIRO, PECAS COM APROXIMADAMENTE 1,20 M DE LARGURA E 2,0 M DE ALTURA, INCLUINDO DIAGONAIS EM X, BARRAS DE LIGACAO, SAPATAS E DEMAIS ITENS NECESSARIOS A MONTAGEM, INCLUSIVE MONTAGEM E DESMONTAGEM</t>
  </si>
  <si>
    <t>M2XMÊS</t>
  </si>
  <si>
    <t>Totais -&gt;</t>
  </si>
  <si>
    <t>Total Geral</t>
  </si>
  <si>
    <t>Tipo</t>
  </si>
  <si>
    <t>Composição</t>
  </si>
  <si>
    <t>Composição Auxiliar</t>
  </si>
  <si>
    <t xml:space="preserve"> 88316 </t>
  </si>
  <si>
    <t>SERVENTE COM ENCARGOS COMPLEMENTARES</t>
  </si>
  <si>
    <t>SEDI - SERVIÇOS DIVERSOS</t>
  </si>
  <si>
    <t>H</t>
  </si>
  <si>
    <t>CHOR - CUSTOS HORÁRIOS DE MÁQUINAS E EQUIPAMENTOS</t>
  </si>
  <si>
    <t>CHI</t>
  </si>
  <si>
    <t>CHP</t>
  </si>
  <si>
    <t>MO sem LS =&gt;</t>
  </si>
  <si>
    <t>LS =&gt;</t>
  </si>
  <si>
    <t>MO com LS =&gt;</t>
  </si>
  <si>
    <t>Valor do BDI =&gt;</t>
  </si>
  <si>
    <t>Valor com BDI =&gt;</t>
  </si>
  <si>
    <t>FUES - FUNDAÇÕES E ESTRUTURAS</t>
  </si>
  <si>
    <t xml:space="preserve"> 88262 </t>
  </si>
  <si>
    <t>CARPINTEIRO DE FORMAS COM ENCARGOS COMPLEMENTARES</t>
  </si>
  <si>
    <t>ESQV - ESQUADRIAS/FERRAGENS/VIDROS</t>
  </si>
  <si>
    <t>Insumo</t>
  </si>
  <si>
    <t>Material</t>
  </si>
  <si>
    <t xml:space="preserve"> 97886 </t>
  </si>
  <si>
    <t>CAIXA ENTERRADA ELÉTRICA RETANGULAR, EM ALVENARIA COM TIJOLOS CERÂMICOS MACIÇOS, FUNDO COM BRITA, DIMENSÕES INTERNAS: 0,3X0,3X0,3 M. AF_12/2020</t>
  </si>
  <si>
    <t>PARE - PAREDES/PAINEIS</t>
  </si>
  <si>
    <t xml:space="preserve"> 91940 </t>
  </si>
  <si>
    <t>CAIXA RETANGULAR 4" X 2" MÉDIA (1,30 M DO PISO), PVC, INSTALADA EM PAREDE - FORNECIMENTO E INSTALAÇÃO. AF_03/2023</t>
  </si>
  <si>
    <t>CJ</t>
  </si>
  <si>
    <t>Equipamento</t>
  </si>
  <si>
    <t xml:space="preserve"> 89709 </t>
  </si>
  <si>
    <t>RALO SIFONADO, PVC, DN 100 X 40 MM, JUNTA SOLDÁVEL, FORNECIDO E INSTALADO EM RAMAL DE DESCARGA OU EM RAMAL DE ESGOTO SANITÁRIO. AF_08/2022</t>
  </si>
  <si>
    <t>AUXILIAR DE ENCANADOR OU BOMBEIRO HIDRÁULICO COM ENCARGOS COMPLEMENTARES</t>
  </si>
  <si>
    <t>ENCANADOR OU BOMBEIRO HIDRÁULICO COM ENCARGOS COMPLEMENTARES</t>
  </si>
  <si>
    <t>ELETRICISTA COM ENCARGOS COMPLEMENTARES</t>
  </si>
  <si>
    <t>L</t>
  </si>
  <si>
    <t xml:space="preserve"> 88309 </t>
  </si>
  <si>
    <t>PEDREIRO COM ENCARGOS COMPLEMENTARES</t>
  </si>
  <si>
    <t xml:space="preserve"> 90586 </t>
  </si>
  <si>
    <t>VIBRADOR DE IMERSÃO, DIÂMETRO DE PONTEIRA 45MM, MOTOR ELÉTRICO TRIFÁSICO POTÊNCIA DE 2 CV - CHP DIURNO. AF_06/2015</t>
  </si>
  <si>
    <t xml:space="preserve"> 90587 </t>
  </si>
  <si>
    <t>VIBRADOR DE IMERSÃO, DIÂMETRO DE PONTEIRA 45MM, MOTOR ELÉTRICO TRIFÁSICO POTÊNCIA DE 2 CV - CHI DIURNO. AF_06/2015</t>
  </si>
  <si>
    <t>CENTO</t>
  </si>
  <si>
    <t xml:space="preserve"> 88278 </t>
  </si>
  <si>
    <t>MONTADOR DE ESTRUTURA METÁLICA COM ENCARGOS COMPLEMENTARES</t>
  </si>
  <si>
    <t xml:space="preserve"> 00037586 </t>
  </si>
  <si>
    <t>PINO DE ACO COM ARRUELA CONICA, DIAMETRO ARRUELA = *23* MM E COMP HASTE = *27* MM (ACAO INDIRETA)</t>
  </si>
  <si>
    <t>PLACA / CHAPA DE GESSO ACARTONADO, STANDARD (ST), COR BRANCA, E = 12,5 MM, 1200 X 2400 MM (L X C)</t>
  </si>
  <si>
    <t xml:space="preserve"> 00039419 </t>
  </si>
  <si>
    <t>PERFIL GUIA, FORMATO U, EM ACO ZINCADO, PARA ESTRUTURA PAREDE DRYWALL, E = 0,5 MM, 70 X 3000 MM (L X C)</t>
  </si>
  <si>
    <t xml:space="preserve"> 00039422 </t>
  </si>
  <si>
    <t>PERFIL MONTANTE, FORMATO C, EM ACO ZINCADO, PARA ESTRUTURA PAREDE DRYWALL, E = 0,5 MM, 70 X 3000 MM (L X C)</t>
  </si>
  <si>
    <t xml:space="preserve"> 00039431 </t>
  </si>
  <si>
    <t>FITA DE PAPEL MICROPERFURADO, 50 X 150 MM, PARA TRATAMENTO DE JUNTAS DE CHAPA DE GESSO PARA DRYWALL</t>
  </si>
  <si>
    <t xml:space="preserve"> 00039432 </t>
  </si>
  <si>
    <t>FITA DE PAPEL REFORCADA COM LAMINA DE METAL PARA REFORCO DE CANTOS DE CHAPA DE GESSO PARA DRYWALL</t>
  </si>
  <si>
    <t xml:space="preserve"> 00039434 </t>
  </si>
  <si>
    <t>MASSA DE REJUNTE EM PO PARA DRYWALL, A BASE DE GESSO, SECAGEM RAPIDA, PARA TRATAMENTO DE JUNTAS DE CHAPA DE GESSO (NECESSITA ADICAO DE AGUA)</t>
  </si>
  <si>
    <t xml:space="preserve"> 00039435 </t>
  </si>
  <si>
    <t>PARAFUSO DRY WALL, EM ACO FOSFATIZADO, CABECA TROMBETA E PONTA AGULHA (TA), COMPRIMENTO 25 MM</t>
  </si>
  <si>
    <t xml:space="preserve"> 00039443 </t>
  </si>
  <si>
    <t>PARAFUSO DRY WALL, EM ACO ZINCADO, CABECA LENTILHA E PONTA BROCA (LB), LARGURA 4,2 MM, COMPRIMENTO 13 MM</t>
  </si>
  <si>
    <t>h</t>
  </si>
  <si>
    <t>Mão de Obra</t>
  </si>
  <si>
    <t>PASTA LUBRIFICANTE PARA TUBOS E CONEXOES COM JUNTA ELASTICA, EMBALAGEM DE *400* GR (USO EM PVC, ACO, POLIETILENO E OUTROS)</t>
  </si>
  <si>
    <t xml:space="preserve"> B.01.000.010139 </t>
  </si>
  <si>
    <t xml:space="preserve"> 92022 </t>
  </si>
  <si>
    <t>INTERRUPTOR SIMPLES (1 MÓDULO) COM 1 TOMADA DE EMBUTIR 2P+T 10 A, SEM SUPORTE E SEM PLACA - FORNECIMENTO E INSTALAÇÃO. AF_03/2023</t>
  </si>
  <si>
    <t>Serviços</t>
  </si>
  <si>
    <t>ESQUADRIAS DE MADEIRA</t>
  </si>
  <si>
    <t xml:space="preserve"> 86879 </t>
  </si>
  <si>
    <t xml:space="preserve"> B.01.000.010146 </t>
  </si>
  <si>
    <t>ASTU - ASSENTAMENTO DE TUBOS E PECAS</t>
  </si>
  <si>
    <t>LOCACAO DE ANDAIME METALICO TIPO FACHADEIRO, PECAS COM APROXIMADAMENTE 1,20 M DE LARGURA E 2,0 M DE ALTURA, INCLUINDO DIAGONAIS EM X, BARRAS DE LIGACAO, SAPATAS E DEMAIS ITENS NECESSARIOS A MONTAGEM (NAO INCLUI INSTALACAO)</t>
  </si>
  <si>
    <t>Composições Principais</t>
  </si>
  <si>
    <t>cj</t>
  </si>
  <si>
    <t xml:space="preserve"> 11273 </t>
  </si>
  <si>
    <t xml:space="preserve"> 89353 </t>
  </si>
  <si>
    <t>REGISTRO DE GAVETA BRUTO, LATÃO, ROSCÁVEL, 3/4" - FORNECIMENTO E INSTALAÇÃO. AF_08/2021</t>
  </si>
  <si>
    <t xml:space="preserve"> 89356 </t>
  </si>
  <si>
    <t>TUBO, PVC, SOLDÁVEL, DN 25MM, INSTALADO EM RAMAL OU SUB-RAMAL DE ÁGUA - FORNECIMENTO E INSTALAÇÃO. AF_06/2022</t>
  </si>
  <si>
    <t>BONIFICAÇÕES E DESPESAS INDIRETAS</t>
  </si>
  <si>
    <t>Fórmula (Bonificações e Despesas Indiretas):</t>
  </si>
  <si>
    <t>CÓD</t>
  </si>
  <si>
    <t>GERAL
VALORES PROPOSTOS (%)</t>
  </si>
  <si>
    <t>EQUIPAMENTOS
VALORES PROPOSTOS (%)</t>
  </si>
  <si>
    <t>Administração Central</t>
  </si>
  <si>
    <t>AC</t>
  </si>
  <si>
    <t>Riscos</t>
  </si>
  <si>
    <t>R</t>
  </si>
  <si>
    <t>Seguros e Garantias</t>
  </si>
  <si>
    <t>SG</t>
  </si>
  <si>
    <t>Despesas Financeiras</t>
  </si>
  <si>
    <t>DF</t>
  </si>
  <si>
    <t>Lucro</t>
  </si>
  <si>
    <t>Impostos</t>
  </si>
  <si>
    <t>I</t>
  </si>
  <si>
    <t>6.1</t>
  </si>
  <si>
    <t>PIS</t>
  </si>
  <si>
    <t>6.2</t>
  </si>
  <si>
    <t>COFINS</t>
  </si>
  <si>
    <t>6.3</t>
  </si>
  <si>
    <t>ISSQN</t>
  </si>
  <si>
    <t>6.4</t>
  </si>
  <si>
    <t>CPRB</t>
  </si>
  <si>
    <t>BDI</t>
  </si>
  <si>
    <t>FONTE:</t>
  </si>
  <si>
    <t>1.</t>
  </si>
  <si>
    <t>Tribunal de Contas da União - TC 036.076/2011-2 - Acórdão Nº 2622/2013</t>
  </si>
  <si>
    <t>2.</t>
  </si>
  <si>
    <t>ISS conforme a Lei Complementar 116/2003 e a Lei 11.438/1997 da Prefeitura Municipal de São Paulo.</t>
  </si>
  <si>
    <t>NOTAS:</t>
  </si>
  <si>
    <t>Deverão ser obedecidas as legislações trabalhistas e tributária vigentes, inclusive acordos de classes, sob pena de desclassificação da Proposta de Preços;</t>
  </si>
  <si>
    <t>É de responsabilidade da proponente a adequação de todas as fórmulas utilizadas na planilha orçamentária.</t>
  </si>
  <si>
    <t>COMPOSIÇÃO ANALÍTICA DAS TAXAS DE ENCARGOS SOCIAIS</t>
  </si>
  <si>
    <t>ENCARGOS SOCIAIS SOBRE A MÃO DE OBRA</t>
  </si>
  <si>
    <t>CÓDIGO</t>
  </si>
  <si>
    <t>COM DESONERAÇÃO</t>
  </si>
  <si>
    <t>HORISTA (%)</t>
  </si>
  <si>
    <t>MENSALISTA (%)</t>
  </si>
  <si>
    <t>GRUPO A</t>
  </si>
  <si>
    <t>A1</t>
  </si>
  <si>
    <t>INSS</t>
  </si>
  <si>
    <t>A2</t>
  </si>
  <si>
    <t>SESI</t>
  </si>
  <si>
    <t>A3</t>
  </si>
  <si>
    <t>SENAI</t>
  </si>
  <si>
    <t>A4</t>
  </si>
  <si>
    <t>INCRA</t>
  </si>
  <si>
    <t>A5</t>
  </si>
  <si>
    <t>SEBRAE</t>
  </si>
  <si>
    <t>A6</t>
  </si>
  <si>
    <t>Salário Educação</t>
  </si>
  <si>
    <t>A7</t>
  </si>
  <si>
    <t>Seguro Contra Acidentes de Trabalho</t>
  </si>
  <si>
    <t>A8</t>
  </si>
  <si>
    <t>FGTS</t>
  </si>
  <si>
    <t>A9</t>
  </si>
  <si>
    <t>SECONCI</t>
  </si>
  <si>
    <t>A</t>
  </si>
  <si>
    <t>GRUPO B</t>
  </si>
  <si>
    <t>B1</t>
  </si>
  <si>
    <t>Repouso Semanal Remunerado</t>
  </si>
  <si>
    <t>Não incide</t>
  </si>
  <si>
    <t>B2</t>
  </si>
  <si>
    <t>Feriados</t>
  </si>
  <si>
    <t>B3</t>
  </si>
  <si>
    <t>Auxílio-Enfermidade</t>
  </si>
  <si>
    <t>B4</t>
  </si>
  <si>
    <t>13º Salário</t>
  </si>
  <si>
    <t>B5</t>
  </si>
  <si>
    <t>Licença Paternidade</t>
  </si>
  <si>
    <t>B6</t>
  </si>
  <si>
    <t>Faltas Justificadas</t>
  </si>
  <si>
    <t>B7</t>
  </si>
  <si>
    <t>Dias de Chuva</t>
  </si>
  <si>
    <t>B8</t>
  </si>
  <si>
    <t>Auxílo Acidente de Trabalho</t>
  </si>
  <si>
    <t>B9</t>
  </si>
  <si>
    <t>Férias Gozadas</t>
  </si>
  <si>
    <t>B10</t>
  </si>
  <si>
    <t>Salário Maternidade</t>
  </si>
  <si>
    <t>B</t>
  </si>
  <si>
    <t>GRUPO C</t>
  </si>
  <si>
    <t>C1</t>
  </si>
  <si>
    <t>Aviso Prévio Indenizado</t>
  </si>
  <si>
    <t>C2</t>
  </si>
  <si>
    <t>Aviso Prévio Trabalhado</t>
  </si>
  <si>
    <t>C3</t>
  </si>
  <si>
    <t>Férias Indenizadas</t>
  </si>
  <si>
    <t>C4</t>
  </si>
  <si>
    <t>Depósito Recisão sem justa causa</t>
  </si>
  <si>
    <t>C5</t>
  </si>
  <si>
    <t>Indenização Adicional</t>
  </si>
  <si>
    <t>C</t>
  </si>
  <si>
    <t>GRUPO D</t>
  </si>
  <si>
    <t>D1</t>
  </si>
  <si>
    <t>Reincidência de Grupo A sobre Grupo B</t>
  </si>
  <si>
    <t>D2</t>
  </si>
  <si>
    <t>Reincidência de Grupo A sobre Aviso Prévio Trabalhado e Reincidência do FGTS sobre Aviso Prévio Indenizado</t>
  </si>
  <si>
    <t>D</t>
  </si>
  <si>
    <t>TOTAL (A+B+C+D)</t>
  </si>
  <si>
    <t>SERVIÇOS PRELIMINARES E INDIRETOS</t>
  </si>
  <si>
    <t>CANTEIRO DE OBRAS</t>
  </si>
  <si>
    <t xml:space="preserve"> 1.1.1 </t>
  </si>
  <si>
    <t xml:space="preserve"> 1.1.2 </t>
  </si>
  <si>
    <t xml:space="preserve"> 1.1.3 </t>
  </si>
  <si>
    <t xml:space="preserve"> 1.1.4 </t>
  </si>
  <si>
    <t xml:space="preserve"> 1.1.5 </t>
  </si>
  <si>
    <t xml:space="preserve"> 1.1.6 </t>
  </si>
  <si>
    <t xml:space="preserve"> 1.1.7 </t>
  </si>
  <si>
    <t xml:space="preserve"> 1.1.8 </t>
  </si>
  <si>
    <t xml:space="preserve"> 1.1.9 </t>
  </si>
  <si>
    <t xml:space="preserve"> 1.1.10 </t>
  </si>
  <si>
    <t xml:space="preserve"> 05.07.040 </t>
  </si>
  <si>
    <t xml:space="preserve"> 1.3.1 </t>
  </si>
  <si>
    <t xml:space="preserve"> 3.3.9 </t>
  </si>
  <si>
    <t xml:space="preserve"> 3.3.10 </t>
  </si>
  <si>
    <t xml:space="preserve"> CPU2100 </t>
  </si>
  <si>
    <t xml:space="preserve"> CPU2102 </t>
  </si>
  <si>
    <t>ALVENARIA, VEDAÇÕES E DIVISÓRIAS</t>
  </si>
  <si>
    <t>ALVENARIA DE VEDAÇÃO</t>
  </si>
  <si>
    <t xml:space="preserve"> 4.1.1 </t>
  </si>
  <si>
    <t xml:space="preserve"> 4.1.2 </t>
  </si>
  <si>
    <t xml:space="preserve"> 4.1.3 </t>
  </si>
  <si>
    <t xml:space="preserve"> 4.1.4 </t>
  </si>
  <si>
    <t xml:space="preserve"> 4.1.5 </t>
  </si>
  <si>
    <t xml:space="preserve"> 4.1.6 </t>
  </si>
  <si>
    <t xml:space="preserve"> 4.2.1 </t>
  </si>
  <si>
    <t xml:space="preserve"> 96359 </t>
  </si>
  <si>
    <t>PAREDE COM SISTEMA EM CHAPAS DE GESSO PARA DRYWALL, USO INTERNO, COM DUAS FACES SIMPLES E ESTRUTURA METÁLICA COM GUIAS SIMPLES PARA PAREDES COM ÁREA LÍQUIDA MAIOR OU IGUAL A 6 M2, COM VÃOS. AF_07/2023_PS</t>
  </si>
  <si>
    <t xml:space="preserve"> 4.2.2 </t>
  </si>
  <si>
    <t xml:space="preserve"> 4.2.3 </t>
  </si>
  <si>
    <t xml:space="preserve"> 4.3.1 </t>
  </si>
  <si>
    <t xml:space="preserve"> 5.1.1 </t>
  </si>
  <si>
    <t>PORTAS DE MADEIRA</t>
  </si>
  <si>
    <t>ESQUADRIAS DE ALUMÍNIO</t>
  </si>
  <si>
    <t xml:space="preserve"> 5.2.1 </t>
  </si>
  <si>
    <t>PORTAS DE ALUMÍNIO</t>
  </si>
  <si>
    <t xml:space="preserve"> 5.2.2 </t>
  </si>
  <si>
    <t>JANELAS DE ALUMÍNIO</t>
  </si>
  <si>
    <t xml:space="preserve"> 5.3.1 </t>
  </si>
  <si>
    <t>ESQUADRIAS METÁLICAS</t>
  </si>
  <si>
    <t>PORTAS METÁLICAS</t>
  </si>
  <si>
    <t xml:space="preserve"> 12098 </t>
  </si>
  <si>
    <t>ACESSÓRIOS</t>
  </si>
  <si>
    <t xml:space="preserve"> 28.20.650 </t>
  </si>
  <si>
    <t xml:space="preserve"> 100709 </t>
  </si>
  <si>
    <t>DOBRADIÇA EM AÇO/FERRO, 3" X 21/2", E=1,9 A 2MM, SEN ANEL, CROMADO OU ZINCADO, TAMPA BOLA, COM PARAFUSOS. AF_12/2019</t>
  </si>
  <si>
    <t xml:space="preserve"> 112597 </t>
  </si>
  <si>
    <t>TELHAMENTO</t>
  </si>
  <si>
    <t>EMOP</t>
  </si>
  <si>
    <t>COMPLEMENTOS</t>
  </si>
  <si>
    <t>IMPERMEABILIZAÇÃO</t>
  </si>
  <si>
    <t xml:space="preserve"> 98556 </t>
  </si>
  <si>
    <t>IMPERMEABILIZIMPERMEABILIZAÇÃO DE SUPERFÍCIE COM ARGAMASSA POLIMÉRICA / MEMBRANA ACRÍLICA, 4 DEMÃOS, REFORÇADA COM VÉU DE POLIÉSTER (MAV). AF_09/2023</t>
  </si>
  <si>
    <t>REVESTIMENTO DE PAREDE</t>
  </si>
  <si>
    <t xml:space="preserve"> 8.1.1 </t>
  </si>
  <si>
    <t xml:space="preserve"> 8.1.2 </t>
  </si>
  <si>
    <t xml:space="preserve"> 8.1.3 </t>
  </si>
  <si>
    <t>REVESTIMENTO CERÂMICO</t>
  </si>
  <si>
    <t xml:space="preserve"> 8.2.1 </t>
  </si>
  <si>
    <t>REVESTIMENTO DE PISO INTERNO</t>
  </si>
  <si>
    <t xml:space="preserve"> 9.1.1 </t>
  </si>
  <si>
    <t xml:space="preserve"> 94995 </t>
  </si>
  <si>
    <t>EXECUÇÃO DE PASSEIO (CALÇADA) OU PISO DE CONCRETO COM CONCRETO MOLDADO IN LOCO, USINADO, ACABAMENTO CONVENCIONAL, ESPESSURA 8 CM, ARMADO. AF_08/2022</t>
  </si>
  <si>
    <t xml:space="preserve"> 9.1.2 </t>
  </si>
  <si>
    <t>GRANILITE</t>
  </si>
  <si>
    <t xml:space="preserve"> 9.2.1 </t>
  </si>
  <si>
    <t xml:space="preserve"> 9.3.1 </t>
  </si>
  <si>
    <t>RODAPÉ</t>
  </si>
  <si>
    <t>REVESTIMENTO DE PISO EXTERNO</t>
  </si>
  <si>
    <t>REVESTIMENTO DE TETO</t>
  </si>
  <si>
    <t>PAREDES</t>
  </si>
  <si>
    <t>TETO</t>
  </si>
  <si>
    <t>MARMORARIA</t>
  </si>
  <si>
    <t>LOUÇAS, METAIS E ACESSÓRIOS</t>
  </si>
  <si>
    <t>EQUIPAMENTOS</t>
  </si>
  <si>
    <t xml:space="preserve"> 15.1.1 </t>
  </si>
  <si>
    <t xml:space="preserve"> 15.2.1 </t>
  </si>
  <si>
    <t xml:space="preserve"> 44.03.300 </t>
  </si>
  <si>
    <t xml:space="preserve"> CPU2105 </t>
  </si>
  <si>
    <t>RALO SECO PVC QUADRADO 15x15 COM GRELHA</t>
  </si>
  <si>
    <t>LOUÇAS</t>
  </si>
  <si>
    <t xml:space="preserve"> 170124 </t>
  </si>
  <si>
    <t>IOPES</t>
  </si>
  <si>
    <t>und</t>
  </si>
  <si>
    <t>INSTALAÇÕES HIDROSSANITÁRIAS</t>
  </si>
  <si>
    <t>HIDRÁULICA</t>
  </si>
  <si>
    <t xml:space="preserve"> 17.1.1 </t>
  </si>
  <si>
    <t xml:space="preserve"> 17.1.2 </t>
  </si>
  <si>
    <t xml:space="preserve"> 17.1.3 </t>
  </si>
  <si>
    <t xml:space="preserve"> 103039 </t>
  </si>
  <si>
    <t>REGISTRO DE ESFERA, PVC, ROSCÁVEL, COM VOLANTE, 1 1/2" - FORNECIMENTO E INSTALAÇÃO. AF_08/2021</t>
  </si>
  <si>
    <t xml:space="preserve"> 17.1.4 </t>
  </si>
  <si>
    <t xml:space="preserve"> 17.1.5 </t>
  </si>
  <si>
    <t xml:space="preserve"> 17.1.6 </t>
  </si>
  <si>
    <t xml:space="preserve"> 17.1.7 </t>
  </si>
  <si>
    <t xml:space="preserve"> 17.1.8 </t>
  </si>
  <si>
    <t xml:space="preserve"> 94681 </t>
  </si>
  <si>
    <t>CURVA 90 GRAUS, PVC, SOLDÁVEL, DN 60 MM, INSTALADO EM RESERVAÇÃO DE ÁGUA DE EDIFICAÇÃO QUE POSSUA RESERVATÓRIO DE FIBRA/FIBROCIMENTO   FORNECIMENTO E INSTALAÇÃO. AF_06/2016</t>
  </si>
  <si>
    <t xml:space="preserve"> 17.1.9 </t>
  </si>
  <si>
    <t xml:space="preserve"> 17.1.10 </t>
  </si>
  <si>
    <t xml:space="preserve"> 94662 </t>
  </si>
  <si>
    <t>ADAPTADOR CURTO COM BOLSA E ROSCA PARA REGISTRO, PVC, SOLDÁVEL, DN 50 MM X 1 1/2 , INSTALADO EM RESERVAÇÃO DE ÁGUA DE EDIFICAÇÃO QUE POSSUA RESERVATÓRIO DE FIBRA/FIBROCIMENTO   FORNECIMENTO E INSTALAÇÃO. AF_06/2016</t>
  </si>
  <si>
    <t xml:space="preserve"> 17.1.11 </t>
  </si>
  <si>
    <t xml:space="preserve"> 17.1.12 </t>
  </si>
  <si>
    <t xml:space="preserve"> 103986 </t>
  </si>
  <si>
    <t>CURVA 90 GRAUS, PVC, SOLDÁVEL, DN 50MM, INSTALADO EM RAMAL DE DISTRIBUIÇÃO DE ÁGUA - FORNECIMENTO E INSTALAÇÃO. AF_06/2022</t>
  </si>
  <si>
    <t xml:space="preserve"> 103979 </t>
  </si>
  <si>
    <t>TUBO, PVC, SOLDÁVEL, DN 50MM, INSTALADO EM RAMAL DE DISTRIBUIÇÃO DE ÁGUA - FORNECIMENTO E INSTALAÇÃO. AF_06/2022</t>
  </si>
  <si>
    <t xml:space="preserve"> 104008 </t>
  </si>
  <si>
    <t>TE DE REDUÇÃO, 90 GRAUS, PVC, SOLDÁVEL, DN 50 MM X 32 MM, INSTALADO EM RAMAL DE DISTRIBUIÇÃO DE ÁGUA - FORNECIMENTO E INSTALAÇÃO. AF_06/2022</t>
  </si>
  <si>
    <t xml:space="preserve"> 12646 </t>
  </si>
  <si>
    <t>Caixa de coletora de talvegue - CCT 02 (padrão DNIT)</t>
  </si>
  <si>
    <t xml:space="preserve"> 89811 </t>
  </si>
  <si>
    <t>CURVA CURTA 90 GRAUS, PVC, SERIE NORMAL, ESGOTO PREDIAL, DN 100 MM, JUNTA ELÁSTICA, FORNECIDO E INSTALADO EM PRUMADA DE ESGOTO SANITÁRIO OU VENTILAÇÃO. AF_08/2022</t>
  </si>
  <si>
    <t xml:space="preserve"> 46.05.020 </t>
  </si>
  <si>
    <t xml:space="preserve"> 92365 </t>
  </si>
  <si>
    <t>TUBO DE AÇO GALVANIZADO COM COSTURA, CLASSE MÉDIA, DN 40 (1 1/2"), CONEXÃO ROSQUEADA, INSTALADO EM REDE DE ALIMENTAÇÃO PARA HIDRANTE - FORNECIMENTO E INSTALAÇÃO. AF_10/2020</t>
  </si>
  <si>
    <t xml:space="preserve"> 92336 </t>
  </si>
  <si>
    <t>TUBO DE AÇO GALVANIZADO COM COSTURA, CLASSE MÉDIA, CONEXÃO RANHURADA, DN 65 (2 1/2"), INSTALADO EM PRUMADAS - FORNECIMENTO E INSTALAÇÃO. AF_10/2020</t>
  </si>
  <si>
    <t xml:space="preserve"> 89373 </t>
  </si>
  <si>
    <t>LUVA DE REDUÇÃO, PVC, SOLDÁVEL, DN 25MM X 20MM, INSTALADO EM RAMAL OU SUB-RAMAL DE ÁGUA - FORNECIMENTO E INSTALAÇÃO. AF_06/2022</t>
  </si>
  <si>
    <t xml:space="preserve"> 89593 </t>
  </si>
  <si>
    <t>LUVA COM ROSCA, PVC, SOLDÁVEL, DN 50MM X 1.1/2 , INSTALADO EM PRUMADA DE ÁGUA - FORNECIMENTO E INSTALAÇÃO. AF_06/2022</t>
  </si>
  <si>
    <t xml:space="preserve"> 94656 </t>
  </si>
  <si>
    <t>ADAPTADOR CURTO COM BOLSA E ROSCA PARA REGISTRO, PVC, SOLDÁVEL, DN  25 MM X 3/4 , INSTALADO EM RESERVAÇÃO DE ÁGUA DE EDIFICAÇÃO QUE POSSUA RESERVATÓRIO DE FIBRA/FIBROCIMENTO   FORNECIMENTO E INSTALAÇÃO. AF_06/2016</t>
  </si>
  <si>
    <t xml:space="preserve"> 104002 </t>
  </si>
  <si>
    <t xml:space="preserve"> 103966 </t>
  </si>
  <si>
    <t>BUCHA DE REDUÇÃO, LONGA, PVC, SOLDÁVEL, DN 50 X 25 MM, INSTALADO EM PRUMADA DE ÁGUA - FORNECIMENTO E INSTALAÇÃO. AF_06/2022</t>
  </si>
  <si>
    <t xml:space="preserve"> 89490 </t>
  </si>
  <si>
    <t>CURVA 45 GRAUS, PVC, SOLDÁVEL, DN 25MM, INSTALADO EM PRUMADA DE ÁGUA - FORNECIMENTO E INSTALAÇÃO. AF_06/2022</t>
  </si>
  <si>
    <t xml:space="preserve"> 89489 </t>
  </si>
  <si>
    <t>CURVA 90 GRAUS, PVC, SOLDÁVEL, DN 25MM, INSTALADO EM PRUMADA DE ÁGUA - FORNECIMENTO E INSTALAÇÃO. AF_06/2022</t>
  </si>
  <si>
    <t xml:space="preserve"> 89384 </t>
  </si>
  <si>
    <t>CURVA DE TRANSPOSIÇÃO, PVC, SOLDÁVEL, DN 25MM, INSTALADO EM RAMAL OU SUB-RAMAL DE ÁGUA   FORNECIMENTO E INSTALAÇÃO. AF_06/2022</t>
  </si>
  <si>
    <t xml:space="preserve"> 89530 </t>
  </si>
  <si>
    <t>LUVA DE CORRER, PVC, SOLDÁVEL, DN 25MM, INSTALADO EM PRUMADA DE ÁGUA - FORNECIMENTO E INSTALAÇÃO. AF_06/2022</t>
  </si>
  <si>
    <t xml:space="preserve"> 89577 </t>
  </si>
  <si>
    <t>LUVA DE CORRER, PVC, SOLDÁVEL, DN 50MM, INSTALADO EM PRUMADA DE ÁGUA - FORNECIMENTO E INSTALAÇÃO. AF_06/2022</t>
  </si>
  <si>
    <t xml:space="preserve"> 103948 </t>
  </si>
  <si>
    <t>BUCHA DE REDUÇÃO, CURTA, PVC, SOLDÁVEL, DN 32 X 25 MM, INSTALADO EM RAMAL OU SUB-RAMAL DE ÁGUA - FORNECIMENTO E INSTALAÇÃO. AF_06/2022</t>
  </si>
  <si>
    <t xml:space="preserve"> 89415 </t>
  </si>
  <si>
    <t>CURVA 90 GRAUS, PVC, SOLDÁVEL, DN 32MM, INSTALADO EM RAMAL DE DISTRIBUIÇÃO DE ÁGUA - FORNECIMENTO E INSTALAÇÃO. AF_06/2022</t>
  </si>
  <si>
    <t xml:space="preserve"> 89357 </t>
  </si>
  <si>
    <t>TUBO, PVC, SOLDÁVEL, DN 32MM, INSTALADO EM RAMAL OU SUB-RAMAL DE ÁGUA - FORNECIMENTO E INSTALAÇÃO. AF_06/2022</t>
  </si>
  <si>
    <t xml:space="preserve"> 94690 </t>
  </si>
  <si>
    <t>TÊ, PVC, SOLDÁVEL, DN 32 MM INSTALADO EM RESERVAÇÃO DE ÁGUA DE EDIFICAÇÃO QUE POSSUA RESERVATÓRIO DE FIBRA/FIBROCIMENTO   FORNECIMENTO E INSTALAÇÃO. AF_06/2016</t>
  </si>
  <si>
    <t xml:space="preserve"> 89400 </t>
  </si>
  <si>
    <t>TÊ DE REDUÇÃO, PVC, SOLDÁVEL, DN 32MM X 25MM, INSTALADO EM RAMAL OU SUB-RAMAL DE ÁGUA - FORNECIMENTO E INSTALAÇÃO. AF_06/2022</t>
  </si>
  <si>
    <t xml:space="preserve"> 48.02.300 </t>
  </si>
  <si>
    <t xml:space="preserve"> 17.2.1 </t>
  </si>
  <si>
    <t xml:space="preserve"> 17.2.2 </t>
  </si>
  <si>
    <t xml:space="preserve"> 17.2.3 </t>
  </si>
  <si>
    <t xml:space="preserve"> 89707 </t>
  </si>
  <si>
    <t>CAIXA SIFONADA, PVC, DN 100 X 100 X 50 MM, JUNTA ELÁSTICA, FORNECIDA E INSTALADA EM RAMAL DE DESCARGA OU EM RAMAL DE ESGOTO SANITÁRIO. AF_08/2022</t>
  </si>
  <si>
    <t xml:space="preserve"> 89708 </t>
  </si>
  <si>
    <t>CAIXA SIFONADA, PVC, DN 150 X 185 X 75 MM, JUNTA ELÁSTICA, FORNECIDA E INSTALADA EM RAMAL DE DESCARGA OU EM RAMAL DE ESGOTO SANITÁRIO. AF_08/2022</t>
  </si>
  <si>
    <t xml:space="preserve"> 86882 </t>
  </si>
  <si>
    <t xml:space="preserve"> 104063 </t>
  </si>
  <si>
    <t>CURVA LONGA, 45 GRAUS, PVC OCRE, JUNTA ELÁSTICA, DN 100 MM, PARA COLETOR PREDIAL DE ESGOTO. AF_06/2022</t>
  </si>
  <si>
    <t xml:space="preserve"> 89732 </t>
  </si>
  <si>
    <t>JOELHO 45 GRAUS, PVC, SERIE NORMAL, ESGOTO PREDIAL, DN 50 MM, JUNTA ELÁSTICA, FORNECIDO E INSTALADO EM RAMAL DE DESCARGA OU RAMAL DE ESGOTO SANITÁRIO. AF_08/2022</t>
  </si>
  <si>
    <t xml:space="preserve"> 89739 </t>
  </si>
  <si>
    <t>JOELHO 45 GRAUS, PVC, SERIE NORMAL, ESGOTO PREDIAL, DN 75 MM, JUNTA ELÁSTICA, FORNECIDO E INSTALADO EM RAMAL DE DESCARGA OU RAMAL DE ESGOTO SANITÁRIO. AF_08/2022</t>
  </si>
  <si>
    <t xml:space="preserve"> 104345 </t>
  </si>
  <si>
    <t>JUNÇÃO DE REDUÇÃO INVERTIDA, PVC, SÉRIE NORMAL, ESGOTO PREDIAL, DN 100 X 50 MM, JUNTA ELÁSTICA, FORNECIDO E INSTALADO EM RAMAL DE DESCARGA OU RAMAL DE ESGOTO SANITÁRIO. AF_08/2022</t>
  </si>
  <si>
    <t xml:space="preserve"> 89797 </t>
  </si>
  <si>
    <t>JUNÇÃO SIMPLES, PVC, SERIE NORMAL, ESGOTO PREDIAL, DN 100 X 100 MM, JUNTA ELÁSTICA, FORNECIDO E INSTALADO EM RAMAL DE DESCARGA OU RAMAL DE ESGOTO SANITÁRIO. AF_08/2022</t>
  </si>
  <si>
    <t xml:space="preserve"> 89783 </t>
  </si>
  <si>
    <t>JUNÇÃO SIMPLES, PVC, SERIE NORMAL, ESGOTO PREDIAL, DN 40 MM, JUNTA SOLDÁVEL, FORNECIDO E INSTALADO EM RAMAL DE DESCARGA OU RAMAL DE ESGOTO SANITÁRIO. AF_08/2022</t>
  </si>
  <si>
    <t xml:space="preserve"> 89795 </t>
  </si>
  <si>
    <t>JUNÇÃO SIMPLES, PVC, SERIE NORMAL, ESGOTO PREDIAL, DN 75 X 75 MM, JUNTA ELÁSTICA, FORNECIDO E INSTALADO EM RAMAL DE DESCARGA OU RAMAL DE ESGOTO SANITÁRIO. AF_08/2022</t>
  </si>
  <si>
    <t xml:space="preserve"> 46.03.050 </t>
  </si>
  <si>
    <t xml:space="preserve"> 46.03.038 </t>
  </si>
  <si>
    <t xml:space="preserve"> 46.03.040 </t>
  </si>
  <si>
    <t xml:space="preserve"> 46.01.040 </t>
  </si>
  <si>
    <t xml:space="preserve"> 46.02.010 </t>
  </si>
  <si>
    <t xml:space="preserve"> 46.03.080 </t>
  </si>
  <si>
    <t xml:space="preserve"> 1595 </t>
  </si>
  <si>
    <t>Vedação para saída de vaso sanitário em  pvc rígido soldável, para esgoto primário, diâm = 100mm</t>
  </si>
  <si>
    <t xml:space="preserve"> 94962 </t>
  </si>
  <si>
    <t>CONCRETO MAGRO PARA LASTRO, TRAÇO 1:4,5:4,5 (EM MASSA SECA DE CIMENTO/ AREIA MÉDIA/ BRITA 1) - PREPARO MECÂNICO COM BETONEIRA 400 L. AF_05/2021</t>
  </si>
  <si>
    <t xml:space="preserve"> 46.01.070 </t>
  </si>
  <si>
    <t xml:space="preserve"> 89829 </t>
  </si>
  <si>
    <t>TE, PVC, SERIE NORMAL, ESGOTO PREDIAL, DN 75 X 75 MM, JUNTA ELÁSTICA, FORNECIDO E INSTALADO EM PRUMADA DE ESGOTO SANITÁRIO OU VENTILAÇÃO. AF_08/2022</t>
  </si>
  <si>
    <t>PLUVIAL</t>
  </si>
  <si>
    <t xml:space="preserve"> CPU2094 </t>
  </si>
  <si>
    <t>CURVA PVC PARA REDE COLETOR ESGOTO, 45 GR, 200 MM, COM JUNTA ELASTICA.</t>
  </si>
  <si>
    <t xml:space="preserve"> 90696 </t>
  </si>
  <si>
    <t>TUBO DE PVC PARA REDE COLETORA DE ESGOTO DE PAREDE MACIÇA, DN 200 MM, JUNTA ELÁSTICA - FORNECIMENTO E ASSENTAMENTO. AF_01/2021</t>
  </si>
  <si>
    <t>PREVENÇÃO E COMBATE A INCÊNDIO (PCI)</t>
  </si>
  <si>
    <t xml:space="preserve"> 12888 </t>
  </si>
  <si>
    <t>Placa de sinalizacao, fotoluminescente, em pvc , com logotipo "Extintor de incêndio portátil"- Placa E5</t>
  </si>
  <si>
    <t xml:space="preserve"> 97.02.210 </t>
  </si>
  <si>
    <t xml:space="preserve"> 11853 </t>
  </si>
  <si>
    <t>Placa de sinalizacao de seguranca contra incendio, fotoluminescente, retangular, *20 x 40* cm, em pvc *2* mm anti-chamas (simbolos, cores e pictogramas conforme nbr 13434)</t>
  </si>
  <si>
    <t>INSTALAÇÕES ELÉTRICAS</t>
  </si>
  <si>
    <t>INFRAESTRUTURA</t>
  </si>
  <si>
    <t xml:space="preserve"> 92868 </t>
  </si>
  <si>
    <t>CAIXA RETANGULAR 4" X 2" MÉDIA (1,30 M DO PISO), METÁLICA, INSTALADA EM PAREDE - FORNECIMENTO E INSTALAÇÃO. AF_03/2023</t>
  </si>
  <si>
    <t xml:space="preserve"> 063445 </t>
  </si>
  <si>
    <t>LEITOS - PORCA E ARRUELA 1/4""</t>
  </si>
  <si>
    <t xml:space="preserve"> 063444 </t>
  </si>
  <si>
    <t>LEITOS - PORCA E ARRUELA 3/8""</t>
  </si>
  <si>
    <t xml:space="preserve"> 040395 </t>
  </si>
  <si>
    <t>CHUMBADOR 3/8"" X 2.1/2"" COM PARAFUSO CBA/CB/CBT ZINCADO</t>
  </si>
  <si>
    <t xml:space="preserve"> 063111 </t>
  </si>
  <si>
    <t>PARAFUSO LENTILHA 42x13mm COM PORCA E ARRUELA</t>
  </si>
  <si>
    <t xml:space="preserve"> 078583 </t>
  </si>
  <si>
    <t>SUPORTE PARA FIXACAO FITA ALUMINIO OU CABO COBRE NU</t>
  </si>
  <si>
    <t xml:space="preserve"> 062690 </t>
  </si>
  <si>
    <t>VERGALHAO ACO GALV C/OM ROSCA TOTAL PARA PERFILADO 1/4""</t>
  </si>
  <si>
    <t xml:space="preserve"> 061461 </t>
  </si>
  <si>
    <t>CAIXA DE PASSAGEM CH.DE ACO C/TAMPA APARAF. 200x200x100 PISO</t>
  </si>
  <si>
    <t xml:space="preserve"> 061462 </t>
  </si>
  <si>
    <t>CAIXA DE PASSAGEM DE ACO C/ TAMPA APARAFUSADA 302X302X120</t>
  </si>
  <si>
    <t xml:space="preserve"> 91957 </t>
  </si>
  <si>
    <t>INTERRUPTOR SIMPLES (1 MÓDULO) COM INTERRUPTOR PARALELO (1 MÓDULO), 10A/250V, INCLUINDO SUPORTE E PLACA - FORNECIMENTO E INSTALAÇÃO. AF_03/2023</t>
  </si>
  <si>
    <t xml:space="preserve"> 91953 </t>
  </si>
  <si>
    <t>INTERRUPTOR SIMPLES (1 MÓDULO), 10A/250V, INCLUINDO SUPORTE E PLACA - FORNECIMENTO E INSTALAÇÃO. AF_03/2023</t>
  </si>
  <si>
    <t xml:space="preserve"> 059208 </t>
  </si>
  <si>
    <t>PLACA COM UM FURO IMPERIA BRANCO IRIEL P/ SAIDA CABO DE SOM</t>
  </si>
  <si>
    <t xml:space="preserve"> 062568 </t>
  </si>
  <si>
    <t>PLACA (ESPELHO) 1 POSTO HORIZONTAL 4x2 PIAL PLUS</t>
  </si>
  <si>
    <t>TOMADA MÉDIA DE EMBUTIR (1 MÓDULO), 2P+T 10 A, INCLUINDO SUPORTE E PLACA - FORNECIMENTO E INSTALAÇÃO. AF_03/2023</t>
  </si>
  <si>
    <t xml:space="preserve"> 92028 </t>
  </si>
  <si>
    <t>INTERRUPTOR PARALELO (1 MÓDULO) COM 1 TOMADA DE EMBUTIR 2P+T 10 A, SEM SUPORTE E SEM PLACA - FORNECIMENTO E INSTALAÇÃO. AF_03/2023</t>
  </si>
  <si>
    <t xml:space="preserve"> 92002 </t>
  </si>
  <si>
    <t>TOMADA MÉDIA DE EMBUTIR (2 MÓDULOS), 2P+T 10 A, SEM SUPORTE E SEM PLACA - FORNECIMENTO E INSTALAÇÃO. AF_03/2023</t>
  </si>
  <si>
    <t xml:space="preserve"> 92003 </t>
  </si>
  <si>
    <t>TOMADA MÉDIA DE EMBUTIR (2 MÓDULOS), 2P+T 20 A, SEM SUPORTE E SEM PLACA - FORNECIMENTO E INSTALAÇÃO. AF_03/2023</t>
  </si>
  <si>
    <t xml:space="preserve"> 91994 </t>
  </si>
  <si>
    <t>TOMADA MÉDIA DE EMBUTIR (1 MÓDULO), 2P+T 10 A, SEM SUPORTE E SEM PLACA - FORNECIMENTO E INSTALAÇÃO. AF_03/2023</t>
  </si>
  <si>
    <t xml:space="preserve"> 91995 </t>
  </si>
  <si>
    <t>TOMADA MÉDIA DE EMBUTIR (1 MÓDULO), 2P+T 20 A, SEM SUPORTE E SEM PLACA - FORNECIMENTO E INSTALAÇÃO. AF_03/2023</t>
  </si>
  <si>
    <t xml:space="preserve"> 064563 </t>
  </si>
  <si>
    <t>DISPOSITIVO PROTETOR DE SURTO 220V OU 127V, 20 KA, TRIFASICO</t>
  </si>
  <si>
    <t xml:space="preserve"> 063612 </t>
  </si>
  <si>
    <t>SAIDA HORIZONTAL PARA ELETROCALHA 1 1/4""</t>
  </si>
  <si>
    <t xml:space="preserve"> 91837 </t>
  </si>
  <si>
    <t>ELETRODUTO FLEXÍVEL CORRUGADO REFORÇADO, PVC, DN 32 MM (1"), PARA CIRCUITOS TERMINAIS, INSTALADO EM FORRO - FORNECIMENTO E INSTALAÇÃO. AF_03/2023</t>
  </si>
  <si>
    <t xml:space="preserve"> 91835 </t>
  </si>
  <si>
    <t>ELETRODUTO FLEXÍVEL CORRUGADO REFORÇADO, PVC, DN 25 MM (3/4"), PARA CIRCUITOS TERMINAIS, INSTALADO EM FORRO - FORNECIMENTO E INSTALAÇÃO. AF_03/2023</t>
  </si>
  <si>
    <t xml:space="preserve"> 93008 </t>
  </si>
  <si>
    <t>ELETRODUTO RÍGIDO ROSCÁVEL, PVC, DN 50 MM (1 1/2"), PARA REDE ENTERRADA DE DISTRIBUIÇÃO DE ENERGIA ELÉTRICA - FORNECIMENTO E INSTALAÇÃO. AF_12/2021</t>
  </si>
  <si>
    <t xml:space="preserve"> 91865 </t>
  </si>
  <si>
    <t>ELETRODUTO RÍGIDO ROSCÁVEL, PVC, DN 40 MM (1 1/4"), PARA CIRCUITOS TERMINAIS, INSTALADO EM FORRO - FORNECIMENTO E INSTALAÇÃO. AF_03/2023</t>
  </si>
  <si>
    <t xml:space="preserve"> 93009 </t>
  </si>
  <si>
    <t>ELETRODUTO RÍGIDO ROSCÁVEL, PVC, DN 60 MM (2"), PARA REDE ENTERRADA DE DISTRIBUIÇÃO DE ENERGIA ELÉTRICA - FORNECIMENTO E INSTALAÇÃO. AF_12/2021</t>
  </si>
  <si>
    <t xml:space="preserve"> 8662 </t>
  </si>
  <si>
    <t>Soquete ou bocal de porcelana E27 de tempo, ref.MT-2233, marca Decorlux ou similar</t>
  </si>
  <si>
    <t xml:space="preserve"> 101801 </t>
  </si>
  <si>
    <t>CAIXA COM GRELHA RETANGULAR DE FERRO FUNDIDO, EM ALVENARIA COM BLOCOS DE CONCRETO, DIMENSÕES INTERNAS: 0,30 X 1,00 X 1,00. AF_12/2020</t>
  </si>
  <si>
    <t xml:space="preserve"> 41.31.040 </t>
  </si>
  <si>
    <t xml:space="preserve"> 50.05.312 </t>
  </si>
  <si>
    <t>SPDA</t>
  </si>
  <si>
    <t xml:space="preserve"> 98111 </t>
  </si>
  <si>
    <t>CAIXA DE INSPEÇÃO PARA ATERRAMENTO, CIRCULAR, EM POLIETILENO, DIÂMETRO INTERNO = 0,3 M. AF_12/2020</t>
  </si>
  <si>
    <t xml:space="preserve"> 96988 </t>
  </si>
  <si>
    <t>MASTRO 1 ½", COM 3 METROS, PARA SPDA - FORNECIMENTO E INSTALAÇÃO. AF_08/2023</t>
  </si>
  <si>
    <t xml:space="preserve"> 104746 </t>
  </si>
  <si>
    <t>MINI CAPTOR PARA SPDA - FORNECIMENTO E INSTALAÇÃO. AF_08/2023</t>
  </si>
  <si>
    <t xml:space="preserve"> 96987 </t>
  </si>
  <si>
    <t>BASE METÁLICA PARA MASTRO 1 ½"  PARA SPDA - FORNECIMENTO E INSTALAÇÃO. AF_08/2023</t>
  </si>
  <si>
    <t xml:space="preserve"> 101663 </t>
  </si>
  <si>
    <t>ABRAÇADEIRA DE FIXAÇÃO DE BRAÇOS DE LUMINÁRIAS DE 2" - FORNECIMENTO E INSTALAÇÃO. AF_08/2020</t>
  </si>
  <si>
    <t xml:space="preserve"> 96984 </t>
  </si>
  <si>
    <t>ELETRODUTO PVC RÍGIDO, DIÂMETRO 40MM, COM 3 METROS, PARA SPDA - FORNECIMENTO E INSTALAÇÃO. AF_08/2023</t>
  </si>
  <si>
    <t xml:space="preserve"> 101548 </t>
  </si>
  <si>
    <t>ISOLADOR, TIPO ROLDANA, PARA BAIXA TENSÃO - FORNECIMENTO E INSTALAÇÃO. AF_07/2020</t>
  </si>
  <si>
    <t xml:space="preserve"> 69.20.340 </t>
  </si>
  <si>
    <t xml:space="preserve"> 97330 </t>
  </si>
  <si>
    <t xml:space="preserve"> 12313 </t>
  </si>
  <si>
    <t>Corrente galvanizada</t>
  </si>
  <si>
    <t xml:space="preserve"> 100862 </t>
  </si>
  <si>
    <t>SUPORTE MÃO FRANCESA EM ACO, ABAS IGUAIS 40 CM, CAPACIDADE MINIMA 70 KG, BRANCO - FORNECIMENTO E INSTALAÇÃO. AF_01/2020</t>
  </si>
  <si>
    <t xml:space="preserve"> 91179 </t>
  </si>
  <si>
    <t>FIXAÇÃO DE TUBOS HORIZONTAIS DE PVC ÁGUA/PVC ESGOTO/PVC PLUVIAL/CPVC/PPR/COBRE OU AÇO, DIÂMETROS MENORES OU IGUAIS A 40 MM, COM ABRAÇADEIRA METÁLICA RÍGIDA TIPO  D  COM PARAFUSO DE FIXAÇÃO 1 1/4", FIXADA DIRETAMENTE NA LAJE OU PAREDE. AF_09/2023</t>
  </si>
  <si>
    <t>URBANIZAÇÃO</t>
  </si>
  <si>
    <t xml:space="preserve"> 104658 </t>
  </si>
  <si>
    <t>SINALIZAÇÃO</t>
  </si>
  <si>
    <t>SERVIÇOS COMPLEMENTARES</t>
  </si>
  <si>
    <t xml:space="preserve"> C.06.000.022012 </t>
  </si>
  <si>
    <t xml:space="preserve"> C.06.000.022013 </t>
  </si>
  <si>
    <t>SOLUCAO LIMPADORA PARA PVC EMBALAGEM 200cc</t>
  </si>
  <si>
    <t>ADESIVO PARA PVC bisnaga de 75 gramas</t>
  </si>
  <si>
    <t>RALO FOFO COM REQUADRO, QUADRADO 150 X 150 MM</t>
  </si>
  <si>
    <t>ANEL BORRACHA, PARA TUBO PVC, REDE COLETOR ESGOTO, DN 200 MM (NBR 7362)</t>
  </si>
  <si>
    <t xml:space="preserve"> 6457 </t>
  </si>
  <si>
    <t>Curva 45º Vinilfort para coletor Esgotos, Junta Elástica Integrada, DN 200mm</t>
  </si>
  <si>
    <t>REMOÇÃO DE ENTULHO SEPARADO DE OBRA COM CAÇAMBA METÁLICA - TERRA, ALVENARIA, CONCRETO, ARGAMASSA, MADEIRA, PAPEL, PLÁSTICO OU METAL</t>
  </si>
  <si>
    <t xml:space="preserve"> 1.2 </t>
  </si>
  <si>
    <t xml:space="preserve"> 1.2.1 </t>
  </si>
  <si>
    <t xml:space="preserve"> 96544 </t>
  </si>
  <si>
    <t>PUXADOR DUPLO EM AÇO INOXIDÁVEL, PARA PORTA DE MADEIRA, ALUMÍNIO OU VIDRO, DE 350 MM</t>
  </si>
  <si>
    <t>TORNEIRA CLÍNICA COM VOLANTE TIPO ALAVANCA</t>
  </si>
  <si>
    <t>LAVATÓRIO DE CANTO REF. L101 DECA OU EQUIVALENTE, INCLUSIVE VÁLVULA, SIFÃO E ENGATES CROMADOS, EXCLUSIVE TORNEIRA</t>
  </si>
  <si>
    <t>TUBO PVC RÍGIDO, TIPO COLETOR ESGOTO, JUNTA ELÁSTICA, DN= 100 MM, INCLUSIVE CONEXÕES</t>
  </si>
  <si>
    <t>RESERVATÓRIO EM POLIETILENO DE ALTA DENSIDADE (CISTERNA) COM ANTIOXIDANTE E PROTEÇÃO CONTRA RAIOS ULTRAVIOLETA (UV) - CAPACIDADE DE 5.000 LITROS</t>
  </si>
  <si>
    <t>TUBO DE PVC RÍGIDO PXB COM VIROLA E ANEL DE BORRACHA, LINHA ESGOTO SÉRIE REFORÇADA ´R´, DN= 100 MM, INCLUSIVE CONEXÕES</t>
  </si>
  <si>
    <t>TUBO DE PVC RÍGIDO PXB COM VIROLA E ANEL DE BORRACHA, LINHA ESGOTO SÉRIE REFORÇADA ´R´, DN= 50 MM, INCLUSIVE CONEXÕES</t>
  </si>
  <si>
    <t>TUBO DE PVC RÍGIDO PXB COM VIROLA E ANEL DE BORRACHA, LINHA ESGOTO SÉRIE REFORÇADA ´R´, DN= 75 MM, INCLUSIVE CONEXÕES</t>
  </si>
  <si>
    <t>TUBO DE PVC RÍGIDO SOLDÁVEL MARROM, DN= 40 MM, (1 1/4´), INCLUSIVE CONEXÕES</t>
  </si>
  <si>
    <t>TUBO DE PVC RÍGIDO BRANCO, PONTAS LISAS, SOLDÁVEL, LINHA ESGOTO SÉRIE NORMAL, DN= 40 MM, INCLUSIVE CONEXÕES</t>
  </si>
  <si>
    <t>TUBO DE PVC RÍGIDO, PONTAS LISAS, SOLDÁVEL, LINHA ESGOTO SÉRIE REFORÇADA ´R´, DN= 40 MM, INCLUSIVE CONEXÕES</t>
  </si>
  <si>
    <t>TUBO DE PVC RÍGIDO SOLDÁVEL MARROM, DN= 75 MM, (2 1/2´), INCLUSIVE CONEXÕES</t>
  </si>
  <si>
    <t>PLACA DE SINALIZAÇÃO EM PVC PARA AMBIENTES</t>
  </si>
  <si>
    <t>PLACA DE SINALIZAÇÃO EM PVC, COM INDICAÇÃO DE PROIBIÇÃO NORMATIVA</t>
  </si>
  <si>
    <t>LUMINÁRIA LED RETANGULAR DE SOBREPOR COM DIFUSOR TRANSLÚCIDO, 4000 K, FLUXO LUMINOSO DE 3690 A 4800 LM, POTÊNCIA DE 35 W A 41 W</t>
  </si>
  <si>
    <t>BLOCO AUTÔNOMO DE ILUMINAÇÃO DE EMERGÊNCIA LED, COM AUTONOMIA MÍNIMA DE 3 HORAS, FLUXO LUMINOSO DE 2.000 ATÉ 3.000 LÚMENS, EQUIPADO COM 2 FARÓIS</t>
  </si>
  <si>
    <t>TOMADA PARA TV, TIPO PINO JACK, COM PLACA</t>
  </si>
  <si>
    <t>PAVIMENTAÇÃO E ACESSIBILIDADE</t>
  </si>
  <si>
    <t>SERVENTE</t>
  </si>
  <si>
    <t>M2/MES</t>
  </si>
  <si>
    <t>M³</t>
  </si>
  <si>
    <t>PEDREIRO</t>
  </si>
  <si>
    <t>LAJE PRÉ-FABRICADA UNIDIRECIONAL EM VIGA TRELIÇADA/LAJOTA EM EPS LT 16 (12 + 4) - SC = 300KGF/M²</t>
  </si>
  <si>
    <t>LAJE PRÉ-FABRICADA UNIDIRECIONAL EM VIGA TRELIÇADA/LAJOTA EM EPS LT 20 (16 + 4) - SC = 300KGF/M²</t>
  </si>
  <si>
    <t>GRELHA FIXA, EM PVC BRANCA, QUADRADA, 150 X 150 MM, PARA RALOS E CAIXAS</t>
  </si>
  <si>
    <t>Laje pré-fabricada unidirecional em viga treliçada/lajota em EPS LT 16 (12 + 4), exceto capa de concreto</t>
  </si>
  <si>
    <t>Laje pré-fabricada unidirecional em viga treliçada/lajota em EPS LT 20 (16 + 4), exceto capa de concreto</t>
  </si>
  <si>
    <t xml:space="preserve"> 20.3 </t>
  </si>
  <si>
    <t xml:space="preserve"> 02.02.150 </t>
  </si>
  <si>
    <t xml:space="preserve"> 1.4 </t>
  </si>
  <si>
    <t xml:space="preserve"> 1.4.1 </t>
  </si>
  <si>
    <t>ENGENHEIRO CIVIL DE OBRA JUNIOR COM ENCARGOS COMPLEMENTARES</t>
  </si>
  <si>
    <t xml:space="preserve"> 16.2 </t>
  </si>
  <si>
    <t xml:space="preserve"> 110015 </t>
  </si>
  <si>
    <t xml:space="preserve"> 104350 </t>
  </si>
  <si>
    <t>JUNÇÃO DE REDUÇÃO INVERTIDA, PVC, SÉRIE NORMAL, ESGOTO PREDIAL, DN 75 X 50 MM, JUNTA ELÁSTICA, FORNECIDO E INSTALADO EM PRUMADA DE ESGOTO SANITÁRIO OU VENTILAÇÃO. AF_08/2022</t>
  </si>
  <si>
    <t>ADMINISTRAÇÃO LOCAL DA OBRA</t>
  </si>
  <si>
    <t xml:space="preserve"> 10783 </t>
  </si>
  <si>
    <t>DRYWALL</t>
  </si>
  <si>
    <t xml:space="preserve"> 5.1.2 </t>
  </si>
  <si>
    <t xml:space="preserve"> 5.3.2 </t>
  </si>
  <si>
    <t xml:space="preserve"> 5.3.3 </t>
  </si>
  <si>
    <t xml:space="preserve"> 7.1.1 </t>
  </si>
  <si>
    <t xml:space="preserve"> 7.1.1.1 </t>
  </si>
  <si>
    <t xml:space="preserve"> 7.1.1.2 </t>
  </si>
  <si>
    <t xml:space="preserve"> 7.1.1.3 </t>
  </si>
  <si>
    <t xml:space="preserve"> 7.1.1.4 </t>
  </si>
  <si>
    <t xml:space="preserve"> 7.2.1 </t>
  </si>
  <si>
    <t xml:space="preserve"> 7.2.1.1 </t>
  </si>
  <si>
    <t xml:space="preserve"> 7.2.1.2 </t>
  </si>
  <si>
    <t xml:space="preserve"> CPU2201 </t>
  </si>
  <si>
    <t xml:space="preserve"> 7.2.1.3 </t>
  </si>
  <si>
    <t xml:space="preserve"> 7.2.1.4 </t>
  </si>
  <si>
    <t xml:space="preserve"> 7.2.2 </t>
  </si>
  <si>
    <t xml:space="preserve"> 7.2.2.1 </t>
  </si>
  <si>
    <t xml:space="preserve"> 7.2.2.2 </t>
  </si>
  <si>
    <t xml:space="preserve"> 7.2.2.3 </t>
  </si>
  <si>
    <t xml:space="preserve"> 7.3.1 </t>
  </si>
  <si>
    <t xml:space="preserve"> 7.3.1.1 </t>
  </si>
  <si>
    <t xml:space="preserve"> 7.4 </t>
  </si>
  <si>
    <t xml:space="preserve"> 7.4.1 </t>
  </si>
  <si>
    <t xml:space="preserve"> 7.4.2 </t>
  </si>
  <si>
    <t xml:space="preserve"> 7.4.3 </t>
  </si>
  <si>
    <t xml:space="preserve"> 7.4.4 </t>
  </si>
  <si>
    <t xml:space="preserve"> 7.4.5 </t>
  </si>
  <si>
    <t xml:space="preserve"> 7.4.6 </t>
  </si>
  <si>
    <t xml:space="preserve"> 7.4.7 </t>
  </si>
  <si>
    <t xml:space="preserve"> 140560 </t>
  </si>
  <si>
    <t xml:space="preserve"> 28.01.550 </t>
  </si>
  <si>
    <t>FECHADURA COM MAÇANETA TIPO ALAVANCA EM AÇO INOXIDÁVEL, PARA PORTA EXTERNA</t>
  </si>
  <si>
    <t xml:space="preserve"> 110108 </t>
  </si>
  <si>
    <t>GUICHE COM REQUADRO EM MADEIRA DE LEI - VASADO</t>
  </si>
  <si>
    <t xml:space="preserve"> 44.01.040 </t>
  </si>
  <si>
    <t xml:space="preserve"> 86939 </t>
  </si>
  <si>
    <t>LAVATÓRIO LOUÇA BRANCA COM COLUNA, *44 X 35,5* CM, PADRÃO POPULAR, INCLUSO SIFÃO FLEXÍVEL EM PVC, VÁLVULA E ENGATE FLEXÍVEL 30CM EM PLÁSTICO E COM TORNEIRA CROMADA PADRÃO POPULAR - FORNECIMENTO E INSTALAÇÃO. AF_01/2020</t>
  </si>
  <si>
    <t>METAIS E ACESSÓRIOS</t>
  </si>
  <si>
    <t xml:space="preserve"> 44.02.200 </t>
  </si>
  <si>
    <t>TAMPO/BANCADA EM CONCRETO ARMADO, REVESTIDO EM AÇO INOXIDÁVEL FOSCO POLIDO</t>
  </si>
  <si>
    <t xml:space="preserve"> 13262 </t>
  </si>
  <si>
    <t>Funil Expurgo Hospitalar de aço inox 304  290x300mm e= 0,8mm Sem mesa para embutir - Mirnox ou similar</t>
  </si>
  <si>
    <t xml:space="preserve"> 44.03.316 </t>
  </si>
  <si>
    <t>TORNEIRA MISTURADOR CLÍNICA DE MESA COM AREJADOR ARTICULADO, ACIONAMENTO COTOVELO</t>
  </si>
  <si>
    <t xml:space="preserve"> 11747 </t>
  </si>
  <si>
    <t>Torneira para lavatório, de mesa, cromada, bica alta, ref.: Flex Plus, 1198 C21, da DECA ou similar, inclusive furo para instalação em bancada</t>
  </si>
  <si>
    <t xml:space="preserve"> 16.1.1 </t>
  </si>
  <si>
    <t xml:space="preserve"> 16.1.2 </t>
  </si>
  <si>
    <t xml:space="preserve"> 16.2.1 </t>
  </si>
  <si>
    <t xml:space="preserve"> 16.2.2 </t>
  </si>
  <si>
    <t xml:space="preserve"> 16.2.3 </t>
  </si>
  <si>
    <t xml:space="preserve"> 054668 </t>
  </si>
  <si>
    <t>ACOPLAMENTO RANHURADO EM FERRO FUNDIDO DN 60,3mm 2""</t>
  </si>
  <si>
    <t xml:space="preserve"> 45.03.110 </t>
  </si>
  <si>
    <t>HIDRÔMETRO EM BRONZE, DIÂMETRO DE 40 MM (1 1/2´)</t>
  </si>
  <si>
    <t xml:space="preserve"> CPU2194 </t>
  </si>
  <si>
    <t>PRESSURIZADOR DE ÁGUA MAX PRESS 270 VF MONOFASICO 220V</t>
  </si>
  <si>
    <t xml:space="preserve"> 104003 </t>
  </si>
  <si>
    <t>BUCHA DE REDUÇÃO , LONGA, PVC, SOLDÁVEL, DN 50 X 32 MM, INSTALADO EM RAMAL DE DISTRIBUIÇÃO DE ÁGUA - FORNECIMENTO E INSTALAÇÃO. AF_06/2022</t>
  </si>
  <si>
    <t xml:space="preserve"> 89742 </t>
  </si>
  <si>
    <t>CURVA CURTA 90 GRAUS, PVC, SERIE NORMAL, ESGOTO PREDIAL, DN 75 MM, JUNTA ELÁSTICA, FORNECIDO E INSTALADO EM RAMAL DE DESCARGA OU RAMAL DE ESGOTO SANITÁRIO. AF_08/2022</t>
  </si>
  <si>
    <t xml:space="preserve"> 89557 </t>
  </si>
  <si>
    <t>REDUÇÃO EXCÊNTRICA, PVC, SERIE R, ÁGUA PLUVIAL, DN 100 X 75 MM, JUNTA ELÁSTICA, FORNECIDO E INSTALADO EM RAMAL DE ENCAMINHAMENTO. AF_06/2022</t>
  </si>
  <si>
    <t xml:space="preserve"> 46.05.040 </t>
  </si>
  <si>
    <t>TUBO PVC RÍGIDO, TIPO COLETOR ESGOTO, JUNTA ELÁSTICA, DN= 150 MM, INCLUSIVE CONEXÕES</t>
  </si>
  <si>
    <t xml:space="preserve"> 3234 </t>
  </si>
  <si>
    <t xml:space="preserve"> 12884 </t>
  </si>
  <si>
    <t>Placa de sinalizacao, fotoluminescente, 38x19 cm, em pvc , com seta indicativa de sentido (esquerda ou direita) de saída de emergência- Placa S2</t>
  </si>
  <si>
    <t xml:space="preserve"> 10785 </t>
  </si>
  <si>
    <t>Abrigo de sobrepor em chapa de aço carbono pintado com tinta a base de epoxi vermelha, dimensões 75x35x25cm</t>
  </si>
  <si>
    <t xml:space="preserve"> 160612 </t>
  </si>
  <si>
    <t>PLACA DE SINALIZAÇÃO DE SEGURANÇA CODIGO 14 - 315/158(NBR 13.434); CÓDIGO S3(NT 14/2010-ES) ("SAIDA DE EMERGÊNCIA" - SETA VERTICAL)</t>
  </si>
  <si>
    <t xml:space="preserve"> 05.054.0115-0 </t>
  </si>
  <si>
    <t xml:space="preserve"> 97359 </t>
  </si>
  <si>
    <t>QUADRO DE MEDIÇÃO GERAL DE ENERGIA COM 8 MEDIDORES - FORNECIMENTO E INSTALAÇÃO. AF_10/2020</t>
  </si>
  <si>
    <t xml:space="preserve"> 8732 </t>
  </si>
  <si>
    <t>Central manifold para cilindros 1 x 1para oxigênio, ar comprimido e óxido nitroso com serpentina e sem válvula de alta pressão</t>
  </si>
  <si>
    <t xml:space="preserve"> 6701060 </t>
  </si>
  <si>
    <t xml:space="preserve"> 14.2 </t>
  </si>
  <si>
    <t xml:space="preserve"> 18.050.0120-0 </t>
  </si>
  <si>
    <t xml:space="preserve"> 91935 </t>
  </si>
  <si>
    <t>CABO DE COBRE FLEXÍVEL ISOLADO, 16 MM², ANTI-CHAMA 0,6/1,0 KV, PARA CIRCUITOS TERMINAIS - FORNECIMENTO E INSTALAÇÃO. AF_03/2023</t>
  </si>
  <si>
    <t xml:space="preserve"> 92984 </t>
  </si>
  <si>
    <t>CABO DE COBRE FLEXÍVEL ISOLADO, 25 MM², ANTI-CHAMA 0,6/1,0 KV, PARA REDE ENTERRADA DE DISTRIBUIÇÃO DE ENERGIA ELÉTRICA - FORNECIMENTO E INSTALAÇÃO. AF_12/2021</t>
  </si>
  <si>
    <t xml:space="preserve"> 92986 </t>
  </si>
  <si>
    <t>CABO DE COBRE FLEXÍVEL ISOLADO, 35 MM², ANTI-CHAMA 0,6/1,0 KV, PARA REDE ENTERRADA DE DISTRIBUIÇÃO DE ENERGIA ELÉTRICA - FORNECIMENTO E INSTALAÇÃO. AF_12/2021</t>
  </si>
  <si>
    <t xml:space="preserve"> 92988 </t>
  </si>
  <si>
    <t>CABO DE COBRE FLEXÍVEL ISOLADO, 50 MM², ANTI-CHAMA 0,6/1,0 KV, PARA REDE ENTERRADA DE DISTRIBUIÇÃO DE ENERGIA ELÉTRICA - FORNECIMENTO E INSTALAÇÃO. AF_12/2021</t>
  </si>
  <si>
    <t xml:space="preserve"> 93661 </t>
  </si>
  <si>
    <t>DISJUNTOR BIPOLAR TIPO DIN, CORRENTE NOMINAL DE 16A - FORNECIMENTO E INSTALAÇÃO. AF_10/2020</t>
  </si>
  <si>
    <t xml:space="preserve"> 93664 </t>
  </si>
  <si>
    <t>DISJUNTOR BIPOLAR TIPO DIN, CORRENTE NOMINAL DE 32A - FORNECIMENTO E INSTALAÇÃO. AF_10/2020</t>
  </si>
  <si>
    <t xml:space="preserve"> 151324 </t>
  </si>
  <si>
    <t xml:space="preserve"> 93653 </t>
  </si>
  <si>
    <t>DISJUNTOR MONOPOLAR TIPO DIN, CORRENTE NOMINAL DE 10A - FORNECIMENTO E INSTALAÇÃO. AF_10/2020</t>
  </si>
  <si>
    <t xml:space="preserve"> 064819 </t>
  </si>
  <si>
    <t>DISPOSITIVO DIF.RESIDUAL DR ALTA SENS. TETRAP.100A</t>
  </si>
  <si>
    <t xml:space="preserve"> 15.005.0280-0 </t>
  </si>
  <si>
    <t xml:space="preserve"> 070665 </t>
  </si>
  <si>
    <t>DUTO FLEXIVEL DE ALUMINIO C/ ISOLAM. TERM.LA VIDRO 150MM 6""</t>
  </si>
  <si>
    <t xml:space="preserve"> 90460 </t>
  </si>
  <si>
    <t>SUPORTE PARA 2 TUBOS HORIZONTAIS, ESPAÇADO A CADA 56 CM, EM PERFILADO COM COMPRIMENTO DE 25 CM FIXADO EM LAJE, POR METRO DE TUBULAÇÃO FIXADA. AF_09/2023</t>
  </si>
  <si>
    <t>SERP - SERVIÇOS PRELIMINARES</t>
  </si>
  <si>
    <t xml:space="preserve"> 4.2.4 </t>
  </si>
  <si>
    <t xml:space="preserve"> 12.2 </t>
  </si>
  <si>
    <t>Isolamento Acústico</t>
  </si>
  <si>
    <t xml:space="preserve"> 10.1.1 </t>
  </si>
  <si>
    <t xml:space="preserve"> 11.2 </t>
  </si>
  <si>
    <t xml:space="preserve"> 16.3 </t>
  </si>
  <si>
    <t>JUSTIFICATIVAS DE COMPOSIÇÕES DE PREÇO UNITÁRIO</t>
  </si>
  <si>
    <t>COMPOSIÇÃO</t>
  </si>
  <si>
    <t>COMPOSIÇÃO DE REFERÊNCIA</t>
  </si>
  <si>
    <t>JUSTIFICATIVA</t>
  </si>
  <si>
    <t>Utilizada composição do CPOS para São Paulo visto que o SINAPI não possui composição adequada para contemplar tal serviço.</t>
  </si>
  <si>
    <t>Utilizada composição do SBC para São Paulo visto que o SINAPI não possui composição adequada para contemplar tal serviço.</t>
  </si>
  <si>
    <t>Utilizada composição do ORSE visto que o SINAPI não possui composição adequada referente a esse serviço. Os preços praticados para esse serviço no estado de Sergipe são referenciais e exequíveis para o orçamento em São Paulo. Os insumos da composição ORSE que são SINAPI estão atualizados para o estado de São Paulo, portanto, somente insumos do ORSE que mantem preço na região de Sergipe.</t>
  </si>
  <si>
    <t>Utilizada composição EMOP visto que o SINAPI não possui composição adequada referente a esse serviço. Os preços praticados para esse serviço no estado do Rio de Janeiro são referenciais e exequíveis para o orçamento em São Paulo. Os insumos da composição EMOP que são SINAPI estão atualizados para o estado de São Paulo, portanto, somente insumos do EMOP que mantem preço na região do Rio de Janeiro.</t>
  </si>
  <si>
    <t>Utilizada composição do IOPES visto que o SINAPI não possui composição adequada referente a esse serviço. Os preços praticados para esse serviço no estado de Espirito Santo são referenciais e exequíveis para o orçamento em São Paulo. Os insumos da composição Espírito Santo que são SINAPI estão atualizados para o estado de São Paulo, portanto, somente insumos do IOPES que mantem preço na região de Espírito Santo.</t>
  </si>
  <si>
    <t>Junção do insumo de locação de andaime m2xmês com a montagem e desmontagem do andaime em m2, sendo coeficiente de 0,416 que corresponde à 1m2 em proporção à área do andaime informado no insumo.</t>
  </si>
  <si>
    <t>Utilizada composição SETOP para referência de mobilização e desmobilização.</t>
  </si>
  <si>
    <t>Composição criada de acordo com o projeto utilizando área conforme detalhamento.</t>
  </si>
  <si>
    <t>Utilizada composição do SBC visto que o SINAPI não possui composição adequada para contemplar tal serviço. Alteração do insumo SBC 007506 para o insumo SINAPI 00021059</t>
  </si>
  <si>
    <t>Utilizada mão de obra de instalação do pressurizador conforme composição SBC de referência e insumo conforme cotação realizada.</t>
  </si>
  <si>
    <t>Utilizada composição SINAPI de referência na qual foi descontinuada em 2020 e atualizados os insumos para o SINAPI da data base do orçamento, sendo eles, 00020079 para 00020078 com conversão de coeficiente proporcional ao consumo da embalagem e 00042692 por 6457 ORSE visto que não possui esse diametro e inclinação no SINAPI.</t>
  </si>
  <si>
    <t xml:space="preserve"> CPU1942 </t>
  </si>
  <si>
    <t>PAREDE COM SISTEMA EM CHAPAS DE GESSO RU PARA DRYWALL, USO INTERNO, COM DUAS FACES SIMPLES E ESTRUTURA METÁLICA COM GUIAS SIMPLES PARA PAREDES COM ÁREA LÍQUIDA MAIOR OU IGUAL A 6 M2, COM VÃOS. AF_07/2023_PS</t>
  </si>
  <si>
    <t xml:space="preserve"> 00039417 </t>
  </si>
  <si>
    <t>PLACA / CHAPA DE GESSO ACARTONADO, RESISTENTE A UMIDADE (RU), COR VERDE, E = 12,5 MM, 1200 X 2400 MM (L X C)</t>
  </si>
  <si>
    <t xml:space="preserve"> 86901 </t>
  </si>
  <si>
    <t>CUBA DE EMBUTIR OVAL EM LOUÇA BRANCA, 35 X 50CM OU EQUIVALENTE - FORNECIMENTO E INSTALAÇÃO. AF_01/2020</t>
  </si>
  <si>
    <t xml:space="preserve"> 44.01.850 </t>
  </si>
  <si>
    <t>CUBA DE LOUÇA DE EMBUTIR REDONDA</t>
  </si>
  <si>
    <t xml:space="preserve"> 060121 </t>
  </si>
  <si>
    <t>LUMINARIA DE EMBUTIR PLAFON 18W LED BRANCO FRIO 22,5x22,5</t>
  </si>
  <si>
    <t xml:space="preserve"> 13158 </t>
  </si>
  <si>
    <t>Luminária plafon (sobrepor) 40 x 40 - 36 W - 6000K - G- Light ou similar</t>
  </si>
  <si>
    <t>COMPOSIÇÕES ANALÍTICAS DE PREÇOS UNITÁRIOS</t>
  </si>
  <si>
    <t>SINAPI - Encargos Sociais a partir de dezembro de 2023.</t>
  </si>
  <si>
    <t>LAJES</t>
  </si>
  <si>
    <t>Utilizada composição de referência SINAPI e alterado o insumo 1527 para 1525 conforme especificação do projeto.</t>
  </si>
  <si>
    <t>Utilizada composição de referência SINAPI e acrescentado a composição ORSE 1979 referente ao isolamento acustico.</t>
  </si>
  <si>
    <t>Substituição do insumo de chapa de gesso ST 00039413 SINAPI pelo insumo de chapa resistente à umidade 00039417 SINAPI</t>
  </si>
  <si>
    <t>Substituição do insumo de chapa de gesso ST 00039413 SINAPI pelo insumo de chapa resistente à umidade 00039417 SINAPI e acrescentado a composição ORSE 1979 referente ao isolamento acustico.</t>
  </si>
  <si>
    <t xml:space="preserve"> 11703 </t>
  </si>
  <si>
    <t xml:space="preserve"> 012208 </t>
  </si>
  <si>
    <t>KIT CAVALETE PARA MEDIÇÃO DE ÁGUA - ENTRADA INDIVIDUALIZADA, EM CPVC DN 28 MM (1"), PARA 1 MEDIDOR - FORNECIMENTO E INSTALAÇÃO (EXCLUSIVE HIDRÔMETRO). AF_03/2024</t>
  </si>
  <si>
    <t>HIDRÔMETRO DN 1/2", 1,5 M3/H - FORNECIMENTO E INSTALAÇÃO. AF_03/2024</t>
  </si>
  <si>
    <t xml:space="preserve"> 052032 </t>
  </si>
  <si>
    <t xml:space="preserve"> CPU2287 </t>
  </si>
  <si>
    <t>MOBILIZAÇÃO E DESMOBILIZAÇÃO DE OBRA EM CENTRO URBANO OU REGIÃO LIMÍTROFE COM VALOR ENTRE 1.000.000,01 E 3.000.000,00 (0,30%)</t>
  </si>
  <si>
    <t>LOCAÇÃO CONVENCIONAL DE OBRA, UTILIZANDO GABARITO DE TÁBUAS CORRIDAS PONTALETADAS A CADA 2,00M -  2 UTILIZAÇÕES. AF_03/2024</t>
  </si>
  <si>
    <t xml:space="preserve"> 104920 </t>
  </si>
  <si>
    <t xml:space="preserve"> 104921 </t>
  </si>
  <si>
    <t xml:space="preserve"> 92423 </t>
  </si>
  <si>
    <t>MONTAGEM E DESMONTAGEM DE FÔRMA DE PILARES RETANGULARES E ESTRUTURAS SIMILARES, PÉ-DIREITO SIMPLES, EM CHAPA DE MADEIRA COMPENSADA RESINADA, 6 UTILIZAÇÕES. AF_09/2020</t>
  </si>
  <si>
    <t xml:space="preserve"> CPU2284 </t>
  </si>
  <si>
    <t>CONCRETAGEM DE PILARES, FCK = 30 MPA, COM USO DE BOMBA - LANÇAMENTO, ADENSAMENTO E ACABAMENTO. AF_02/2022_PS</t>
  </si>
  <si>
    <t>MONTAGEM E DESMONTAGEM DE FÔRMA DE VIGA, ESCORAMENTO METÁLICO, PÉ-DIREITO SIMPLES, EM CHAPA DE MADEIRA RESINADA, 6 UTILIZAÇÕES. AF_09/2020</t>
  </si>
  <si>
    <t xml:space="preserve"> CPU2283 </t>
  </si>
  <si>
    <t>CONCRETAGEM DE VIGAS E LAJES, FCK=30 MPA, PARA LAJES MACIÇAS OU NERVURADAS COM USO DE BOMBA - LANÇAMENTO, ADENSAMENTO E ACABAMENTO.</t>
  </si>
  <si>
    <t xml:space="preserve"> 92515 </t>
  </si>
  <si>
    <t>MONTAGEM E DESMONTAGEM DE FÔRMA DE LAJE MACIÇA, PÉ-DIREITO DUPLO, EM CHAPA DE MADEIRA COMPENSADA RESINADA, 6 UTILIZAÇÕES. AF_09/2020</t>
  </si>
  <si>
    <t xml:space="preserve"> CPU2101 </t>
  </si>
  <si>
    <t>Laje pré-fabricada unidirecional em viga treliçada/lajota em EPS LT 12 (8 + 4), exceto capa de concreto</t>
  </si>
  <si>
    <t>VERGA MOLDADA IN LOCO COM UTILIZAÇÃO DE BLOCOS CANALETA, ESPESSURA DE *20* CM. AF_03/2024</t>
  </si>
  <si>
    <t>CONTRAVERGA MOLDADA IN LOCO COM UTILIZAÇÃO DE BLOCOS CANALETA, ESPESSURA DE *20* CM. AF_03/2024</t>
  </si>
  <si>
    <t xml:space="preserve"> CPU2285 </t>
  </si>
  <si>
    <t>PAREDE COM SISTEMA EM CHAPAS DE GESSO ST PARA DRYWALL COM ISOLAMENTO ACUSTICO, USO INTERNO, COM DUAS FACES SIMPLES E ESTRUTURA METÁLICA COM GUIAS SIMPLES PARA PAREDES COM ÁREA LÍQUIDA MAIOR OU IGUAL A 6 M2, COM VÃOS.</t>
  </si>
  <si>
    <t xml:space="preserve"> CPU2286 </t>
  </si>
  <si>
    <t>PAREDE COM SISTEMA EM CHAPAS DE GESSO RU PARA DRYWALL COM ISOLAMENTO ACUSTICO, USO INTERNO, COM DUAS FACES SIMPLES E ESTRUTURA METÁLICA COM GUIAS SIMPLES PARA PAREDES COM ÁREA LÍQUIDA MAIOR OU IGUAL A 6 M2, COM VÃOS.</t>
  </si>
  <si>
    <t xml:space="preserve"> 100776 </t>
  </si>
  <si>
    <t>ESTRUTURA TRELIÇADA DE COBERTURA, TIPO ARCO, COM LIGAÇÕES PARAFUSADAS, INCLUSOS PERFIS METÁLICOS, CHAPAS METÁLICAS, MÃO DE OBRA E TRANSPORTE COM GUINDASTE - FORNECIMENTO E INSTALAÇÃO. AF_01/2020_PSA</t>
  </si>
  <si>
    <t xml:space="preserve"> 100113 </t>
  </si>
  <si>
    <t xml:space="preserve"> 25.02.110 </t>
  </si>
  <si>
    <t>PORTA VENEZIANA DE ABRIR EM ALUMÍNIO, SOB MEDIDA</t>
  </si>
  <si>
    <t xml:space="preserve"> 14.003.0205-0 </t>
  </si>
  <si>
    <t>PORTA DE ALUMINIO ANODIZADO AO NATURAL,EM 2 FOLHAS DE ABRIR, TENDO 1 CONTRAPINAZIO DIVIDINDO A ESQUADRIA EM 2 VAZIOS PARA VIDRO,EM PERFIS SERIE 25,EXCLUSIVE FECHADURA.FORNECIMENTO E COLOCACAO</t>
  </si>
  <si>
    <t>Porta corta fogo, de abrir, 02 folhas, em chapa de aço galvanizado nº24, batente em chapa nº18, classe 90, isolante em manta cerâmica incombustível e=5cm,dobradiças tipo helicoidal em aço 1010/1020, e fechadura reversível sem chave</t>
  </si>
  <si>
    <t xml:space="preserve"> 104611 </t>
  </si>
  <si>
    <t>REVESTIMENTO CERÂMICO PARA PAREDES INTERNAS COM PLACAS TIPO ESMALTADA EXTRA DE DIMENSÕES 60X60 CM APLICADAS NA ALTURA INTEIRA DAS PAREDES. AF_02/2023_PE</t>
  </si>
  <si>
    <t xml:space="preserve"> 11.1.1 </t>
  </si>
  <si>
    <t xml:space="preserve"> 87885 </t>
  </si>
  <si>
    <t>CHAPISCO APLICADO NO TETO OU EM ALVENARIA E ESTRUTURA, COM ROLO PARA TEXTURA ACRÍLICA. ARGAMASSA INDUSTRIALIZADA COM PREPARO EM MISTURADOR 300 KG. AF_10/2022</t>
  </si>
  <si>
    <t xml:space="preserve"> 11.1.2 </t>
  </si>
  <si>
    <t xml:space="preserve"> 90408 </t>
  </si>
  <si>
    <t>MASSA ÚNICA, EM ARGAMASSA TRAÇO 1:2:8, PREPARO MECÂNICO, APLICADA MANUALMENTE EM TETO, E = 10MM, COM TALISCAS. AF_03/2024</t>
  </si>
  <si>
    <t>FORRO</t>
  </si>
  <si>
    <t xml:space="preserve"> 11.2.1 </t>
  </si>
  <si>
    <t xml:space="preserve"> 12.1.1 </t>
  </si>
  <si>
    <t xml:space="preserve"> 12.1.2 </t>
  </si>
  <si>
    <t xml:space="preserve"> 12.1.3 </t>
  </si>
  <si>
    <t xml:space="preserve"> 12.1.4 </t>
  </si>
  <si>
    <t xml:space="preserve"> 12.2.1 </t>
  </si>
  <si>
    <t xml:space="preserve"> 12.2.2 </t>
  </si>
  <si>
    <t xml:space="preserve"> 14.1.1 </t>
  </si>
  <si>
    <t>CHUVEIRO ELÉTRICO COMUM CORPO PLÁSTICO, TIPO DUCHA - FORNECIMENTO E INSTALAÇÃO. AF_01/2020</t>
  </si>
  <si>
    <t xml:space="preserve"> 14.2.1 </t>
  </si>
  <si>
    <t xml:space="preserve"> 14.2.2 </t>
  </si>
  <si>
    <t>BACIA SIFONADA COM CAIXA DE DESCARGA ACOPLADA E TAMPA - INFANTIL</t>
  </si>
  <si>
    <t xml:space="preserve"> 14.2.3 </t>
  </si>
  <si>
    <t xml:space="preserve"> 14.2.4 </t>
  </si>
  <si>
    <t xml:space="preserve"> 14.2.5 </t>
  </si>
  <si>
    <t xml:space="preserve"> 14.2.6 </t>
  </si>
  <si>
    <t xml:space="preserve"> 14.2.7 </t>
  </si>
  <si>
    <t xml:space="preserve"> 14.3 </t>
  </si>
  <si>
    <t xml:space="preserve"> 14.3.1 </t>
  </si>
  <si>
    <t xml:space="preserve"> 14.3.2 </t>
  </si>
  <si>
    <t xml:space="preserve"> 14.3.3 </t>
  </si>
  <si>
    <t xml:space="preserve"> 86900 </t>
  </si>
  <si>
    <t>CUBA DE EMBUTIR RETANGULAR DE AÇO INOXIDÁVEL, 46 X 30 X 12 CM - FORNECIMENTO E INSTALAÇÃO. AF_01/2020</t>
  </si>
  <si>
    <t xml:space="preserve"> 14.3.4 </t>
  </si>
  <si>
    <t>TORNEIRA CROMADA 1/2" OU 3/4" PARA TANQUE, PADRÃO POPULAR - FORNECIMENTO E INSTALAÇÃO. AF_01/2020</t>
  </si>
  <si>
    <t xml:space="preserve"> 14.3.5 </t>
  </si>
  <si>
    <t xml:space="preserve"> 14.3.6 </t>
  </si>
  <si>
    <t xml:space="preserve"> 14.3.7 </t>
  </si>
  <si>
    <t xml:space="preserve"> 14.3.8 </t>
  </si>
  <si>
    <t xml:space="preserve"> 14.3.9 </t>
  </si>
  <si>
    <t xml:space="preserve"> 14.3.10 </t>
  </si>
  <si>
    <t xml:space="preserve"> 14.3.11 </t>
  </si>
  <si>
    <t xml:space="preserve"> 14.3.12 </t>
  </si>
  <si>
    <t xml:space="preserve"> 14.3.13 </t>
  </si>
  <si>
    <t xml:space="preserve"> 14.3.14 </t>
  </si>
  <si>
    <t>ESTACAO DE CHAMADA DE LEITO,COM INTERRUPTOR DE EMBUTIR COM C OMANDOS DE CHAMADAS,EMERGENCIA E PRESENCA,FIXADA SOBRE CAIXA 4"X4" EMBUTIDA NA PAREDE.FORNECIMENTO E COLOCACAO</t>
  </si>
  <si>
    <t xml:space="preserve"> 16.1.3 </t>
  </si>
  <si>
    <t xml:space="preserve"> 94492 </t>
  </si>
  <si>
    <t>REGISTRO DE ESFERA, PVC, SOLDÁVEL, COM VOLANTE, DN  50 MM - FORNECIMENTO E INSTALAÇÃO. AF_08/2021</t>
  </si>
  <si>
    <t xml:space="preserve"> 16.1.4 </t>
  </si>
  <si>
    <t xml:space="preserve"> 16.1.5 </t>
  </si>
  <si>
    <t xml:space="preserve"> 16.1.6 </t>
  </si>
  <si>
    <t xml:space="preserve"> 16.1.7 </t>
  </si>
  <si>
    <t xml:space="preserve"> 16.1.8 </t>
  </si>
  <si>
    <t xml:space="preserve"> 16.1.9 </t>
  </si>
  <si>
    <t xml:space="preserve"> 16.1.10 </t>
  </si>
  <si>
    <t xml:space="preserve"> 16.1.11 </t>
  </si>
  <si>
    <t xml:space="preserve"> 16.1.12 </t>
  </si>
  <si>
    <t xml:space="preserve"> 16.1.13 </t>
  </si>
  <si>
    <t xml:space="preserve"> 16.1.14 </t>
  </si>
  <si>
    <t xml:space="preserve"> 16.1.15 </t>
  </si>
  <si>
    <t xml:space="preserve"> 16.1.16 </t>
  </si>
  <si>
    <t xml:space="preserve"> 16.1.17 </t>
  </si>
  <si>
    <t xml:space="preserve"> 16.1.18 </t>
  </si>
  <si>
    <t>ADAPTADOR CURTO COM BOLSA E ROSCA PARA REGISTRO, PVC, SOLDÁVEL, DN 50MM X 1.1/4", INSTALADO EM RAMAL DE DISTRIBUIÇÃO DE ÁGUA - FORNECIMENTO E INSTALAÇÃO. AF_06/2022</t>
  </si>
  <si>
    <t xml:space="preserve"> 16.1.19 </t>
  </si>
  <si>
    <t xml:space="preserve"> 16.1.20 </t>
  </si>
  <si>
    <t xml:space="preserve"> 16.1.21 </t>
  </si>
  <si>
    <t xml:space="preserve"> 16.1.22 </t>
  </si>
  <si>
    <t xml:space="preserve"> 16.1.23 </t>
  </si>
  <si>
    <t xml:space="preserve"> 16.1.24 </t>
  </si>
  <si>
    <t xml:space="preserve"> 16.1.25 </t>
  </si>
  <si>
    <t xml:space="preserve"> 16.1.26 </t>
  </si>
  <si>
    <t xml:space="preserve"> 16.1.27 </t>
  </si>
  <si>
    <t xml:space="preserve"> 16.1.28 </t>
  </si>
  <si>
    <t xml:space="preserve"> 16.1.29 </t>
  </si>
  <si>
    <t xml:space="preserve"> 89448 </t>
  </si>
  <si>
    <t>TUBO, PVC, SOLDÁVEL, DN 40MM, INSTALADO EM PRUMADA DE ÁGUA - FORNECIMENTO E INSTALAÇÃO. AF_06/2022</t>
  </si>
  <si>
    <t xml:space="preserve"> 16.1.30 </t>
  </si>
  <si>
    <t xml:space="preserve"> 16.1.31 </t>
  </si>
  <si>
    <t xml:space="preserve"> 16.1.32 </t>
  </si>
  <si>
    <t xml:space="preserve"> 16.1.33 </t>
  </si>
  <si>
    <t xml:space="preserve"> 16.1.34 </t>
  </si>
  <si>
    <t xml:space="preserve"> 16.1.35 </t>
  </si>
  <si>
    <t xml:space="preserve"> 16.1.36 </t>
  </si>
  <si>
    <t xml:space="preserve"> 16.1.37 </t>
  </si>
  <si>
    <t xml:space="preserve"> 16.1.38 </t>
  </si>
  <si>
    <t xml:space="preserve"> 16.1.39 </t>
  </si>
  <si>
    <t xml:space="preserve"> 48.02.008 </t>
  </si>
  <si>
    <t>RESERVATÓRIO DE FIBRA DE VIDRO - CAPACIDADE DE 15.000 LITROS</t>
  </si>
  <si>
    <t xml:space="preserve"> 16.1.40 </t>
  </si>
  <si>
    <t xml:space="preserve"> 16.1.41 </t>
  </si>
  <si>
    <t xml:space="preserve"> 12882 </t>
  </si>
  <si>
    <t>Pressurizador até 12mca/160w/220v</t>
  </si>
  <si>
    <t xml:space="preserve"> 16.1.42 </t>
  </si>
  <si>
    <t xml:space="preserve"> 4883 </t>
  </si>
  <si>
    <t>Caixa de inspeção  0.60 x 0.60 x 0.60m</t>
  </si>
  <si>
    <t xml:space="preserve"> 16.2.4 </t>
  </si>
  <si>
    <t>VÁLVULA EM PLÁSTICO 1" PARA PIA, TANQUE OU LAVATÓRIO, COM OU SEM LADRÃO - FORNECIMENTO E INSTALAÇÃO. AF_01/2020</t>
  </si>
  <si>
    <t>SIFÃO DO TIPO GARRAFA/COPO EM PVC 1.1/4  X 1.1/2" - FORNECIMENTO E INSTALAÇÃO. AF_01/2020</t>
  </si>
  <si>
    <t xml:space="preserve"> 9760 </t>
  </si>
  <si>
    <t>Joelho 45º de pvc rígido, série R, diâm = 50mm</t>
  </si>
  <si>
    <t>Caixa de passagem em alvenaria de tijolos maciços esp. = 0,12m,  dim. int. = 0.50 x 0.50 x 0.60m, com grelha de ferro fundido</t>
  </si>
  <si>
    <t xml:space="preserve"> 6409 </t>
  </si>
  <si>
    <t xml:space="preserve"> 053039 </t>
  </si>
  <si>
    <t>RALO HEMISFERICO 100mm PVC (RALO ABACAXI)</t>
  </si>
  <si>
    <t xml:space="preserve"> 054083 </t>
  </si>
  <si>
    <t>LUVA DUPLA PVC 100mm</t>
  </si>
  <si>
    <t xml:space="preserve"> 89599 </t>
  </si>
  <si>
    <t>LUVA SIMPLES, PVC, SERIE R, ÁGUA PLUVIAL, DN 75 MM, JUNTA ELÁSTICA, FORNECIDO E INSTALADO EM CONDUTORES VERTICAIS DE ÁGUAS PLUVIAIS. AF_06/2022</t>
  </si>
  <si>
    <t>PLACA FOTOLUMINESCENTE DE SINALIZACAO DE SEGURANCA CONTRA IN CENDIO,PARA EQUIPAMENTOS DE COMBATE A INCENDIO E ALARME,EM P VC ANTICHAMA,DIMENSOES APROXIMADAS DE (20X15)CM,CONFORME ABN T NBR 16820.FORNECIMENTO E COLOCACAO</t>
  </si>
  <si>
    <t xml:space="preserve"> 9925 </t>
  </si>
  <si>
    <t>Bucha com arruela em liga especial zamak p/eletroduto 32mm, d=1 1/4"</t>
  </si>
  <si>
    <t xml:space="preserve"> 91920 </t>
  </si>
  <si>
    <t>CURVA 90 GRAUS PARA ELETRODUTO, PVC, ROSCÁVEL, DN 40 MM (1 1/4"), PARA CIRCUITOS TERMINAIS, INSTALADA EM PAREDE - FORNECIMENTO E INSTALAÇÃO. AF_03/2023</t>
  </si>
  <si>
    <t xml:space="preserve"> 91931 </t>
  </si>
  <si>
    <t>CABO DE COBRE FLEXÍVEL ISOLADO, 6 MM², ANTI-CHAMA 0,6/1,0 KV, PARA CIRCUITOS TERMINAIS - FORNECIMENTO E INSTALAÇÃO. AF_03/2023</t>
  </si>
  <si>
    <t xml:space="preserve"> 062002 </t>
  </si>
  <si>
    <t>PLACA CEGA SEM FURO</t>
  </si>
  <si>
    <t xml:space="preserve"> 92010 </t>
  </si>
  <si>
    <t>TOMADA MÉDIA DE EMBUTIR (3 MÓDULOS), 2P+T 10 A, SEM SUPORTE E SEM PLACA - FORNECIMENTO E INSTALAÇÃO. AF_03/2023</t>
  </si>
  <si>
    <t xml:space="preserve"> 064035 </t>
  </si>
  <si>
    <t>DISJUNTOR DIN TRIPOLAR 100A CURVA C STECK</t>
  </si>
  <si>
    <t xml:space="preserve"> 37.24.042 </t>
  </si>
  <si>
    <t>DISPOSITIVO DE PROTEÇÃO CONTRA SURTO, 1 POLO, SUPORTABILIDADE &amp;LT;= 4 KV, UN ATÉ 240V/415V, IIMP = 60 KA, CURVA DE ENSAIO 10/350µS - CLASSE 1</t>
  </si>
  <si>
    <t>Dispositivo DR tetrapolar 100 A, tipo AC, 30MA</t>
  </si>
  <si>
    <t xml:space="preserve"> 063052 </t>
  </si>
  <si>
    <t>CURVA VERTICAL EXTERNA PARA ELETROCALHA 100X50mm</t>
  </si>
  <si>
    <t xml:space="preserve"> 060107 </t>
  </si>
  <si>
    <t>ELETROCALHA PERFURADA TIPO ""U"" 100X50 CHAPA 20 SEM TAMPA</t>
  </si>
  <si>
    <t xml:space="preserve"> 8685 </t>
  </si>
  <si>
    <t>Suporte vertical  100 x 75 mm  para fixação de eletrocalha metálica ( ref.: Mopa ou similar)</t>
  </si>
  <si>
    <t xml:space="preserve"> 9524 </t>
  </si>
  <si>
    <t>Tala plana perfurada 50mm para eletrocalha metálica (ref.: mopa ou similar) -Rev 01</t>
  </si>
  <si>
    <t xml:space="preserve"> 062562 </t>
  </si>
  <si>
    <t>TERMINAL PARA ELETROCALHA 100X50cm</t>
  </si>
  <si>
    <t xml:space="preserve"> 38.04.080 </t>
  </si>
  <si>
    <t>ELETRODUTO GALVANIZADO CONFORME NBR13057 -  1 1/4´ COM ACESSÓRIOS</t>
  </si>
  <si>
    <t xml:space="preserve"> 101538 </t>
  </si>
  <si>
    <t>ARMAÇÃO SECUNDÁRIA, COM 1 ESTRIBO E 1 ISOLADOR - FORNECIMENTO E INSTALAÇÃO. AF_07/2020</t>
  </si>
  <si>
    <t xml:space="preserve"> 061236 </t>
  </si>
  <si>
    <t>BARRAMENTO PENTE 12 POLOS BIFASICO 63A FORCELINE</t>
  </si>
  <si>
    <t xml:space="preserve"> 064500 </t>
  </si>
  <si>
    <t>BARRAMENTO BIFASICO 34 POLOS 100A COM NEUTRO E TERRA</t>
  </si>
  <si>
    <t xml:space="preserve"> 062300 </t>
  </si>
  <si>
    <t>BARRAMENTO TRIFASICO PARA ATA 57 DISJUNTORES DIN STECK</t>
  </si>
  <si>
    <t>Caixa de equipotencialização em aço 200x200x90mm, para embutir com tampa, com9 terminais, ref:TEL-901 ou similar (SPDA)</t>
  </si>
  <si>
    <t xml:space="preserve"> 97331 </t>
  </si>
  <si>
    <t>TUBO EM COBRE FLEXÍVEL, DN 1/4", COM ISOLAMENTO, INSTALADO EM RAMAL DE ALIMENTAÇÃO DE AR CONDICIONADO COM CONDENSADORA CENTRAL - FORNECIMENTO E INSTALAÇÃO. AF_12/2015</t>
  </si>
  <si>
    <t xml:space="preserve"> 103290 </t>
  </si>
  <si>
    <t>TUBO EM COBRE FLEXÍVEL, DN 3/8", COM ISOLAMENTO, INSTALADO EM FORRO, PARA RAMAL DE ALIMENTAÇÃO DE AR CONDICIONADO, INCLUSO FIXADOR. AF_11/2021</t>
  </si>
  <si>
    <t xml:space="preserve"> 103291 </t>
  </si>
  <si>
    <t>TUBO EM COBRE FLEXÍVEL, DN 1/2", COM ISOLAMENTO, INSTALADO EM FORRO, PARA RAMAL DE ALIMENTAÇÃO DE AR CONDICIONADO, INCLUSO FIXADOR. AF_11/2021</t>
  </si>
  <si>
    <t>TUBO EM COBRE FLEXÍVEL, DN 5/8", COM ISOLAMENTO, INSTALADO EM RAMAL DE ALIMENTAÇÃO DE AR CONDICIONADO COM CONDENSADORA INDIVIDUAL - FORNECIMENTO E INSTALAÇÃO. AF_12/2015</t>
  </si>
  <si>
    <t xml:space="preserve"> 11412 </t>
  </si>
  <si>
    <t>Cabo de cobre PP Cordplast 4 x 2,5 mm2, 450/750v - fornecimento e instalação</t>
  </si>
  <si>
    <t xml:space="preserve"> 200065 </t>
  </si>
  <si>
    <t>CAIXA PARA ENCAIXE E INSTALACAO APARELHO AR CONDICIONADO</t>
  </si>
  <si>
    <t>DUTO PARA EXAUSTAO DE AR/VENTILACAO,CHAVETADO EM CHAPA DE AC O GALVANIZADO,NAS DIVERSAS BITOLAS,CONFORME ABNT NBR 16401,I NCLUSIVE SUPORTES PINTADOS,GRELHAS,DIFUSORES EM ALUMINIO EXT RUDADO E DEMAIS ITENS NECESSARIOS.FORNECIMENTO E COLOCACAO</t>
  </si>
  <si>
    <t xml:space="preserve"> 070660 </t>
  </si>
  <si>
    <t>DUTO FLEXIVEL DE ALUMINIO C/ ISOLAM. TERM.LA VIDRO 100MM 4""</t>
  </si>
  <si>
    <t xml:space="preserve"> 12498 </t>
  </si>
  <si>
    <t>Barra roscada bicromatizada ø 3/8" x 3000mm</t>
  </si>
  <si>
    <t xml:space="preserve"> 721 </t>
  </si>
  <si>
    <t>Fornecimento e instalação de porca sextavada 3/8" (ref vl 1.55 valemam ou similar)</t>
  </si>
  <si>
    <t xml:space="preserve"> 070901 </t>
  </si>
  <si>
    <t>EXAUSTOR CENTRIFUGO SIROCO TRIFASICO EC5-TN-3</t>
  </si>
  <si>
    <t xml:space="preserve"> 070904 </t>
  </si>
  <si>
    <t>EXAUSTOR CENTRIFUGO SIROCO TRIFASICO MOD: EC3-TN-1,5</t>
  </si>
  <si>
    <t xml:space="preserve"> 070216 </t>
  </si>
  <si>
    <t>CAIXA DE VENTILACAO PARA FORRO CAB-250 - 220V - S&amp;P</t>
  </si>
  <si>
    <t xml:space="preserve"> 19.3 </t>
  </si>
  <si>
    <t xml:space="preserve"> 19.4 </t>
  </si>
  <si>
    <t xml:space="preserve"> 19.5 </t>
  </si>
  <si>
    <t xml:space="preserve"> 19.6 </t>
  </si>
  <si>
    <t xml:space="preserve"> 19.7 </t>
  </si>
  <si>
    <t xml:space="preserve"> 19.8 </t>
  </si>
  <si>
    <t xml:space="preserve"> 8733 </t>
  </si>
  <si>
    <t>Central manifold para cilindros 2 x 2 para oxigênio, ar comprimido e óxido nitroso com serpentina e sem válvula de alta pressão</t>
  </si>
  <si>
    <t>PISO PODOTÁTIL DE ALERTA OU DIRECIONAL, DE CONCRETO, ASSENTADO SOBRE ARGAMASSA. AF_03/2024</t>
  </si>
  <si>
    <t xml:space="preserve"> 5.1.3 </t>
  </si>
  <si>
    <t xml:space="preserve"> 90844 </t>
  </si>
  <si>
    <t>KIT DE PORTA DE MADEIRA PARA PINTURA, SEMI-OCA (LEVE OU MÉDIA), PADRÃO MÉDIO, 90X210CM, ESPESSURA DE 3,5CM, ITENS INCLUSOS: DOBRADIÇAS, MONTAGEM E INSTALAÇÃO DO BATENTE, FECHADURA COM EXECUÇÃO DO FURO - FORNECIMENTO E INSTALAÇÃO. AF_12/2019</t>
  </si>
  <si>
    <t xml:space="preserve"> 90843 </t>
  </si>
  <si>
    <t>KIT DE PORTA DE MADEIRA PARA PINTURA, SEMI-OCA (LEVE OU MÉDIA), PADRÃO MÉDIO, 80X210CM, ESPESSURA DE 3,5CM, ITENS INCLUSOS: DOBRADIÇAS, MONTAGEM E INSTALAÇÃO DO BATENTE, FECHADURA COM EXECUÇÃO DO FURO - FORNECIMENTO E INSTALAÇÃO. AF_12/2019</t>
  </si>
  <si>
    <t xml:space="preserve"> 88495 </t>
  </si>
  <si>
    <t>EMASSAMENTO COM MASSA LÁTEX, APLICAÇÃO EM PAREDE, UMA DEMÃO, LIXAMENTO MANUAL. AF_04/2023</t>
  </si>
  <si>
    <t xml:space="preserve"> 88494 </t>
  </si>
  <si>
    <t>EMASSAMENTO COM MASSA LÁTEX, APLICAÇÃO EM TETO, UMA DEMÃO, LIXAMENTO MANUAL. AF_04/2023</t>
  </si>
  <si>
    <t>Porcent.</t>
  </si>
  <si>
    <t>MONTAGEM E DESMONTAGEM DE ANDAIME MODULAR FACHADEIRO, COM PISO METÁLICO, PARA EDIFÍCIOS COM MULTIPLOS PAVIMENTOS (EXCLUSIVE ANDAIME E LIMPEZA). AF_03/2024</t>
  </si>
  <si>
    <t xml:space="preserve"> 00001525 </t>
  </si>
  <si>
    <t>CONCRETO USINADO BOMBEAVEL, CLASSE DE RESISTENCIA C30, BRITA 0 E 1, SLUMP = 100 +/- 20 MM, COM BOMBEAMENTO (DISPONIBILIZACAO DE BOMBA), SEM O LANCAMENTO (NBR 8953)</t>
  </si>
  <si>
    <t xml:space="preserve"> C.06.000.022011 </t>
  </si>
  <si>
    <t>LAJE PRÉ-FABRICADA UNIDIRECIONAL EM VIGA TRELIÇADA/LAJOTA EM EPS LT 12 (8 + 4) - SC = 200KGF/M²</t>
  </si>
  <si>
    <t xml:space="preserve"> 94451 </t>
  </si>
  <si>
    <t>CUMEEIRA PARA TELHA DE FIBROCIMENTO ESTRUTURAL E = 6 MM, INCLUSO ACESSÓRIOS DE FIXAÇÃO E IÇAMENTO. AF_07/2019</t>
  </si>
  <si>
    <t>SINAPI (03/2024) - CPOS/CDHU (03/2024) - SBC (03/2024) - ORSE (03/2024) - SEINFRA (028) - IOPES (03/2024) - EMOP (03/2024)</t>
  </si>
  <si>
    <t>FABRICAÇÃO, MONTAGEM E DESMONTAGEM DE FÔRMA PARA BLOCO DE COROAMENTO, EM MADEIRA SERRADA, E=25 MM, 4 UTILIZAÇÕES. AF_01/2024</t>
  </si>
  <si>
    <t xml:space="preserve"> 104958 </t>
  </si>
  <si>
    <t>MASSA ÚNICA, EM ARGAMASSA TRAÇO 1:2:8 PREPARO MECÂNICO, APLICADA MANUALMENTE EM PAREDES INTERNAS DE AMBIENTES COM ÁREA MAIOR QUE 10M², E = 10MM, COM TALISCAS. AF_03/2024</t>
  </si>
  <si>
    <t xml:space="preserve"> 87553 </t>
  </si>
  <si>
    <t>EMBOÇO, EM ARGAMASSA TRAÇO 1:2:8, PREPARO MECÂNICO, APLICADO MANUALMENTE EM PAREDES INTERNAS DE AMBIENTES COM ÁREA MAIOR QUE 10M², E = 10MM, COM TALISCAS. AF_03/2024</t>
  </si>
  <si>
    <t xml:space="preserve"> 104641 </t>
  </si>
  <si>
    <t>PINTURA LÁTEX ACRÍLICA ECONÔMICA, APLICAÇÃO MANUAL EM PAREDES, DUAS DEMÃOS. AF_04/2023</t>
  </si>
  <si>
    <t xml:space="preserve"> 95305 </t>
  </si>
  <si>
    <t>TEXTURA ACRÍLICA, APLICAÇÃO MANUAL EM PAREDE, UMA DEMÃO. AF_04/2023</t>
  </si>
  <si>
    <t xml:space="preserve"> 104639 </t>
  </si>
  <si>
    <t>PINTURA LÁTEX ACRÍLICA ECONÔMICA, APLICAÇÃO MANUAL EM TETO, DUAS DEMÃOS. AF_04/2023</t>
  </si>
  <si>
    <t xml:space="preserve"> 103322 </t>
  </si>
  <si>
    <t>ALVENARIA DE VEDAÇÃO DE BLOCOS CERÂMICOS FURADOS NA VERTICAL DE 9X19X39 CM (ESPESSURA 9 CM) E ARGAMASSA DE ASSENTAMENTO COM PREPARO EM BETONEIRA. AF_12/2021</t>
  </si>
  <si>
    <t xml:space="preserve"> 103324 </t>
  </si>
  <si>
    <t>ALVENARIA DE VEDAÇÃO DE BLOCOS CERÂMICOS FURADOS NA VERTICAL DE 14X19X39 CM (ESPESSURA 14 CM) E ARGAMASSA DE ASSENTAMENTO COM PREPARO EM BETONEIRA. AF_12/2021</t>
  </si>
  <si>
    <t xml:space="preserve"> 15.1.2 </t>
  </si>
  <si>
    <t xml:space="preserve"> 15.1.3 </t>
  </si>
  <si>
    <t xml:space="preserve"> 15.1.4 </t>
  </si>
  <si>
    <t xml:space="preserve"> 15.1.5 </t>
  </si>
  <si>
    <t xml:space="preserve"> 15.1.6 </t>
  </si>
  <si>
    <t xml:space="preserve"> 15.1.7 </t>
  </si>
  <si>
    <t xml:space="preserve"> 15.1.8 </t>
  </si>
  <si>
    <t xml:space="preserve"> 15.1.9 </t>
  </si>
  <si>
    <t xml:space="preserve"> 15.1.10 </t>
  </si>
  <si>
    <t xml:space="preserve"> 15.1.11 </t>
  </si>
  <si>
    <t xml:space="preserve"> 15.1.12 </t>
  </si>
  <si>
    <t xml:space="preserve"> 15.1.13 </t>
  </si>
  <si>
    <t xml:space="preserve"> 15.1.14 </t>
  </si>
  <si>
    <t xml:space="preserve"> 15.1.15 </t>
  </si>
  <si>
    <t xml:space="preserve"> 15.1.16 </t>
  </si>
  <si>
    <t xml:space="preserve"> 15.1.17 </t>
  </si>
  <si>
    <t xml:space="preserve"> 15.1.18 </t>
  </si>
  <si>
    <t xml:space="preserve"> 15.1.19 </t>
  </si>
  <si>
    <t xml:space="preserve"> 15.1.20 </t>
  </si>
  <si>
    <t xml:space="preserve"> 15.1.21 </t>
  </si>
  <si>
    <t xml:space="preserve"> 15.1.22 </t>
  </si>
  <si>
    <t xml:space="preserve"> 15.1.23 </t>
  </si>
  <si>
    <t xml:space="preserve"> 15.1.24 </t>
  </si>
  <si>
    <t xml:space="preserve"> 15.1.25 </t>
  </si>
  <si>
    <t xml:space="preserve"> 15.1.26 </t>
  </si>
  <si>
    <t xml:space="preserve"> 15.1.27 </t>
  </si>
  <si>
    <t xml:space="preserve"> 15.1.28 </t>
  </si>
  <si>
    <t xml:space="preserve"> 15.1.29 </t>
  </si>
  <si>
    <t xml:space="preserve"> 15.1.30 </t>
  </si>
  <si>
    <t xml:space="preserve"> 15.1.31 </t>
  </si>
  <si>
    <t xml:space="preserve"> 15.1.32 </t>
  </si>
  <si>
    <t xml:space="preserve"> 15.1.33 </t>
  </si>
  <si>
    <t xml:space="preserve"> 15.1.34 </t>
  </si>
  <si>
    <t xml:space="preserve"> 15.1.35 </t>
  </si>
  <si>
    <t xml:space="preserve"> 15.1.36 </t>
  </si>
  <si>
    <t xml:space="preserve"> 15.1.37 </t>
  </si>
  <si>
    <t xml:space="preserve"> 15.1.38 </t>
  </si>
  <si>
    <t xml:space="preserve"> 15.1.39 </t>
  </si>
  <si>
    <t xml:space="preserve"> 15.1.40 </t>
  </si>
  <si>
    <t xml:space="preserve"> 15.1.41 </t>
  </si>
  <si>
    <t xml:space="preserve"> 15.2.2 </t>
  </si>
  <si>
    <t xml:space="preserve"> 15.2.3 </t>
  </si>
  <si>
    <t xml:space="preserve"> 15.2.4 </t>
  </si>
  <si>
    <t xml:space="preserve"> 15.2.5 </t>
  </si>
  <si>
    <t xml:space="preserve"> 15.2.6 </t>
  </si>
  <si>
    <t xml:space="preserve"> 15.2.7 </t>
  </si>
  <si>
    <t xml:space="preserve"> 15.2.8 </t>
  </si>
  <si>
    <t xml:space="preserve"> 15.2.9 </t>
  </si>
  <si>
    <t xml:space="preserve"> 15.2.10 </t>
  </si>
  <si>
    <t xml:space="preserve"> 15.2.11 </t>
  </si>
  <si>
    <t xml:space="preserve"> 15.2.12 </t>
  </si>
  <si>
    <t xml:space="preserve"> 15.2.13 </t>
  </si>
  <si>
    <t xml:space="preserve"> 15.2.14 </t>
  </si>
  <si>
    <t xml:space="preserve"> 15.2.15 </t>
  </si>
  <si>
    <t xml:space="preserve"> 15.2.16 </t>
  </si>
  <si>
    <t xml:space="preserve"> 15.2.17 </t>
  </si>
  <si>
    <t xml:space="preserve"> 15.2.18 </t>
  </si>
  <si>
    <t xml:space="preserve"> 15.2.19 </t>
  </si>
  <si>
    <t xml:space="preserve"> 15.2.20 </t>
  </si>
  <si>
    <t xml:space="preserve"> 15.2.21 </t>
  </si>
  <si>
    <t xml:space="preserve"> 15.2.22 </t>
  </si>
  <si>
    <t xml:space="preserve"> 15.2.23 </t>
  </si>
  <si>
    <t xml:space="preserve"> 15.2.24 </t>
  </si>
  <si>
    <t xml:space="preserve"> 15.2.25 </t>
  </si>
  <si>
    <t xml:space="preserve"> 15.2.26 </t>
  </si>
  <si>
    <t xml:space="preserve"> 15.2.27 </t>
  </si>
  <si>
    <t xml:space="preserve"> 15.2.28 </t>
  </si>
  <si>
    <t xml:space="preserve"> 15.2.29 </t>
  </si>
  <si>
    <t xml:space="preserve"> 15.2.30 </t>
  </si>
  <si>
    <t xml:space="preserve"> 15.2.31 </t>
  </si>
  <si>
    <t xml:space="preserve"> 15.2.32 </t>
  </si>
  <si>
    <t xml:space="preserve"> 15.2.33 </t>
  </si>
  <si>
    <t xml:space="preserve"> 15.2.34 </t>
  </si>
  <si>
    <t xml:space="preserve"> 15.2.35 </t>
  </si>
  <si>
    <t xml:space="preserve"> 15.2.36 </t>
  </si>
  <si>
    <t xml:space="preserve"> 15.2.37 </t>
  </si>
  <si>
    <t xml:space="preserve"> 15.2.38 </t>
  </si>
  <si>
    <t xml:space="preserve"> 15.2.39 </t>
  </si>
  <si>
    <t xml:space="preserve"> 15.2.40 </t>
  </si>
  <si>
    <t xml:space="preserve"> 15.3 </t>
  </si>
  <si>
    <t xml:space="preserve"> 15.3.1 </t>
  </si>
  <si>
    <t xml:space="preserve"> 15.3.2 </t>
  </si>
  <si>
    <t xml:space="preserve"> 15.3.3 </t>
  </si>
  <si>
    <t xml:space="preserve"> 15.3.4 </t>
  </si>
  <si>
    <t xml:space="preserve"> 15.3.5 </t>
  </si>
  <si>
    <t xml:space="preserve"> 15.3.6 </t>
  </si>
  <si>
    <t xml:space="preserve"> 15.3.7 </t>
  </si>
  <si>
    <t xml:space="preserve"> 15.3.8 </t>
  </si>
  <si>
    <t xml:space="preserve"> 15.3.9 </t>
  </si>
  <si>
    <t xml:space="preserve"> 15.3.10 </t>
  </si>
  <si>
    <t xml:space="preserve"> 15.3.11 </t>
  </si>
  <si>
    <t xml:space="preserve"> 15.3.12 </t>
  </si>
  <si>
    <t xml:space="preserve"> 15.3.13 </t>
  </si>
  <si>
    <t xml:space="preserve"> 15.3.14 </t>
  </si>
  <si>
    <t xml:space="preserve"> 15.3.15 </t>
  </si>
  <si>
    <t xml:space="preserve"> 15.3.16 </t>
  </si>
  <si>
    <t xml:space="preserve"> 15.3.17 </t>
  </si>
  <si>
    <t xml:space="preserve"> 15.3.18 </t>
  </si>
  <si>
    <t xml:space="preserve"> 15.4 </t>
  </si>
  <si>
    <t xml:space="preserve"> 15.4.1 </t>
  </si>
  <si>
    <t xml:space="preserve"> 15.4.2 </t>
  </si>
  <si>
    <t xml:space="preserve"> 15.4.3 </t>
  </si>
  <si>
    <t xml:space="preserve"> 15.4.4 </t>
  </si>
  <si>
    <t xml:space="preserve"> 15.4.5 </t>
  </si>
  <si>
    <t xml:space="preserve"> 15.4.6 </t>
  </si>
  <si>
    <t xml:space="preserve"> 15.4.7 </t>
  </si>
  <si>
    <t xml:space="preserve"> 15.4.8 </t>
  </si>
  <si>
    <t xml:space="preserve"> 15.4.9 </t>
  </si>
  <si>
    <t xml:space="preserve"> 15.4.10 </t>
  </si>
  <si>
    <t xml:space="preserve"> 15.4.11 </t>
  </si>
  <si>
    <t xml:space="preserve"> 16.1.43 </t>
  </si>
  <si>
    <t xml:space="preserve"> 16.1.44 </t>
  </si>
  <si>
    <t xml:space="preserve"> 16.1.45 </t>
  </si>
  <si>
    <t xml:space="preserve"> 16.1.46 </t>
  </si>
  <si>
    <t xml:space="preserve"> 16.1.47 </t>
  </si>
  <si>
    <t xml:space="preserve"> 16.1.48 </t>
  </si>
  <si>
    <t xml:space="preserve"> 16.1.49 </t>
  </si>
  <si>
    <t xml:space="preserve"> 16.1.50 </t>
  </si>
  <si>
    <t xml:space="preserve"> 16.1.51 </t>
  </si>
  <si>
    <t xml:space="preserve"> 16.1.52 </t>
  </si>
  <si>
    <t xml:space="preserve"> 16.1.53 </t>
  </si>
  <si>
    <t xml:space="preserve"> 16.1.54 </t>
  </si>
  <si>
    <t xml:space="preserve"> 16.1.55 </t>
  </si>
  <si>
    <t xml:space="preserve"> 16.1.56 </t>
  </si>
  <si>
    <t xml:space="preserve"> 16.1.57 </t>
  </si>
  <si>
    <t xml:space="preserve"> 16.1.58 </t>
  </si>
  <si>
    <t xml:space="preserve"> 16.1.59 </t>
  </si>
  <si>
    <t xml:space="preserve"> 16.1.60 </t>
  </si>
  <si>
    <t xml:space="preserve"> 16.1.61 </t>
  </si>
  <si>
    <t xml:space="preserve"> 16.1.62 </t>
  </si>
  <si>
    <t xml:space="preserve"> 16.1.63 </t>
  </si>
  <si>
    <t xml:space="preserve"> 16.1.64 </t>
  </si>
  <si>
    <t xml:space="preserve"> 16.1.65 </t>
  </si>
  <si>
    <t xml:space="preserve"> 16.1.66 </t>
  </si>
  <si>
    <t xml:space="preserve"> 16.1.67 </t>
  </si>
  <si>
    <t xml:space="preserve"> 16.1.68 </t>
  </si>
  <si>
    <t xml:space="preserve"> 16.1.69 </t>
  </si>
  <si>
    <t xml:space="preserve"> 16.1.70 </t>
  </si>
  <si>
    <t xml:space="preserve"> 16.1.71 </t>
  </si>
  <si>
    <t xml:space="preserve"> 18.3 </t>
  </si>
  <si>
    <t xml:space="preserve"> 18.4 </t>
  </si>
  <si>
    <t xml:space="preserve"> 18.5 </t>
  </si>
  <si>
    <t xml:space="preserve"> 18.6 </t>
  </si>
  <si>
    <t xml:space="preserve"> 18.7 </t>
  </si>
  <si>
    <t xml:space="preserve"> 18.8 </t>
  </si>
  <si>
    <t xml:space="preserve"> 19.9 </t>
  </si>
  <si>
    <t xml:space="preserve"> 19.10 </t>
  </si>
  <si>
    <t xml:space="preserve"> 20.1.1 </t>
  </si>
  <si>
    <t xml:space="preserve"> 20.2.1 </t>
  </si>
  <si>
    <t xml:space="preserve"> 20.3.1 </t>
  </si>
  <si>
    <t xml:space="preserve"> 4656 </t>
  </si>
  <si>
    <t>mês</t>
  </si>
  <si>
    <t xml:space="preserve"> 90100 </t>
  </si>
  <si>
    <t>ESCAVAÇÃO MECANIZADA DE VALA COM PROF. ATÉ 1,5 M (MÉDIA MONTANTE E JUSANTE/UMA COMPOSIÇÃO POR TRECHO), RETROESCAV. (0,26 M3), LARG. DE 0,8 M A 1,5 M, EM SOLO DE 1A CATEGORIA, EM LOCAIS COM ALTO NÍVEL DE INTERFERÊNCIA. AF_02/2021</t>
  </si>
  <si>
    <t xml:space="preserve"> 100324 </t>
  </si>
  <si>
    <t>LASTRO COM MATERIAL GRANULAR (PEDRA BRITADA N.1 E PEDRA BRITADA N.2), APLICADO EM PISOS OU LAJES SOBRE SOLO, ESPESSURA DE *10 CM*. AF_01/2024</t>
  </si>
  <si>
    <t xml:space="preserve"> CPU2288 </t>
  </si>
  <si>
    <t xml:space="preserve"> 3.4 </t>
  </si>
  <si>
    <t>BASE RESERVATÓRIO</t>
  </si>
  <si>
    <t xml:space="preserve"> 3.4.1 </t>
  </si>
  <si>
    <t xml:space="preserve"> 97103 </t>
  </si>
  <si>
    <t>EXECUÇÃO DE RADIER, ESPESSURA DE 20 CM, FCK = 30 MPA, COM USO DE FORMAS EM MADEIRA SERRADA. AF_09/2021</t>
  </si>
  <si>
    <t xml:space="preserve"> 6.2 </t>
  </si>
  <si>
    <t xml:space="preserve"> 98555 </t>
  </si>
  <si>
    <t>IMPERMEABILIZAÇÃO DE SUPERFÍCIE COM ARGAMASSA POLIMÉRICA / MEMBRANA ACRÍLICA, 3 DEMÃOS. AF_09/2023</t>
  </si>
  <si>
    <t xml:space="preserve"> 23.08.242 </t>
  </si>
  <si>
    <t>PORTA LISA DE CORRER SUSPENSA EM MADEIRA COM BATENTE</t>
  </si>
  <si>
    <t xml:space="preserve"> 94573 </t>
  </si>
  <si>
    <t>JANELA DE ALUMÍNIO DE CORRER COM 4 FOLHAS PARA VIDROS, COM VIDROS, BATENTE, ACABAMENTO COM ACETATO OU BRILHANTE E FERRAGENS. EXCLUSIVE ALIZAR E CONTRAMARCO. FORNECIMENTO E INSTALAÇÃO. AF_12/2019</t>
  </si>
  <si>
    <t xml:space="preserve"> 12.3 </t>
  </si>
  <si>
    <t xml:space="preserve"> 12.3.1 </t>
  </si>
  <si>
    <t xml:space="preserve"> 102197 </t>
  </si>
  <si>
    <t>PINTURA FUNDO NIVELADOR ALQUÍDICO BRANCO EM MADEIRA. AF_01/2021</t>
  </si>
  <si>
    <t xml:space="preserve"> 12.3.2 </t>
  </si>
  <si>
    <t xml:space="preserve"> 102219 </t>
  </si>
  <si>
    <t>PINTURA TINTA DE ACABAMENTO (PIGMENTADA) ESMALTE SINTÉTICO ACETINADO EM MADEIRA, 2 DEMÃOS. AF_01/2021</t>
  </si>
  <si>
    <t>Utilizada composição de referência SINAPI e subsituído o insumo 1525 por 34493 para adequação da resistencia necessaria.</t>
  </si>
  <si>
    <t>Ministério da Saúde - Departamento de Estratégias e Políticas de Saúde Comunitária</t>
  </si>
  <si>
    <t>30/08/2024</t>
  </si>
  <si>
    <t>02</t>
  </si>
  <si>
    <t xml:space="preserve">CPOS/CDHU 02.02.150 </t>
  </si>
  <si>
    <t xml:space="preserve">ORSE 11703 </t>
  </si>
  <si>
    <t xml:space="preserve">ORSE 4656 </t>
  </si>
  <si>
    <t xml:space="preserve">SBC 012208 </t>
  </si>
  <si>
    <t xml:space="preserve">SBC 052032 </t>
  </si>
  <si>
    <t xml:space="preserve">CPOS/CDHU 05.07.040 </t>
  </si>
  <si>
    <t>SETOP ED-50393</t>
  </si>
  <si>
    <t>SINAPI 97063 + INSUMO SINAPI 20193</t>
  </si>
  <si>
    <t>SINAPI 96557</t>
  </si>
  <si>
    <t xml:space="preserve">SBC 000128 </t>
  </si>
  <si>
    <t>SINAPI 103672</t>
  </si>
  <si>
    <t>SINAPI 103675</t>
  </si>
  <si>
    <t>CPOS 13.01.310</t>
  </si>
  <si>
    <t>Utilizada composição do CPOS para São Paulo visto que o SINAPI não possui composição adequada para contemplar tal serviço. Excluídos os insumos referentes à capa de concreto visto que esses quantitativos estão presentes no concreto, forma e aço de lajes da planilha orçamentária.</t>
  </si>
  <si>
    <t>CPOS 13.01.320</t>
  </si>
  <si>
    <t>CPOS 13.01.330</t>
  </si>
  <si>
    <t xml:space="preserve">ORSE 10783 </t>
  </si>
  <si>
    <t>SINAPI 96359</t>
  </si>
  <si>
    <t xml:space="preserve">SBC 100113 </t>
  </si>
  <si>
    <t xml:space="preserve">SBC 110015 </t>
  </si>
  <si>
    <t xml:space="preserve">CPOS/CDHU 23.08.242 </t>
  </si>
  <si>
    <t>ORSE 11946 + SINAPI 102166</t>
  </si>
  <si>
    <t xml:space="preserve">CPOS/CDHU 25.02.110 </t>
  </si>
  <si>
    <t xml:space="preserve">EMOP 14.003.0205-0 </t>
  </si>
  <si>
    <t xml:space="preserve">ORSE 12098 </t>
  </si>
  <si>
    <t xml:space="preserve">CPOS/CDHU 28.20.650 </t>
  </si>
  <si>
    <t xml:space="preserve">ORSE 13110 </t>
  </si>
  <si>
    <t xml:space="preserve">SBC 112597 </t>
  </si>
  <si>
    <t xml:space="preserve">SBC 140560 </t>
  </si>
  <si>
    <t xml:space="preserve">CPOS/CDHU 28.01.550 </t>
  </si>
  <si>
    <t xml:space="preserve">SBC 110108 </t>
  </si>
  <si>
    <t xml:space="preserve">ORSE 2180 </t>
  </si>
  <si>
    <t xml:space="preserve">ORSE 10168 </t>
  </si>
  <si>
    <t xml:space="preserve">ORSE 11233 </t>
  </si>
  <si>
    <t xml:space="preserve">ORSE 12492 </t>
  </si>
  <si>
    <t xml:space="preserve">CPOS/CDHU 44.01.040 </t>
  </si>
  <si>
    <t xml:space="preserve">IOPES 170124 </t>
  </si>
  <si>
    <t xml:space="preserve">CPOS/CDHU 44.01.850 </t>
  </si>
  <si>
    <t xml:space="preserve">CPOS/CDHU 44.02.200 </t>
  </si>
  <si>
    <t xml:space="preserve">ORSE 13262 </t>
  </si>
  <si>
    <t xml:space="preserve">CPOS/CDHU 44.03.300 </t>
  </si>
  <si>
    <t xml:space="preserve">CPOS/CDHU 44.03.316 </t>
  </si>
  <si>
    <t xml:space="preserve">ORSE 9676 </t>
  </si>
  <si>
    <t xml:space="preserve">ORSE 11747 </t>
  </si>
  <si>
    <t xml:space="preserve">ORSE 9503 </t>
  </si>
  <si>
    <t xml:space="preserve">ORSE 13113 </t>
  </si>
  <si>
    <t>SBC 053037</t>
  </si>
  <si>
    <t xml:space="preserve">EMOP 18.050.0120-0 </t>
  </si>
  <si>
    <t xml:space="preserve">SBC 054668 </t>
  </si>
  <si>
    <t xml:space="preserve">CPOS/CDHU 45.03.110 </t>
  </si>
  <si>
    <t>SBC 077390 + COTAÇÃO</t>
  </si>
  <si>
    <t xml:space="preserve">CPOS/CDHU 48.02.008 </t>
  </si>
  <si>
    <t xml:space="preserve">ORSE 12882 </t>
  </si>
  <si>
    <t xml:space="preserve">CPOS/CDHU 48.02.300 </t>
  </si>
  <si>
    <t xml:space="preserve">ORSE 4883 </t>
  </si>
  <si>
    <t xml:space="preserve">CPOS/CDHU 46.03.050 </t>
  </si>
  <si>
    <t xml:space="preserve">CPOS/CDHU 46.03.038 </t>
  </si>
  <si>
    <t xml:space="preserve">CPOS/CDHU 46.03.040 </t>
  </si>
  <si>
    <t xml:space="preserve">CPOS/CDHU 46.01.040 </t>
  </si>
  <si>
    <t xml:space="preserve">CPOS/CDHU 46.02.010 </t>
  </si>
  <si>
    <t xml:space="preserve">CPOS/CDHU 46.03.080 </t>
  </si>
  <si>
    <t xml:space="preserve">ORSE 1595 </t>
  </si>
  <si>
    <t xml:space="preserve">ORSE 9760 </t>
  </si>
  <si>
    <t xml:space="preserve">ORSE 12646 </t>
  </si>
  <si>
    <t xml:space="preserve">ORSE 3234 </t>
  </si>
  <si>
    <t xml:space="preserve">ORSE 6409 </t>
  </si>
  <si>
    <t xml:space="preserve">SBC 053039 </t>
  </si>
  <si>
    <t xml:space="preserve">SBC 054083 </t>
  </si>
  <si>
    <t xml:space="preserve">CPOS/CDHU 46.05.020 </t>
  </si>
  <si>
    <t xml:space="preserve">CPOS/CDHU 46.05.040 </t>
  </si>
  <si>
    <t xml:space="preserve">CPOS/CDHU 46.01.070 </t>
  </si>
  <si>
    <t>SINAPI 83535</t>
  </si>
  <si>
    <t xml:space="preserve">ORSE 12889 </t>
  </si>
  <si>
    <t xml:space="preserve">ORSE 12888 </t>
  </si>
  <si>
    <t xml:space="preserve">CPOS/CDHU 97.02.210 </t>
  </si>
  <si>
    <t xml:space="preserve">ORSE 11853 </t>
  </si>
  <si>
    <t xml:space="preserve">CPOS/CDHU 97.02.198 </t>
  </si>
  <si>
    <t xml:space="preserve">ORSE 12884 </t>
  </si>
  <si>
    <t xml:space="preserve">CPOS/CDHU 50.05.312 </t>
  </si>
  <si>
    <t xml:space="preserve">ORSE 10785 </t>
  </si>
  <si>
    <t xml:space="preserve">IOPES 160612 </t>
  </si>
  <si>
    <t xml:space="preserve">EMOP 05.054.0115-0 </t>
  </si>
  <si>
    <t xml:space="preserve">ORSE 9925 </t>
  </si>
  <si>
    <t xml:space="preserve">SBC 063445 </t>
  </si>
  <si>
    <t xml:space="preserve">SBC 063444 </t>
  </si>
  <si>
    <t xml:space="preserve">SBC 040395 </t>
  </si>
  <si>
    <t xml:space="preserve">SBC 063111 </t>
  </si>
  <si>
    <t xml:space="preserve">SBC 078583 </t>
  </si>
  <si>
    <t xml:space="preserve">SBC 062690 </t>
  </si>
  <si>
    <t xml:space="preserve">SBC 061461 </t>
  </si>
  <si>
    <t xml:space="preserve">SBC 061462 </t>
  </si>
  <si>
    <t xml:space="preserve">SBC 059208 </t>
  </si>
  <si>
    <t xml:space="preserve">SBC 062002 </t>
  </si>
  <si>
    <t xml:space="preserve">SBC 062568 </t>
  </si>
  <si>
    <t xml:space="preserve">SBC 064035 </t>
  </si>
  <si>
    <t xml:space="preserve">IOPES 151324 </t>
  </si>
  <si>
    <t xml:space="preserve">SBC 064563 </t>
  </si>
  <si>
    <t xml:space="preserve">CPOS/CDHU 37.24.042 </t>
  </si>
  <si>
    <t xml:space="preserve">SBC 064819 </t>
  </si>
  <si>
    <t xml:space="preserve">ORSE 13149 </t>
  </si>
  <si>
    <t xml:space="preserve">SBC 063612 </t>
  </si>
  <si>
    <t xml:space="preserve">SBC 063052 </t>
  </si>
  <si>
    <t xml:space="preserve">SBC 060107 </t>
  </si>
  <si>
    <t xml:space="preserve">ORSE 8685 </t>
  </si>
  <si>
    <t xml:space="preserve">ORSE 9524 </t>
  </si>
  <si>
    <t xml:space="preserve">SBC 062562 </t>
  </si>
  <si>
    <t xml:space="preserve">CPOS/CDHU 38.04.080 </t>
  </si>
  <si>
    <t xml:space="preserve">ORSE 8662 </t>
  </si>
  <si>
    <t xml:space="preserve">SBC 061236 </t>
  </si>
  <si>
    <t xml:space="preserve">SBC 064500 </t>
  </si>
  <si>
    <t xml:space="preserve">SBC 062300 </t>
  </si>
  <si>
    <t xml:space="preserve">CPOS/CDHU 41.31.040 </t>
  </si>
  <si>
    <t xml:space="preserve">SBC 060121 </t>
  </si>
  <si>
    <t xml:space="preserve">ORSE 13158 </t>
  </si>
  <si>
    <t xml:space="preserve">ORSE 11273 </t>
  </si>
  <si>
    <t xml:space="preserve">SBC 078206 </t>
  </si>
  <si>
    <t xml:space="preserve">SBC 078212 </t>
  </si>
  <si>
    <t xml:space="preserve">ORSE 11412 </t>
  </si>
  <si>
    <t xml:space="preserve">SBC 200065 </t>
  </si>
  <si>
    <t xml:space="preserve">EMOP 15.005.0280-0 </t>
  </si>
  <si>
    <t xml:space="preserve">SBC 070665 </t>
  </si>
  <si>
    <t xml:space="preserve">SBC 070660 </t>
  </si>
  <si>
    <t xml:space="preserve">ORSE 12498 </t>
  </si>
  <si>
    <t xml:space="preserve">ORSE 721 </t>
  </si>
  <si>
    <t xml:space="preserve">SBC 070901 </t>
  </si>
  <si>
    <t xml:space="preserve">SBC 070904 </t>
  </si>
  <si>
    <t xml:space="preserve">SBC 070216 </t>
  </si>
  <si>
    <t xml:space="preserve">CPOS/CDHU 69.20.340 </t>
  </si>
  <si>
    <t xml:space="preserve">ORSE 8733 </t>
  </si>
  <si>
    <t xml:space="preserve">ORSE 8732 </t>
  </si>
  <si>
    <t xml:space="preserve">ORSE 12313 </t>
  </si>
  <si>
    <t xml:space="preserve">ORSE 12043 </t>
  </si>
  <si>
    <t xml:space="preserve">ORSE 2451 </t>
  </si>
  <si>
    <t>CPU2424</t>
  </si>
  <si>
    <t>SIURB 17010074</t>
  </si>
  <si>
    <t>Utilizada composição de referência SIURB para mão de obra e insumo, bem como inclusão do insumo SBC 016202 para atendimento do projeto.</t>
  </si>
  <si>
    <t>CPU2425</t>
  </si>
  <si>
    <t>SBC 110271</t>
  </si>
  <si>
    <t>Utilziada composição de referência SBC para São Paulo com o coeficiente proporcional ao tamanho da porta.</t>
  </si>
  <si>
    <t>Estão exclusos do escopo: movimentação de terra, mobiliário e equipamentos, bate-macas, chapas metálicas das portas, instalações de automação, CFTV, energia fotovoltaica, controle de acesso, CATV, sonorização, luminárias externas, compressor odontológico e bomba de vacuo odontológico portatéis e equipamentos de ar condicionado.</t>
  </si>
  <si>
    <t xml:space="preserve"> 96557 </t>
  </si>
  <si>
    <t xml:space="preserve"> 7.1.1.5 </t>
  </si>
  <si>
    <t xml:space="preserve"> CPU2425 </t>
  </si>
  <si>
    <t xml:space="preserve"> 7.1.1.6 </t>
  </si>
  <si>
    <t xml:space="preserve"> 110016 </t>
  </si>
  <si>
    <t>PORTA COMPLETA MADEIRA 2 FL.1,60x2,10m LISA FER.VAI-E-VEM</t>
  </si>
  <si>
    <t>PORTAO DE CORRER EM ALUMINIO PINTURA ELETROSTATICA BRANCA</t>
  </si>
  <si>
    <t xml:space="preserve"> 7.2.1.5 </t>
  </si>
  <si>
    <t xml:space="preserve"> 91961 </t>
  </si>
  <si>
    <t>INTERRUPTOR PARALELO (2 MÓDULOS), 10A/250V, INCLUINDO SUPORTE E PLACA - FORNECIMENTO E INSTALAÇÃO. AF_03/2023</t>
  </si>
  <si>
    <t xml:space="preserve"> 452 </t>
  </si>
  <si>
    <t>Disjuntor termomagnetico tripolar  63 A, padrão DIN (Europeu - linha branca),curva C</t>
  </si>
  <si>
    <t xml:space="preserve"> 10237 </t>
  </si>
  <si>
    <t>Disjuntor termomagnetico bipolar 70 A, padrão DIN (Europeu - linha branca), curva C, corrente 5KA</t>
  </si>
  <si>
    <t xml:space="preserve"> 454 </t>
  </si>
  <si>
    <t>Disjuntor termomagnetico tripolar 160 A, padrão DIN (Europeu - linha branca),65KA</t>
  </si>
  <si>
    <t xml:space="preserve"> 16.2.5 </t>
  </si>
  <si>
    <t>LUMINARIA COLUNA/PISO CUPULA REDONDA TECIDO, BASE/HASTE ACO</t>
  </si>
  <si>
    <t xml:space="preserve"> 17.2.4 </t>
  </si>
  <si>
    <t>EXAUSTOR AXIAL MULTIVAC MODELO MURO 150A</t>
  </si>
  <si>
    <t xml:space="preserve"> CPU2424 </t>
  </si>
  <si>
    <t>POSTO DE CONSUMO DE O2 OU AR VÁCUO OU N2O</t>
  </si>
  <si>
    <t xml:space="preserve"> 19.11 </t>
  </si>
  <si>
    <t>PORTA COMPLETA MADEIRA 2 FL.1,40x2,10m PARA VIDRO</t>
  </si>
  <si>
    <t>Edificação</t>
  </si>
  <si>
    <t>TARUGO ACO INOX 5/8" (20cm)</t>
  </si>
  <si>
    <t>SIURB</t>
  </si>
  <si>
    <t>POSTO DE CONSUMO DE O2 OU AR OU VÁCUO OU N2O SOMENTE O APARELHO, SEM INSTALAÇÃO</t>
  </si>
  <si>
    <t>12.12.016</t>
  </si>
  <si>
    <t>12.12.010</t>
  </si>
  <si>
    <t>tx</t>
  </si>
  <si>
    <t>11.01.520</t>
  </si>
  <si>
    <t>MONTAGEM DE ARMADURA TRANSVERSAL DE ESTACAS DE SEÇÃO CIRCULAR, DIÂMETRO = 5,0 MM. AF_09/2021_PS</t>
  </si>
  <si>
    <t>MONTAGEM DE ARMADURA DE ESTACAS, DIÂMETRO = 10,0 MM. AF_09/2021_PS</t>
  </si>
  <si>
    <t>ARMAÇÃO DE PILAR OU VIGA DE ESTRUTURA CONVENCIONAL DE CONCRETO ARMADO UTILIZANDO AÇO CA-60 DE 5,0 MM - MONTAGEM. AF_06/2022 (ARRANQUE DO PILAR)</t>
  </si>
  <si>
    <t>ARMAÇÃO DE PILAR OU VIGA DE ESTRUTURA CONVENCIONAL DE CONCRETO ARMADO UTILIZANDO AÇO CA-50 DE 10,0 MM - MONTAGEM. AF_06/2022 (ARRANQUE DO PILAR)</t>
  </si>
  <si>
    <t>ARMAÇÃO DE PILAR OU VIGA DE ESTRUTURA CONVENCIONAL DE CONCRETO ARMADO UTILIZANDO AÇO CA-50 DE 12,5 MM - MONTAGEM. AF_06/2022 (ARRANQUE DO PILAR)</t>
  </si>
  <si>
    <t>ARMAÇÃO DE PILAR OU VIGA DE ESTRUTURA CONVENCIONAL DE CONCRETO ARMADO UTILIZANDO AÇO CA-50 DE 16,0 MM - MONTAGEM. AF_06/2022 (ARRANQUE DO PILAR)</t>
  </si>
  <si>
    <t>ARMAÇÃO DE BLOCO UTILIZANDO AÇO CA-50 DE 6,3 MM - MONTAGEM. AF_01/2024 (BLOCO)</t>
  </si>
  <si>
    <t>ARMAÇÃO DE BLOCO UTILIZANDO AÇO CA-50 DE 8 MM - MONTAGEM. AF_01/2024 (BLOCO)</t>
  </si>
  <si>
    <t>ARMAÇÃO DE BLOCO UTILIZANDO AÇO CA-50 DE 10 MM - MONTAGEM. AF_01/2024 (BLOCO)</t>
  </si>
  <si>
    <t>CONCRETAGEM DE BLOCO DE COROAMENTO OU VIGA BALDRAME, FCK 30 MPA, COM USO DE BOMBA - LANÇAMENTO, ADENSAMENTO E ACABAMENTO. AF_01/2024 (BLOCO)</t>
  </si>
  <si>
    <t>CONCRETAGEM DE BLOCO DE COROAMENTO OU VIGA BALDRAME, FCK 30 MPA, COM USO DE BOMBA - LANÇAMENTO, ADENSAMENTO E ACABAMENTO. AF_01/2024 (ARRANQUE)</t>
  </si>
  <si>
    <t>ARMAÇÃO DE BLOCO UTILIZANDO AÇO CA-60 DE 5 MM - MONTAGEM. AF_01/2024 (BALDRAME)</t>
  </si>
  <si>
    <t>ARMAÇÃO DE BLOCO UTILIZANDO AÇO CA-50 DE 6,3 MM - MONTAGEM. AF_01/2024 (BALDRAME)</t>
  </si>
  <si>
    <t>ARMAÇÃO DE BLOCO UTILIZANDO AÇO CA-50 DE 8 MM - MONTAGEM. AF_01/2024 (BALDRAME)</t>
  </si>
  <si>
    <t>ARMAÇÃO DE BLOCO UTILIZANDO AÇO CA-50 DE 10 MM - MONTAGEM. AF_01/2024 (BALDRAME)</t>
  </si>
  <si>
    <t>ARMAÇÃO DE BLOCO, SAPATA ISOLADA, VIGA BALDRAME E SAPATA CORRIDA UTILIZANDO AÇO CA-50 DE 12,5 MM - MONTAGEM. AF_01/2024 (BALDRAME)</t>
  </si>
  <si>
    <t>ARMAÇÃO DE BLOCO, SAPATA ISOLADA, VIGA BALDRAME E SAPATA CORRIDA UTILIZANDO AÇO CA-50 DE 16 MM - MONTAGEM. AF_01/2024 (BALDRAME)</t>
  </si>
  <si>
    <t>FABRICAÇÃO, MONTAGEM E DESMONTAGEM DE FÔRMA PARA VIGA BALDRAME, EM MADEIRA SERRADA, E=25 MM, 4 UTILIZAÇÕES. AF_01/2024</t>
  </si>
  <si>
    <t>CONCRETAGEM DE BLOCO DE COROAMENTO OU VIGA BALDRAME, FCK 30 MPA, COM USO DE BOMBA - LANÇAMENTO, ADENSAMENTO E ACABAMENTO. AF_01/2024 (BALDRAME)</t>
  </si>
  <si>
    <t>ESTACA TIPO HÉLICE CONTÍNUA, DIÂMETRO DE 30 CM EM SOLO</t>
  </si>
  <si>
    <t>TAXA DE MOBILIZAÇÃO E DESMOBILIZAÇÃO DE EQUIPAMENTOS PARA EXECUÇÃO DE ESTACA TIPO HÉLICE CONTÍNUA EM SOLO</t>
  </si>
  <si>
    <t>CONCRETO USINADO, FCK = 30 MPA - PARA BOMBEAMENTO EM ESTACA HÉLICE CONTÍNUA</t>
  </si>
  <si>
    <t xml:space="preserve"> 2.3</t>
  </si>
  <si>
    <t xml:space="preserve"> 2.4</t>
  </si>
  <si>
    <t xml:space="preserve"> 2.5</t>
  </si>
  <si>
    <t xml:space="preserve"> 2.6</t>
  </si>
  <si>
    <t xml:space="preserve"> 2.7</t>
  </si>
  <si>
    <t xml:space="preserve"> 2.8</t>
  </si>
  <si>
    <t xml:space="preserve"> 2.9</t>
  </si>
  <si>
    <t xml:space="preserve"> 2.10</t>
  </si>
  <si>
    <t xml:space="preserve"> 2.11</t>
  </si>
  <si>
    <t xml:space="preserve"> 2.12</t>
  </si>
  <si>
    <t xml:space="preserve"> 2.13</t>
  </si>
  <si>
    <t xml:space="preserve"> 2.14</t>
  </si>
  <si>
    <t xml:space="preserve"> 2.15</t>
  </si>
  <si>
    <t xml:space="preserve"> 2.16</t>
  </si>
  <si>
    <t xml:space="preserve"> 2.17</t>
  </si>
  <si>
    <t xml:space="preserve"> 2.18</t>
  </si>
  <si>
    <t xml:space="preserve"> 2.19</t>
  </si>
  <si>
    <t xml:space="preserve"> 2.20</t>
  </si>
  <si>
    <t xml:space="preserve"> 2.21</t>
  </si>
  <si>
    <t xml:space="preserve"> 2.22</t>
  </si>
  <si>
    <t xml:space="preserve"> 2.23</t>
  </si>
  <si>
    <t xml:space="preserve"> 2.24</t>
  </si>
  <si>
    <t xml:space="preserve"> 2.25</t>
  </si>
  <si>
    <t xml:space="preserve"> 2.26</t>
  </si>
  <si>
    <t xml:space="preserve"> 2.27</t>
  </si>
  <si>
    <t xml:space="preserve"> 2.28</t>
  </si>
  <si>
    <t xml:space="preserve"> 2.29</t>
  </si>
  <si>
    <t xml:space="preserve"> 2.30</t>
  </si>
  <si>
    <t>MONTAGEM E DESMONTAGEM DE FÔRMA DE PILARES RETANGULARES E ESTRUTURAS SIMILARES, PÉ-DIREITO SIMPLES, EM CHAPA DE MADEIRA COMPENSADA RESINADA, 2 UTILIZAÇÕES. AF_09/2020</t>
  </si>
  <si>
    <t xml:space="preserve"> 2.31</t>
  </si>
  <si>
    <t>M.O</t>
  </si>
  <si>
    <t>MAT</t>
  </si>
  <si>
    <t>FIXAÇÃO (ENCUNHAMENTO) DE ALVENARIA DE VEDAÇÃO COM ARGAMASSA APLICADA COM BISNAGA. AF_03/2024</t>
  </si>
  <si>
    <t>PAINEL DE LA DE VIDRO SEM REVESTIMENTO PSI 30/50, E = 50 MM, DE 1200 X 600 MM</t>
  </si>
  <si>
    <t>16.32.120</t>
  </si>
  <si>
    <t>COBERTURA PLANA EM CHAPA DE POLICARBONATO ALVEOLAR DE 10 MM</t>
  </si>
  <si>
    <t>LAJE PRÉ-FABRICADA UNIDIRECIONAL EM VIGA TRELIÇADA/LAJOTA EM EPS LT 12 (8 + 4), EXCETO CAPA DE CONCRETO</t>
  </si>
  <si>
    <t>LAJE PRÉ-FABRICADA UNIDIRECIONAL EM VIGA TRELIÇADA/LAJOTA EM EPS LT 16 (12 + 4), EXCETO CAPA DE CONCRETO</t>
  </si>
  <si>
    <t>LAJE PRÉ-FABRICADA UNIDIRECIONAL EM VIGA TRELIÇADA/LAJOTA EM EPS LT 20 (16 + 4), EXCETO CAPA DE CONCRETO</t>
  </si>
  <si>
    <t>ALVENARIA DE VEDAÇÃO COM ELEMENTO VAZADO DE CERÂMICA (COBOGÓ) DE 5X30X30CM E ARGAMASSA DE ASSENTAMENTO COM PREPARO EM BETONEIRA. AF_05/2020</t>
  </si>
  <si>
    <t>BARRA DE APOIO RETA, PARA PESSOAS COM MOBILIDADE REDUZIDA, EM TUBO DE AÇO INOXIDÁVEL DE 1 1/4´ X 400 MM, JACKWAL OU SIMILAR</t>
  </si>
  <si>
    <t>30.01.120</t>
  </si>
  <si>
    <t>MOLA AÉREA PARA PORTA, COM ESFORÇO ACIMA DE 60 KG ATÉ 80 KG</t>
  </si>
  <si>
    <t>28.01.171</t>
  </si>
  <si>
    <t>PORTA LISA COM BATENTE MADEIRA - 120 X 210 CM - INTERNA</t>
  </si>
  <si>
    <t>23.09.060</t>
  </si>
  <si>
    <t>PORTA DE ABRIR EM ALUMÍNIO TIPO LAMBRI, SOB MEDIDA - COR BRANCA</t>
  </si>
  <si>
    <t>25.02.310</t>
  </si>
  <si>
    <t>17.01.020</t>
  </si>
  <si>
    <t>ARGAMASSA DE REGULARIZAÇÃO E/OU PROTEÇÃO, E = 2,5 CM</t>
  </si>
  <si>
    <t>RODAPÉ EM GRANILITE ALTURA 10CM. AF_09/2020 / MEIA-CANA</t>
  </si>
  <si>
    <t>PISO EM GRANILITE, MARMORITE OU GRANITINA EM AMBIENTES INTERNOS, COM ESPESSURA DE 10 MM, INCLUSO MISTURA EM BETONEIRA, COLOCAÇÃO DAS JUNTAS, APLICAÇÃO DO PISO, 4 POLIMENTOS COM POLITRIZ, ESTUCAMENTO, SELADOR E CERA. AF_06/20</t>
  </si>
  <si>
    <t>TAMPO/BANCADA EM GRANITO, COM FRONTÃO, ESPESSURA DE 2 CM, ACABAMENTO POLIDO, BRANCO SIENA</t>
  </si>
  <si>
    <t>44.02.062</t>
  </si>
  <si>
    <t>GUARNIÇÃO DE ALUMÍNIO - FORNECIMENTO E INSTALAÇÃO. AF_11/2024, PINTURA ELETROSTATICA BRANCA</t>
  </si>
  <si>
    <t>Caixa de passagem em alvenaria de tijolos maciços esp=12cm, dim. int. 0,60x0,60x1,00m, sem tampa</t>
  </si>
  <si>
    <t>PREFEITURA MUNICIPAL DE ITARARÉ</t>
  </si>
  <si>
    <t>Secretaria de Desenvolvimento Municipal</t>
  </si>
  <si>
    <t>Coordenadoria de Engenharia e Obras</t>
  </si>
  <si>
    <t>CNPJ: 46.634.390/0001-52</t>
  </si>
  <si>
    <t>Rua XV de Novembro, nº 83 - Centro</t>
  </si>
  <si>
    <t>Telefone: (15) 3532-8000 / e-mail: engenharia@itarare.sp.gov.br</t>
  </si>
  <si>
    <t>COLETA DE ORÇAMENTOS - REFORMA E AMPLIAÇÃO DA E. M. ADRIANO QUEIROZ PIMENTEL</t>
  </si>
  <si>
    <t>MAR/2023</t>
  </si>
  <si>
    <t xml:space="preserve">Orçamento  </t>
  </si>
  <si>
    <t>Empresa</t>
  </si>
  <si>
    <t>CNPJ</t>
  </si>
  <si>
    <t>Valor (R$)</t>
  </si>
  <si>
    <t>Valor Mínimo (R$)</t>
  </si>
  <si>
    <t>WILHEN CARMELO SALLES KUCHTA</t>
  </si>
  <si>
    <t>ENGENHEIRO CIVIL / CREA-SP 5070204438</t>
  </si>
  <si>
    <t>ART: 28027230230360875</t>
  </si>
  <si>
    <t>62.978.978/0001-80</t>
  </si>
  <si>
    <t>Casa Mimosa Hidráulica e Acabamentos</t>
  </si>
  <si>
    <t>E-mail / Celular / Site</t>
  </si>
  <si>
    <t>https://www.casamimosa.com.br/pressurizador-rowa-max-press-270-vf-sem-vaso-de-220v-mono-ref--0005-0680-rowa-00050680/p?idsku=19835&amp;utm_source=googleads&amp;utm_medium=&amp;utm_campaign=17654718714&amp;utm_content=&amp;utm_term=&amp;gad_source=1&amp;gclid=EAIaIQobChMI7bDqn9jyigMV2idECB2gGQDtEAQYASABEgLaN_D_BwE</t>
  </si>
  <si>
    <t>https://www.solaresol.com.br/pressurizador-rowa-max-press-270-vf-mono-366-lmin-rowa?utm_source=Site&amp;utm_medium=GoogleMerchant&amp;utm_campaign=GoogleMerchant&amp;gad_source=1&amp;gclid=EAIaIQobChMI7bDqn9jyigMV2idECB2gGQDtEAQYBCABEgIT1PD_BwE</t>
  </si>
  <si>
    <t>45.700.799/0001-67</t>
  </si>
  <si>
    <t>SOLAR ENERGIAS RENOVAVEIS SOCIEDADE LTDA UNIPESSOAL</t>
  </si>
  <si>
    <t>https://www.rrbombasemotores.com.br/produtos/sist-pres-t-press-tpc-58-1-1kw-220v-b-13-10-cv-monof-ip44-127-220v/?variant=868093025&amp;pf=mc&amp;srsltid=AfmBOopaypdVdVYTK_7u220YNqCSGLfqL3-TDsHPWNWAhytlqcTiQHNgseY</t>
  </si>
  <si>
    <t>11.138.346/0001-77</t>
  </si>
  <si>
    <t>RR Motores</t>
  </si>
  <si>
    <t>07.12.040</t>
  </si>
  <si>
    <t>Aterro mecanizado por compensação, solo de 1ª categoria em campo
aberto, sem compactação do aterro</t>
  </si>
  <si>
    <t>CDHU</t>
  </si>
  <si>
    <t>07.12.020</t>
  </si>
  <si>
    <t>Compactação de aterro mecanizado mínimo de 95% PN, sem
fornecimento de solo em campo aberto</t>
  </si>
  <si>
    <t>TERRAPLENAGEM</t>
  </si>
  <si>
    <t>TRANSPORTE COM CAMINHÃO BASCULANTE DE 14 M³, EM VIA URBANA PAVIMENTADA, DM M3XKM
T ATÉ 30 KM (UNIDADE: M3XKM). AF_07/2020</t>
  </si>
  <si>
    <t>m³xKm</t>
  </si>
  <si>
    <t>CARGA, MANOBRA E DESCARGA DE SOLOS E MATERIAIS GRANULARES EM CAMINHÃO BASC M3
ULANTE 14 M³ - CARGA COM PÁ CARREGADEIRA (CAÇAMBA DE 1,7 A 2,8 M³ / 128 HP) E DESCARGA LIVRE (UNIDADE: M3). AF_07/2020</t>
  </si>
  <si>
    <t>09.06.029</t>
  </si>
  <si>
    <t>FDE</t>
  </si>
  <si>
    <t>CAIXA DE PASSAGEM EM ALVENARIA DE 1,00X1,00X0,60 M</t>
  </si>
  <si>
    <t>TUBO PVC ESGOTO 150mm</t>
  </si>
  <si>
    <t>15.2.41</t>
  </si>
  <si>
    <t>15.2.42</t>
  </si>
  <si>
    <t>1.3.1</t>
  </si>
  <si>
    <t>1.3.2</t>
  </si>
  <si>
    <t>1.3.3</t>
  </si>
  <si>
    <t>1.3.4</t>
  </si>
  <si>
    <t>21.1</t>
  </si>
  <si>
    <t>21.1.1</t>
  </si>
  <si>
    <t>21.2</t>
  </si>
  <si>
    <t>FECHAMENTO - MURO DE FECHAMENTO</t>
  </si>
  <si>
    <t>21.2.1</t>
  </si>
  <si>
    <t>SEDOP</t>
  </si>
  <si>
    <t>Muro em alvenaria,rebocado e pintado 2 faces, incluso fundação (h=2.50m)</t>
  </si>
  <si>
    <t>21.3</t>
  </si>
  <si>
    <t>FECHAMENTO - GRADIL EXTERNO</t>
  </si>
  <si>
    <t>21.3.1</t>
  </si>
  <si>
    <t>BATE MACA EM PVC FLEXIVEL 20CM SOBREPOR</t>
  </si>
  <si>
    <t>ES 15.99.0050</t>
  </si>
  <si>
    <t>SCO</t>
  </si>
  <si>
    <t>Bate-macas de aluminio para protecao das portas, constituido em chapas de aluminio, fixada por meio de rebites.</t>
  </si>
  <si>
    <t>21.2.2</t>
  </si>
  <si>
    <t>16.3.1</t>
  </si>
  <si>
    <t>POSTE DE JARDIM 1 GLOBO JN INDUSTRIA</t>
  </si>
  <si>
    <t>16.3.2</t>
  </si>
  <si>
    <t>ST 65.15.0050</t>
  </si>
  <si>
    <t>Assentamento de poste simples de aco, diametro de 2", inclusive abertura de furo, fundacao e recomposicao do piso.</t>
  </si>
  <si>
    <t>16.3.3</t>
  </si>
  <si>
    <t>CAIXA ENTERRADA ELÉTRICA RETANGULAR, EM CONCRETO PRÉ-MOLDADO, FUNDO COM BRITA, DIMENSÕES INTERNAS: 0,4X0,4X0,4 M. AF_12/2020</t>
  </si>
  <si>
    <t>16.3.4</t>
  </si>
  <si>
    <t>HASTE DE ATERRAMENTO, DIÂMETRO 5/8", COM 3 METROS - FORNECIMENTO E INSTALAÇÃO. AF_08/2023</t>
  </si>
  <si>
    <t>16.3.5</t>
  </si>
  <si>
    <t>RELÉ FOTOELÉTRICO PARA COMANDO DE ILUMINAÇÃO EXTERNA 1000 W - FORNECIMENTO E INSTALAÇÃO. AF_08/2020</t>
  </si>
  <si>
    <t>16.3.6</t>
  </si>
  <si>
    <t>16.3.7</t>
  </si>
  <si>
    <t>DISJUNTOR TRIPOLAR TIPO DIN, CORRENTE NOMINAL DE 16A - FORNECIMENTO E INSTALAÇÃO. AF_10/2020</t>
  </si>
  <si>
    <t>ILUMINAÇÃO EXTERNA</t>
  </si>
  <si>
    <t xml:space="preserve"> 17.2.5</t>
  </si>
  <si>
    <t>AR CONDICIONADO SPLIT ON/OFF, HI-WALL (PAREDE), 9000 BTUS/H, CICLO QUENTE/FRIO - FORNECIMENTO E INSTALAÇÃO. AF_11/2021_PE</t>
  </si>
  <si>
    <t xml:space="preserve"> 17.2.6</t>
  </si>
  <si>
    <t>AR CONDICIONADO SPLIT ON/OFF, HI-WALL (PAREDE), 12000 BTUS/H, CICLO QUENTE/FRIO - FORNECIMENTO E INSTALAÇÃO. AF_11/2021_PE</t>
  </si>
  <si>
    <t xml:space="preserve"> 17.2.7</t>
  </si>
  <si>
    <t>AR CONDICIONADO SPLIT ON/OFF, HI-WALL (PAREDE), 18000 BTUS/H, CICLO QUENTE/FRIO - FORNECIMENTO E INSTALAÇÃO. AF_11/2021_PE</t>
  </si>
  <si>
    <t xml:space="preserve"> 17.2.8</t>
  </si>
  <si>
    <t>AR CONDICIONADO SPLIT ON/OFF, HI-WALL (PAREDE), 24000 BTUS/H, CICLO QUENTE/FRIO - FORNECIMENTO E INSTALAÇÃO. AF_11/2021_PE</t>
  </si>
  <si>
    <t xml:space="preserve"> 17.2.9</t>
  </si>
  <si>
    <t>AR CONDICIONADO SPLIT ON/OFF, CASSETE (TETO), 36000 BTU/H, CICLO QUENTE/FRIO - FORNECIMENTO E INSTALAÇÃO. AF_11/2021_PE</t>
  </si>
  <si>
    <t xml:space="preserve"> 18.9</t>
  </si>
  <si>
    <t>ANTENA OMNI 8DBI TL-ANT2408CL - TP-LINK</t>
  </si>
  <si>
    <t xml:space="preserve"> 20.1.2</t>
  </si>
  <si>
    <t>ASSENTAMENTO DE GUIA (MEIO-FIO) EM TRECHO CURVO, CONFECCIONADA EM CONCRETO PRÉ-FABRICADO, DIMENSÕES 80X08X08X25 CM (COMPRIMENTO X BASE INFERIOR X BASE SUPERIOR X ALTURA). AF_01/2024</t>
  </si>
  <si>
    <t xml:space="preserve"> 16.4</t>
  </si>
  <si>
    <t xml:space="preserve"> 16.4.1 </t>
  </si>
  <si>
    <t xml:space="preserve"> 16.4.2</t>
  </si>
  <si>
    <t xml:space="preserve"> 16.4.3</t>
  </si>
  <si>
    <t xml:space="preserve"> 16.4.4</t>
  </si>
  <si>
    <t xml:space="preserve"> 16.4.5</t>
  </si>
  <si>
    <t xml:space="preserve"> 16.4.6</t>
  </si>
  <si>
    <t xml:space="preserve"> 16.4.7</t>
  </si>
  <si>
    <t xml:space="preserve"> 16.4.8</t>
  </si>
  <si>
    <t xml:space="preserve"> 16.4.9</t>
  </si>
  <si>
    <t xml:space="preserve"> 16.4.10</t>
  </si>
  <si>
    <t xml:space="preserve"> 16.4.11</t>
  </si>
  <si>
    <t xml:space="preserve"> 16.4.12</t>
  </si>
  <si>
    <t xml:space="preserve"> 16.4.13</t>
  </si>
  <si>
    <t>01.02.35</t>
  </si>
  <si>
    <t>SUDECAP</t>
  </si>
  <si>
    <t>DEPÓSITO E FERRAMENTARIA - ATÉ 15 M2</t>
  </si>
  <si>
    <t>Barracão aberto para apoio à produção (carpintaria, central de armação, oficina, etc.) c/ tesouras, telha 4mm, piso em concreto desempolado</t>
  </si>
  <si>
    <t>Locação de container - Banheiro com chuveiros e vasos - 4,30 x 2,30m</t>
  </si>
  <si>
    <t>Refeitório com paredes de chapa de compens. 12mm e pontaletes 8x8cm, piso ciment. e cobert. de telhas fibroc. 6mm, incl. ponto de luz e cx. de inspeção (cons. 1.21m2/func./turno), conf. projeto (2 utilização)</t>
  </si>
  <si>
    <t>02.002.0007-0</t>
  </si>
  <si>
    <t>TAPUME DE VEDACAO OU PROTECAO EXECUTADO COM TELHAS TRAPEZOID AIS DE ACO GALVANIZADO,ESPESSURA DE 0,5MM,ESTAS COM 4 VEZES DE UTILIZACAO,INCLUSIVE ENGRADAMENTO DE MADEIRA,UTILIZADO 2 VEZES,EXCLUSIVE PINTURA 3% - DESGASTE DE FERRAMENTAS E EPI</t>
  </si>
  <si>
    <t>Contrapartida</t>
  </si>
  <si>
    <t>Recurso Federal</t>
  </si>
  <si>
    <t>UM</t>
  </si>
  <si>
    <t>PORTAO DE ABRIR EM ALUMÍNIO PINTURA ELETROSTÁSTICA BRANCA</t>
  </si>
  <si>
    <t>AJUDANTE DE SERRALHEIRO</t>
  </si>
  <si>
    <t>AREIA GROSSA LAVADA</t>
  </si>
  <si>
    <t>CIMENTO PORTLAND CP III 32RS NBR 11578 (quilo)</t>
  </si>
  <si>
    <t>SERRALHEIRO</t>
  </si>
  <si>
    <t>ENGENHEIRO CIVIL / CREA-SP 5070463475</t>
  </si>
  <si>
    <t>Lucas Gonçalves Demetrio</t>
  </si>
  <si>
    <t>1.3.7</t>
  </si>
  <si>
    <t xml:space="preserve"> CPU01</t>
  </si>
  <si>
    <t>ENTRADA DE ENERGIA ELÉTRICA, AÉREA, TRIFÁSICA, COM CAIXA EMBUTIDA EM ALVENARIA, CABO DE 70 MM2 E DISJUNTOR DIN 200A, INCLUSO O POSTE DE CONCRETO E ASSENTAMENTO. AF_07/2020_PS</t>
  </si>
  <si>
    <t>mo</t>
  </si>
  <si>
    <t>mat</t>
  </si>
  <si>
    <t>CAIXA INTERNA/EXTERNA DE MEDICAO PARA 1 MEDIDOR TRIFASICO, COM VISOR, EM CHAPA DE ACO 18 USG (PADRAO DA CONCESSIONARIA LOCAL)</t>
  </si>
  <si>
    <t>ARMACAO VERTICAL COM HASTE E CONTRA-PINO, EM CHAPA DE ACO GALVANIZADO 3/16", COM 1 ESTRIBO, SEM ISOLADOR</t>
  </si>
  <si>
    <t>1,0000000</t>
  </si>
  <si>
    <t>ISOLADOR DE PORCELANA, TIPO ROLDANA, DIMENSOES DE *72* X *72* MM, PARA USO EM BAIXA TENSAO</t>
  </si>
  <si>
    <t>PARAFUSO DE FERRO POLIDO, SEXTAVADO, COM ROSCA PARCIAL, DIAMETRO 5/8", COMPRIMENTO 6", COM PORCA E ARRUELA DE PRESSAO MEDIA</t>
  </si>
  <si>
    <t>3,0000000</t>
  </si>
  <si>
    <t>ARRUELA LISA, REDONDA, DE LATAO POLIDO, DIAMETRO NOMINAL 5/8", DIAMETRO EXTERNO = 34 MM, DIAMETRO DO FURO = 17 MM, ESPESSURA = *2,5* MM</t>
  </si>
  <si>
    <t>2,0000000</t>
  </si>
  <si>
    <t>FITA METALICA PERFURADA, L = *18* MM, ROLO DE 30 M, CARGA RECOMENDADA = *30* KGF</t>
  </si>
  <si>
    <t>0,0600000</t>
  </si>
  <si>
    <t>CAIXA DE INSPECAO PARA ATERRAMENTO E PARA RAIOS, EM POLIPROPILENO, DIAMETRO = 300 MM X ALTURA = 400 MM</t>
  </si>
  <si>
    <t>VERGALHAO ZINCADO ROSCA TOTAL, 1/4" (6,3 MM)</t>
  </si>
  <si>
    <t>0,1664000</t>
  </si>
  <si>
    <t>PORCA ZINCADA, SEXTAVADA, DIAMETRO 1/4"</t>
  </si>
  <si>
    <t>ARGAMASSA TRAÇO 1:1:6 (EM VOLUME DE CIMENTO, CAL E AREIA MÉDIA ÚMIDA) PARA EMBOÇO/MASSA ÚNICA/ASSENTAMENTO DE ALVENARIA DE VEDAÇÃO, PREPARO MANUAL. AF_08/2019</t>
  </si>
  <si>
    <t>M3</t>
  </si>
  <si>
    <t>0,0194000</t>
  </si>
  <si>
    <t>AUXILIAR DE ELETRICISTA COM ENCARGOS COMPLEMENTARES</t>
  </si>
  <si>
    <t>0,3233000</t>
  </si>
  <si>
    <t>2,9102000</t>
  </si>
  <si>
    <t>ELETRODUTO RÍGIDO ROSCÁVEL, PVC, DN 32 MM (1"), PARA CIRCUITOS TERMINAIS, INSTALADO EM PAREDE - FORNECIMENTO E INSTALAÇÃO. AF_03/2023</t>
  </si>
  <si>
    <t>6,0500000</t>
  </si>
  <si>
    <t>LUVA PARA ELETRODUTO, PVC, ROSCÁVEL, DN 32 MM (1"), PARA CIRCUITOS TERMINAIS, INSTALADA EM PAREDE - FORNECIMENTO E INSTALAÇÃO. AF_03/2023</t>
  </si>
  <si>
    <t>CURVA 90 GRAUS PARA ELETRODUTO, PVC, ROSCÁVEL, DN 32 MM (1"), PARA CIRCUITOS TERMINAIS, INSTALADA EM PAREDE - FORNECIMENTO E INSTALAÇÃO. AF_03/2023</t>
  </si>
  <si>
    <t>CURVA 180 GRAUS PARA ELETRODUTO, PVC, ROSCÁVEL, DN 32 MM (1"), PARA CIRCUITOS TERMINAIS, INSTALADA EM PAREDE - FORNECIMENTO E INSTALAÇÃO. AF_03/2023</t>
  </si>
  <si>
    <t>CABO DE COBRE, FLEXIVEL, CLASSE 4 OU 5, ISOLACAO EM PVC/A, ANTICHAMA BWF-B COBERTURA PVC-ST1, ANTICHAMA BWF-B, 1 CONDUTOR, 0,6/1 KV, SECAO NOMINAL 70 MM2</t>
  </si>
  <si>
    <t>22,2000000</t>
  </si>
  <si>
    <t>DISJUNTOR TERMOMAGNETICO TRIPOLAR 200 A / 600 V, TIPO FXD / ICC - 35 KA</t>
  </si>
  <si>
    <t>CORDOALHA DE COBRE NU 50 MM², ENTERRADA - FORNECIMENTO E INSTALAÇÃO. AF_08/2023</t>
  </si>
  <si>
    <t>1,9500000</t>
  </si>
  <si>
    <t>ASSENTAMENTO DE POSTE DE CONCRETO COM COMPRIMENTO NOMINAL DE 9 M, CARGA NOMINAL MENOR OU IGUAL A 1000 DAN, ENGASTAMENTO SIMPLES COM 1,5 M DE SOLO (NÃO INCLUI FORNECIMENTO). AF_11/2019</t>
  </si>
  <si>
    <t>CONECTOR GRAMPO METÁLICO TIPO OLHAL, PARA SPDA, PARA HASTE DE ATERRAMENTO DE 3/4'' E CABOS DE 10 A 50 MM2 - FORNECIMENTO E INSTALAÇÃO. AF_08/2023</t>
  </si>
  <si>
    <t>POSTE DE CONCRETO ARMADO DE SECAO DUPLO T, EXTENSAO DE 9,00 M, RESISTENCIA DE 300 A 400 DAN, TIPO B OU D</t>
  </si>
  <si>
    <t>ASSENTAMENTO DE POSTE DE CONCRETO COM COMPRIMENTO NOMINAL DE 9 M, CARGA NOMINAL DE 300 DAN, ENGASTAMENTO BASE CONCRETADA COM 1 M DE CONCRETO E 0,5 M DE SOLO (NÃO INCLUI FORNECIMENTO). AF_11/2019</t>
  </si>
  <si>
    <t>MONTAGEM E DESMONTAGEM DE FÔRMA DE VIGA, ESCORAMENTO COM GARFO DE MADEIRA, PÉ-DIREITO SIMPLES, EM CHAPA DE MADEIRA PLASTIFICADA, 18 UTILIZAÇÕES. AF_09/2020</t>
  </si>
  <si>
    <t>Unidade Básica de Saúde Porte 1 - Área Construída: 389,78m² - CDHU Dilermando Marques Camargo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</si>
</sst>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8" formatCode="&quot;R$&quot;\ #,##0.00;[Red]\-&quot;R$&quot;\ #,##0.00"/>
    <numFmt numFmtId="44" formatCode="_-&quot;R$&quot;\ * #,##0.00_-;\-&quot;R$&quot;\ * #,##0.00_-;_-&quot;R$&quot;\ * &quot;-&quot;??_-;_-@_-"/>
    <numFmt numFmtId="43" formatCode="_-* #,##0.00_-;\-* #,##0.00_-;_-* &quot;-&quot;??_-;_-@_-"/>
    <numFmt numFmtId="164" formatCode="[$-416]mmmm\-yy"/>
    <numFmt numFmtId="165" formatCode="_-* #,##0.00_-;\-* #,##0.00_-;_-* &quot;-&quot;??_-;_-@"/>
    <numFmt numFmtId="166" formatCode="_-&quot;R$&quot;\ * #,##0.00_-;\-&quot;R$&quot;\ * #,##0.00_-;_-&quot;R$&quot;\ * &quot;-&quot;??_-;_-@"/>
    <numFmt numFmtId="167" formatCode="&quot;R$&quot;\ #,##0.00"/>
    <numFmt numFmtId="168" formatCode="#,##0.00\ %"/>
    <numFmt numFmtId="169" formatCode="#,##0.0000000"/>
    <numFmt numFmtId="170" formatCode="_-* #,##0.0000_-;\-* #,##0.0000_-;_-* &quot;-&quot;??_-;_-@"/>
    <numFmt numFmtId="171" formatCode="&quot;R$ &quot;#,##0.00"/>
    <numFmt numFmtId="172" formatCode="d/m/yyyy"/>
    <numFmt numFmtId="173" formatCode="[$R$-416]\ #,##0.00;[Red]\-[$R$-416]\ #,##0.00"/>
  </numFmts>
  <fonts count="39" x14ac:knownFonts="1">
    <font>
      <sz val="11"/>
      <color theme="1"/>
      <name val="Arial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  <scheme val="minor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6"/>
      <color theme="1"/>
      <name val="Arial"/>
      <family val="2"/>
    </font>
    <font>
      <b/>
      <sz val="17"/>
      <color theme="1"/>
      <name val="Arial"/>
      <family val="2"/>
    </font>
    <font>
      <sz val="11"/>
      <name val="Arial"/>
      <family val="2"/>
    </font>
    <font>
      <sz val="12"/>
      <color theme="1"/>
      <name val="Arial"/>
      <family val="2"/>
    </font>
    <font>
      <b/>
      <sz val="11"/>
      <color rgb="FF000000"/>
      <name val="Arial"/>
      <family val="2"/>
    </font>
    <font>
      <b/>
      <sz val="11"/>
      <color theme="1"/>
      <name val="Arial"/>
      <family val="2"/>
    </font>
    <font>
      <sz val="11"/>
      <color rgb="FF000000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b/>
      <sz val="12"/>
      <color rgb="FF000000"/>
      <name val="Arial"/>
      <family val="2"/>
    </font>
    <font>
      <b/>
      <sz val="12"/>
      <color theme="0"/>
      <name val="Arial"/>
      <family val="2"/>
    </font>
    <font>
      <sz val="12"/>
      <color rgb="FF000000"/>
      <name val="Arial"/>
      <family val="2"/>
    </font>
    <font>
      <b/>
      <sz val="14"/>
      <color theme="1"/>
      <name val="Arial"/>
      <family val="2"/>
    </font>
    <font>
      <sz val="14"/>
      <color theme="1"/>
      <name val="Arial"/>
      <family val="2"/>
    </font>
    <font>
      <sz val="11"/>
      <color theme="1"/>
      <name val="Arial"/>
      <family val="2"/>
      <scheme val="minor"/>
    </font>
    <font>
      <sz val="10"/>
      <color rgb="FF000000"/>
      <name val="Arial"/>
      <family val="1"/>
    </font>
    <font>
      <b/>
      <sz val="10"/>
      <name val="Arial"/>
      <family val="1"/>
    </font>
    <font>
      <sz val="10"/>
      <name val="Arial"/>
      <family val="1"/>
    </font>
    <font>
      <b/>
      <sz val="11"/>
      <name val="Arial"/>
      <family val="1"/>
    </font>
    <font>
      <b/>
      <sz val="11"/>
      <color theme="1"/>
      <name val="Arial"/>
      <family val="2"/>
    </font>
    <font>
      <sz val="10"/>
      <color rgb="FF000000"/>
      <name val="Arial"/>
      <family val="2"/>
    </font>
    <font>
      <b/>
      <sz val="11"/>
      <color rgb="FF000000"/>
      <name val="Arial"/>
      <family val="1"/>
    </font>
    <font>
      <sz val="11"/>
      <color rgb="FF000000"/>
      <name val="Arial"/>
      <family val="1"/>
    </font>
    <font>
      <sz val="11"/>
      <name val="Arial"/>
      <family val="1"/>
    </font>
    <font>
      <b/>
      <sz val="14"/>
      <color rgb="FFFFFFFF"/>
      <name val="Arial"/>
      <family val="2"/>
    </font>
    <font>
      <b/>
      <sz val="10"/>
      <color theme="0"/>
      <name val="Arial"/>
      <family val="2"/>
    </font>
    <font>
      <b/>
      <sz val="10"/>
      <color rgb="FFFFFFFF"/>
      <name val="Arial"/>
      <family val="2"/>
    </font>
    <font>
      <sz val="11"/>
      <color theme="1"/>
      <name val="Arial"/>
      <family val="2"/>
      <scheme val="minor"/>
    </font>
    <font>
      <sz val="8"/>
      <name val="Arial"/>
      <family val="2"/>
      <scheme val="minor"/>
    </font>
    <font>
      <sz val="12"/>
      <name val="Arial"/>
      <family val="2"/>
    </font>
    <font>
      <sz val="10"/>
      <color theme="1"/>
      <name val="Arial"/>
      <family val="2"/>
    </font>
    <font>
      <b/>
      <sz val="10"/>
      <color rgb="FF000000"/>
      <name val="Century Gothic"/>
      <family val="2"/>
    </font>
    <font>
      <sz val="10"/>
      <color rgb="FF000000"/>
      <name val="Century Gothic"/>
      <family val="2"/>
    </font>
    <font>
      <b/>
      <sz val="10"/>
      <name val="Century Gothic"/>
      <family val="2"/>
    </font>
  </fonts>
  <fills count="20">
    <fill>
      <patternFill patternType="none"/>
    </fill>
    <fill>
      <patternFill patternType="gray125"/>
    </fill>
    <fill>
      <patternFill patternType="solid">
        <fgColor rgb="FF151F3A"/>
        <bgColor rgb="FF151F3A"/>
      </patternFill>
    </fill>
    <fill>
      <patternFill patternType="solid">
        <fgColor theme="0"/>
        <bgColor theme="0"/>
      </patternFill>
    </fill>
    <fill>
      <patternFill patternType="solid">
        <fgColor rgb="FFFFFFFF"/>
        <bgColor rgb="FFFFFFFF"/>
      </patternFill>
    </fill>
    <fill>
      <patternFill patternType="solid">
        <fgColor rgb="FFF2F2F2"/>
        <bgColor rgb="FFF2F2F2"/>
      </patternFill>
    </fill>
    <fill>
      <patternFill patternType="solid">
        <fgColor rgb="FFD8ECF6"/>
      </patternFill>
    </fill>
    <fill>
      <patternFill patternType="solid">
        <fgColor rgb="FFDFF0D8"/>
      </patternFill>
    </fill>
    <fill>
      <patternFill patternType="solid">
        <fgColor rgb="FFFFFFFF"/>
      </patternFill>
    </fill>
    <fill>
      <patternFill patternType="solid">
        <fgColor rgb="FFD6D6D6"/>
      </patternFill>
    </fill>
    <fill>
      <patternFill patternType="solid">
        <fgColor rgb="FFEFEFEF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A6A6A6"/>
        <bgColor rgb="FFBFBFBF"/>
      </patternFill>
    </fill>
    <fill>
      <patternFill patternType="solid">
        <fgColor rgb="FF00B0F0"/>
        <bgColor indexed="64"/>
      </patternFill>
    </fill>
    <fill>
      <patternFill patternType="solid">
        <fgColor rgb="FFDFF0D8"/>
        <bgColor rgb="FFDFF0D8"/>
      </patternFill>
    </fill>
    <fill>
      <patternFill patternType="solid">
        <fgColor rgb="FFEFEFEF"/>
        <bgColor rgb="FFEFEFEF"/>
      </patternFill>
    </fill>
    <fill>
      <patternFill patternType="solid">
        <fgColor theme="0" tint="-4.9989318521683403E-2"/>
        <bgColor rgb="FFD6D6D6"/>
      </patternFill>
    </fill>
    <fill>
      <patternFill patternType="solid">
        <fgColor rgb="FFFF0000"/>
        <bgColor indexed="64"/>
      </patternFill>
    </fill>
  </fills>
  <borders count="56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  <border>
      <left/>
      <right/>
      <top/>
      <bottom style="thin">
        <color rgb="FF000000"/>
      </bottom>
      <diagonal/>
    </border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CCCCCC"/>
      </left>
      <right style="thin">
        <color rgb="FFCCCCCC"/>
      </right>
      <top style="thin">
        <color rgb="FFCCCCCC"/>
      </top>
      <bottom style="thin">
        <color rgb="FFCCCCCC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/>
      <right/>
      <top/>
      <bottom/>
      <diagonal/>
    </border>
    <border>
      <left/>
      <right/>
      <top/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ck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indexed="64"/>
      </top>
      <bottom style="hair">
        <color rgb="FF00000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rgb="FFCCCCCC"/>
      </left>
      <right/>
      <top style="thin">
        <color rgb="FFCCCCCC"/>
      </top>
      <bottom style="thin">
        <color rgb="FFCCCCCC"/>
      </bottom>
      <diagonal/>
    </border>
    <border>
      <left/>
      <right style="thin">
        <color rgb="FFCCCCCC"/>
      </right>
      <top style="thin">
        <color rgb="FFCCCCCC"/>
      </top>
      <bottom style="thin">
        <color rgb="FFCCCCCC"/>
      </bottom>
      <diagonal/>
    </border>
  </borders>
  <cellStyleXfs count="7">
    <xf numFmtId="0" fontId="0" fillId="0" borderId="0"/>
    <xf numFmtId="43" fontId="19" fillId="0" borderId="0" applyFont="0" applyFill="0" applyBorder="0" applyAlignment="0" applyProtection="0"/>
    <xf numFmtId="0" fontId="28" fillId="0" borderId="26"/>
    <xf numFmtId="0" fontId="2" fillId="0" borderId="26"/>
    <xf numFmtId="0" fontId="32" fillId="0" borderId="26"/>
    <xf numFmtId="9" fontId="32" fillId="0" borderId="0" applyFont="0" applyFill="0" applyBorder="0" applyAlignment="0" applyProtection="0"/>
    <xf numFmtId="44" fontId="32" fillId="0" borderId="0" applyFont="0" applyFill="0" applyBorder="0" applyAlignment="0" applyProtection="0"/>
  </cellStyleXfs>
  <cellXfs count="533">
    <xf numFmtId="0" fontId="0" fillId="0" borderId="0" xfId="0"/>
    <xf numFmtId="0" fontId="3" fillId="0" borderId="0" xfId="0" applyFont="1"/>
    <xf numFmtId="0" fontId="4" fillId="0" borderId="0" xfId="0" applyFont="1" applyAlignment="1">
      <alignment horizontal="center" vertical="center"/>
    </xf>
    <xf numFmtId="0" fontId="5" fillId="0" borderId="0" xfId="0" applyFont="1"/>
    <xf numFmtId="0" fontId="8" fillId="0" borderId="0" xfId="0" applyFont="1" applyAlignment="1">
      <alignment horizontal="center" vertical="center"/>
    </xf>
    <xf numFmtId="0" fontId="9" fillId="0" borderId="1" xfId="0" applyFont="1" applyBorder="1" applyAlignment="1">
      <alignment horizontal="left" vertical="center"/>
    </xf>
    <xf numFmtId="0" fontId="10" fillId="0" borderId="2" xfId="0" applyFont="1" applyBorder="1" applyAlignment="1">
      <alignment vertical="center"/>
    </xf>
    <xf numFmtId="0" fontId="10" fillId="0" borderId="3" xfId="0" applyFont="1" applyBorder="1" applyAlignment="1">
      <alignment vertical="center"/>
    </xf>
    <xf numFmtId="49" fontId="11" fillId="0" borderId="4" xfId="0" applyNumberFormat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10" fillId="0" borderId="5" xfId="0" applyFont="1" applyBorder="1" applyAlignment="1">
      <alignment vertical="center"/>
    </xf>
    <xf numFmtId="0" fontId="3" fillId="0" borderId="4" xfId="0" applyFont="1" applyBorder="1" applyAlignment="1">
      <alignment horizontal="left" vertical="center"/>
    </xf>
    <xf numFmtId="0" fontId="9" fillId="0" borderId="4" xfId="0" applyFont="1" applyBorder="1" applyAlignment="1">
      <alignment horizontal="left" vertical="center"/>
    </xf>
    <xf numFmtId="0" fontId="3" fillId="0" borderId="6" xfId="0" applyFont="1" applyBorder="1" applyAlignment="1">
      <alignment horizontal="left" vertical="center"/>
    </xf>
    <xf numFmtId="0" fontId="10" fillId="0" borderId="7" xfId="0" applyFont="1" applyBorder="1" applyAlignment="1">
      <alignment vertical="center"/>
    </xf>
    <xf numFmtId="0" fontId="10" fillId="0" borderId="8" xfId="0" applyFont="1" applyBorder="1" applyAlignment="1">
      <alignment vertical="center"/>
    </xf>
    <xf numFmtId="0" fontId="8" fillId="0" borderId="9" xfId="0" applyFont="1" applyBorder="1" applyAlignment="1">
      <alignment horizontal="left" vertical="center"/>
    </xf>
    <xf numFmtId="0" fontId="8" fillId="0" borderId="9" xfId="0" applyFont="1" applyBorder="1" applyAlignment="1">
      <alignment horizontal="center" vertical="center"/>
    </xf>
    <xf numFmtId="0" fontId="12" fillId="0" borderId="9" xfId="0" applyFont="1" applyBorder="1" applyAlignment="1">
      <alignment vertical="center"/>
    </xf>
    <xf numFmtId="0" fontId="8" fillId="0" borderId="10" xfId="0" applyFont="1" applyBorder="1" applyAlignment="1">
      <alignment horizontal="right" vertical="center"/>
    </xf>
    <xf numFmtId="49" fontId="12" fillId="0" borderId="2" xfId="0" applyNumberFormat="1" applyFont="1" applyBorder="1" applyAlignment="1">
      <alignment vertical="center"/>
    </xf>
    <xf numFmtId="49" fontId="12" fillId="0" borderId="3" xfId="0" applyNumberFormat="1" applyFont="1" applyBorder="1" applyAlignment="1">
      <alignment vertical="center"/>
    </xf>
    <xf numFmtId="0" fontId="13" fillId="0" borderId="0" xfId="0" applyFont="1" applyAlignment="1">
      <alignment horizontal="center" vertical="center"/>
    </xf>
    <xf numFmtId="0" fontId="12" fillId="0" borderId="11" xfId="0" applyFont="1" applyBorder="1" applyAlignment="1">
      <alignment horizontal="left" vertical="center" wrapText="1"/>
    </xf>
    <xf numFmtId="49" fontId="14" fillId="0" borderId="1" xfId="0" applyNumberFormat="1" applyFont="1" applyBorder="1" applyAlignment="1">
      <alignment vertical="center"/>
    </xf>
    <xf numFmtId="164" fontId="14" fillId="0" borderId="11" xfId="0" applyNumberFormat="1" applyFont="1" applyBorder="1" applyAlignment="1">
      <alignment horizontal="left" vertical="center"/>
    </xf>
    <xf numFmtId="49" fontId="12" fillId="0" borderId="9" xfId="0" applyNumberFormat="1" applyFont="1" applyBorder="1" applyAlignment="1">
      <alignment vertical="center"/>
    </xf>
    <xf numFmtId="49" fontId="12" fillId="0" borderId="12" xfId="0" applyNumberFormat="1" applyFont="1" applyBorder="1" applyAlignment="1">
      <alignment vertical="center"/>
    </xf>
    <xf numFmtId="10" fontId="14" fillId="0" borderId="11" xfId="0" applyNumberFormat="1" applyFont="1" applyBorder="1" applyAlignment="1">
      <alignment horizontal="left" vertical="center"/>
    </xf>
    <xf numFmtId="4" fontId="14" fillId="0" borderId="11" xfId="0" applyNumberFormat="1" applyFont="1" applyBorder="1" applyAlignment="1">
      <alignment horizontal="left" vertical="center"/>
    </xf>
    <xf numFmtId="49" fontId="12" fillId="0" borderId="11" xfId="0" applyNumberFormat="1" applyFont="1" applyBorder="1" applyAlignment="1">
      <alignment vertical="center"/>
    </xf>
    <xf numFmtId="0" fontId="8" fillId="0" borderId="10" xfId="0" applyFont="1" applyBorder="1" applyAlignment="1">
      <alignment horizontal="right" vertical="center" wrapText="1"/>
    </xf>
    <xf numFmtId="0" fontId="8" fillId="0" borderId="0" xfId="0" applyFont="1" applyAlignment="1">
      <alignment horizontal="right" vertical="center"/>
    </xf>
    <xf numFmtId="49" fontId="12" fillId="0" borderId="0" xfId="0" applyNumberFormat="1" applyFont="1" applyAlignment="1">
      <alignment vertical="center"/>
    </xf>
    <xf numFmtId="0" fontId="12" fillId="0" borderId="1" xfId="0" applyFont="1" applyBorder="1" applyAlignment="1">
      <alignment horizontal="center" vertical="center"/>
    </xf>
    <xf numFmtId="49" fontId="12" fillId="0" borderId="2" xfId="0" applyNumberFormat="1" applyFont="1" applyBorder="1" applyAlignment="1">
      <alignment wrapText="1"/>
    </xf>
    <xf numFmtId="0" fontId="12" fillId="0" borderId="2" xfId="0" applyFont="1" applyBorder="1"/>
    <xf numFmtId="0" fontId="12" fillId="0" borderId="3" xfId="0" applyFont="1" applyBorder="1"/>
    <xf numFmtId="0" fontId="12" fillId="0" borderId="4" xfId="0" applyFont="1" applyBorder="1"/>
    <xf numFmtId="0" fontId="12" fillId="0" borderId="0" xfId="0" applyFont="1"/>
    <xf numFmtId="0" fontId="12" fillId="0" borderId="5" xfId="0" applyFont="1" applyBorder="1"/>
    <xf numFmtId="0" fontId="12" fillId="0" borderId="6" xfId="0" applyFont="1" applyBorder="1" applyAlignment="1">
      <alignment horizontal="center" vertical="center"/>
    </xf>
    <xf numFmtId="0" fontId="8" fillId="0" borderId="7" xfId="0" applyFont="1" applyBorder="1" applyAlignment="1">
      <alignment horizontal="center" vertical="center"/>
    </xf>
    <xf numFmtId="0" fontId="8" fillId="0" borderId="8" xfId="0" applyFont="1" applyBorder="1" applyAlignment="1">
      <alignment horizontal="center" vertical="center"/>
    </xf>
    <xf numFmtId="0" fontId="3" fillId="0" borderId="0" xfId="0" applyFont="1" applyAlignment="1">
      <alignment vertical="center"/>
    </xf>
    <xf numFmtId="165" fontId="3" fillId="0" borderId="0" xfId="0" applyNumberFormat="1" applyFont="1" applyAlignment="1">
      <alignment vertical="center"/>
    </xf>
    <xf numFmtId="0" fontId="5" fillId="0" borderId="0" xfId="0" applyFont="1" applyAlignment="1">
      <alignment vertical="center"/>
    </xf>
    <xf numFmtId="165" fontId="5" fillId="0" borderId="0" xfId="0" applyNumberFormat="1" applyFont="1" applyAlignment="1">
      <alignment vertical="center"/>
    </xf>
    <xf numFmtId="0" fontId="8" fillId="0" borderId="0" xfId="0" applyFont="1" applyAlignment="1">
      <alignment vertical="center"/>
    </xf>
    <xf numFmtId="165" fontId="8" fillId="0" borderId="0" xfId="0" applyNumberFormat="1" applyFont="1" applyAlignment="1">
      <alignment vertical="center"/>
    </xf>
    <xf numFmtId="0" fontId="10" fillId="0" borderId="1" xfId="0" applyFont="1" applyBorder="1" applyAlignment="1">
      <alignment horizontal="left" vertical="center"/>
    </xf>
    <xf numFmtId="0" fontId="3" fillId="0" borderId="2" xfId="0" applyFont="1" applyBorder="1" applyAlignment="1">
      <alignment horizontal="center" vertical="center"/>
    </xf>
    <xf numFmtId="0" fontId="10" fillId="0" borderId="2" xfId="0" applyFont="1" applyBorder="1" applyAlignment="1">
      <alignment horizontal="left" vertical="center"/>
    </xf>
    <xf numFmtId="0" fontId="10" fillId="0" borderId="3" xfId="0" applyFont="1" applyBorder="1" applyAlignment="1">
      <alignment horizontal="left" vertical="center"/>
    </xf>
    <xf numFmtId="49" fontId="3" fillId="0" borderId="4" xfId="0" applyNumberFormat="1" applyFont="1" applyBorder="1" applyAlignment="1">
      <alignment horizontal="left" vertical="center"/>
    </xf>
    <xf numFmtId="0" fontId="3" fillId="0" borderId="0" xfId="0" applyFont="1" applyAlignment="1">
      <alignment horizontal="center" vertical="center"/>
    </xf>
    <xf numFmtId="10" fontId="3" fillId="0" borderId="0" xfId="0" applyNumberFormat="1" applyFont="1" applyAlignment="1">
      <alignment horizontal="left" vertical="center" wrapText="1"/>
    </xf>
    <xf numFmtId="49" fontId="3" fillId="0" borderId="5" xfId="0" applyNumberFormat="1" applyFont="1" applyBorder="1" applyAlignment="1">
      <alignment horizontal="left" vertical="center"/>
    </xf>
    <xf numFmtId="0" fontId="3" fillId="0" borderId="4" xfId="0" applyFont="1" applyBorder="1" applyAlignment="1">
      <alignment vertical="center"/>
    </xf>
    <xf numFmtId="0" fontId="3" fillId="0" borderId="5" xfId="0" applyFont="1" applyBorder="1" applyAlignment="1">
      <alignment horizontal="left" vertical="center"/>
    </xf>
    <xf numFmtId="0" fontId="10" fillId="0" borderId="4" xfId="0" applyFont="1" applyBorder="1" applyAlignment="1">
      <alignment horizontal="left" vertical="center"/>
    </xf>
    <xf numFmtId="0" fontId="10" fillId="0" borderId="0" xfId="0" applyFont="1" applyAlignment="1">
      <alignment horizontal="left" vertical="center"/>
    </xf>
    <xf numFmtId="49" fontId="10" fillId="0" borderId="5" xfId="0" applyNumberFormat="1" applyFont="1" applyBorder="1" applyAlignment="1">
      <alignment horizontal="left" vertical="center"/>
    </xf>
    <xf numFmtId="0" fontId="3" fillId="0" borderId="7" xfId="0" applyFont="1" applyBorder="1"/>
    <xf numFmtId="0" fontId="3" fillId="0" borderId="8" xfId="0" applyFont="1" applyBorder="1" applyAlignment="1">
      <alignment vertical="center"/>
    </xf>
    <xf numFmtId="0" fontId="12" fillId="0" borderId="0" xfId="0" applyFont="1" applyAlignment="1">
      <alignment horizontal="center" vertical="center"/>
    </xf>
    <xf numFmtId="0" fontId="12" fillId="0" borderId="0" xfId="0" applyFont="1" applyAlignment="1">
      <alignment vertical="center"/>
    </xf>
    <xf numFmtId="0" fontId="15" fillId="2" borderId="10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 vertical="center"/>
    </xf>
    <xf numFmtId="0" fontId="15" fillId="2" borderId="10" xfId="0" applyFont="1" applyFill="1" applyBorder="1" applyAlignment="1">
      <alignment horizontal="center" vertical="center" wrapText="1"/>
    </xf>
    <xf numFmtId="10" fontId="15" fillId="2" borderId="10" xfId="0" applyNumberFormat="1" applyFont="1" applyFill="1" applyBorder="1" applyAlignment="1">
      <alignment horizontal="center" vertical="center"/>
    </xf>
    <xf numFmtId="166" fontId="8" fillId="0" borderId="0" xfId="0" applyNumberFormat="1" applyFont="1" applyAlignment="1">
      <alignment horizontal="center" vertical="center"/>
    </xf>
    <xf numFmtId="0" fontId="12" fillId="3" borderId="14" xfId="0" applyFont="1" applyFill="1" applyBorder="1" applyAlignment="1">
      <alignment horizontal="center" vertical="center"/>
    </xf>
    <xf numFmtId="0" fontId="12" fillId="3" borderId="15" xfId="0" applyFont="1" applyFill="1" applyBorder="1" applyAlignment="1">
      <alignment horizontal="center" vertical="center"/>
    </xf>
    <xf numFmtId="0" fontId="14" fillId="0" borderId="11" xfId="0" applyFont="1" applyBorder="1" applyAlignment="1">
      <alignment horizontal="center" vertical="center"/>
    </xf>
    <xf numFmtId="166" fontId="8" fillId="0" borderId="12" xfId="0" applyNumberFormat="1" applyFont="1" applyBorder="1" applyAlignment="1">
      <alignment horizontal="center" vertical="center"/>
    </xf>
    <xf numFmtId="166" fontId="12" fillId="0" borderId="12" xfId="0" applyNumberFormat="1" applyFont="1" applyBorder="1" applyAlignment="1">
      <alignment horizontal="center" vertical="center"/>
    </xf>
    <xf numFmtId="10" fontId="12" fillId="0" borderId="10" xfId="0" applyNumberFormat="1" applyFont="1" applyBorder="1" applyAlignment="1">
      <alignment horizontal="center" vertical="center"/>
    </xf>
    <xf numFmtId="166" fontId="16" fillId="0" borderId="12" xfId="0" applyNumberFormat="1" applyFont="1" applyBorder="1" applyAlignment="1">
      <alignment horizontal="center" vertical="center"/>
    </xf>
    <xf numFmtId="0" fontId="12" fillId="3" borderId="16" xfId="0" applyFont="1" applyFill="1" applyBorder="1" applyAlignment="1">
      <alignment horizontal="center" vertical="center"/>
    </xf>
    <xf numFmtId="166" fontId="15" fillId="2" borderId="10" xfId="0" applyNumberFormat="1" applyFont="1" applyFill="1" applyBorder="1" applyAlignment="1">
      <alignment horizontal="center" vertical="center"/>
    </xf>
    <xf numFmtId="166" fontId="3" fillId="0" borderId="0" xfId="0" applyNumberFormat="1" applyFont="1"/>
    <xf numFmtId="0" fontId="4" fillId="0" borderId="1" xfId="0" quotePrefix="1" applyFont="1" applyBorder="1" applyAlignment="1">
      <alignment horizontal="left" vertical="center"/>
    </xf>
    <xf numFmtId="0" fontId="8" fillId="0" borderId="2" xfId="0" applyFont="1" applyBorder="1" applyAlignment="1">
      <alignment horizontal="center" vertical="center"/>
    </xf>
    <xf numFmtId="0" fontId="8" fillId="0" borderId="3" xfId="0" applyFont="1" applyBorder="1" applyAlignment="1">
      <alignment horizontal="center" vertical="center"/>
    </xf>
    <xf numFmtId="166" fontId="8" fillId="0" borderId="0" xfId="0" applyNumberFormat="1" applyFont="1" applyAlignment="1">
      <alignment vertical="center"/>
    </xf>
    <xf numFmtId="0" fontId="12" fillId="0" borderId="1" xfId="0" applyFont="1" applyBorder="1" applyAlignment="1">
      <alignment vertical="center"/>
    </xf>
    <xf numFmtId="0" fontId="12" fillId="0" borderId="2" xfId="0" applyFont="1" applyBorder="1" applyAlignment="1">
      <alignment vertical="center"/>
    </xf>
    <xf numFmtId="0" fontId="12" fillId="0" borderId="3" xfId="0" applyFont="1" applyBorder="1" applyAlignment="1">
      <alignment vertical="center"/>
    </xf>
    <xf numFmtId="0" fontId="12" fillId="0" borderId="4" xfId="0" applyFont="1" applyBorder="1" applyAlignment="1">
      <alignment vertical="center"/>
    </xf>
    <xf numFmtId="0" fontId="12" fillId="0" borderId="5" xfId="0" applyFont="1" applyBorder="1" applyAlignment="1">
      <alignment vertical="center"/>
    </xf>
    <xf numFmtId="0" fontId="8" fillId="0" borderId="6" xfId="0" applyFont="1" applyBorder="1" applyAlignment="1">
      <alignment horizontal="center" vertical="center"/>
    </xf>
    <xf numFmtId="166" fontId="17" fillId="0" borderId="0" xfId="0" applyNumberFormat="1" applyFont="1" applyAlignment="1">
      <alignment horizontal="center" vertical="center"/>
    </xf>
    <xf numFmtId="0" fontId="18" fillId="0" borderId="0" xfId="0" applyFont="1" applyAlignment="1">
      <alignment horizontal="center" vertical="center"/>
    </xf>
    <xf numFmtId="0" fontId="8" fillId="3" borderId="17" xfId="0" applyFont="1" applyFill="1" applyBorder="1" applyAlignment="1">
      <alignment horizontal="center" vertical="center"/>
    </xf>
    <xf numFmtId="49" fontId="8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center" vertical="center" wrapText="1"/>
    </xf>
    <xf numFmtId="4" fontId="8" fillId="0" borderId="0" xfId="0" applyNumberFormat="1" applyFont="1" applyAlignment="1">
      <alignment horizontal="center" vertical="center"/>
    </xf>
    <xf numFmtId="167" fontId="8" fillId="0" borderId="0" xfId="0" applyNumberFormat="1" applyFont="1" applyAlignment="1">
      <alignment horizontal="center" vertical="center"/>
    </xf>
    <xf numFmtId="165" fontId="8" fillId="0" borderId="0" xfId="0" applyNumberFormat="1" applyFont="1" applyAlignment="1">
      <alignment horizontal="center" vertical="center"/>
    </xf>
    <xf numFmtId="10" fontId="8" fillId="0" borderId="0" xfId="0" applyNumberFormat="1" applyFont="1" applyAlignment="1">
      <alignment horizontal="center" vertical="center"/>
    </xf>
    <xf numFmtId="4" fontId="16" fillId="0" borderId="0" xfId="0" applyNumberFormat="1" applyFont="1" applyAlignment="1">
      <alignment horizontal="center" vertical="center"/>
    </xf>
    <xf numFmtId="49" fontId="10" fillId="0" borderId="1" xfId="0" applyNumberFormat="1" applyFont="1" applyBorder="1" applyAlignment="1">
      <alignment horizontal="left" vertical="center"/>
    </xf>
    <xf numFmtId="0" fontId="10" fillId="0" borderId="2" xfId="0" applyFont="1" applyBorder="1" applyAlignment="1">
      <alignment vertical="center" wrapText="1"/>
    </xf>
    <xf numFmtId="4" fontId="3" fillId="0" borderId="2" xfId="0" applyNumberFormat="1" applyFont="1" applyBorder="1" applyAlignment="1">
      <alignment vertical="center"/>
    </xf>
    <xf numFmtId="165" fontId="10" fillId="0" borderId="2" xfId="0" applyNumberFormat="1" applyFont="1" applyBorder="1" applyAlignment="1">
      <alignment vertical="center"/>
    </xf>
    <xf numFmtId="0" fontId="3" fillId="0" borderId="2" xfId="0" applyFont="1" applyBorder="1" applyAlignment="1">
      <alignment vertical="center"/>
    </xf>
    <xf numFmtId="0" fontId="10" fillId="0" borderId="0" xfId="0" applyFont="1" applyAlignment="1">
      <alignment vertical="center" wrapText="1"/>
    </xf>
    <xf numFmtId="4" fontId="3" fillId="0" borderId="0" xfId="0" applyNumberFormat="1" applyFont="1" applyAlignment="1">
      <alignment vertical="center"/>
    </xf>
    <xf numFmtId="10" fontId="3" fillId="0" borderId="0" xfId="0" applyNumberFormat="1" applyFont="1" applyAlignment="1">
      <alignment horizontal="left" vertical="center"/>
    </xf>
    <xf numFmtId="165" fontId="10" fillId="0" borderId="0" xfId="0" applyNumberFormat="1" applyFont="1" applyAlignment="1">
      <alignment vertical="center"/>
    </xf>
    <xf numFmtId="0" fontId="3" fillId="0" borderId="5" xfId="0" applyFont="1" applyBorder="1" applyAlignment="1">
      <alignment vertical="center"/>
    </xf>
    <xf numFmtId="4" fontId="10" fillId="0" borderId="0" xfId="0" applyNumberFormat="1" applyFont="1" applyAlignment="1">
      <alignment vertical="center"/>
    </xf>
    <xf numFmtId="49" fontId="3" fillId="0" borderId="4" xfId="0" applyNumberFormat="1" applyFont="1" applyBorder="1" applyAlignment="1">
      <alignment vertical="center"/>
    </xf>
    <xf numFmtId="49" fontId="3" fillId="0" borderId="0" xfId="0" applyNumberFormat="1" applyFont="1" applyAlignment="1">
      <alignment vertical="center"/>
    </xf>
    <xf numFmtId="49" fontId="10" fillId="0" borderId="5" xfId="0" applyNumberFormat="1" applyFont="1" applyBorder="1" applyAlignment="1">
      <alignment vertical="center"/>
    </xf>
    <xf numFmtId="49" fontId="3" fillId="0" borderId="6" xfId="0" applyNumberFormat="1" applyFont="1" applyBorder="1" applyAlignment="1">
      <alignment horizontal="left" vertical="center"/>
    </xf>
    <xf numFmtId="0" fontId="10" fillId="0" borderId="7" xfId="0" applyFont="1" applyBorder="1" applyAlignment="1">
      <alignment vertical="center" wrapText="1"/>
    </xf>
    <xf numFmtId="4" fontId="3" fillId="0" borderId="7" xfId="0" applyNumberFormat="1" applyFont="1" applyBorder="1" applyAlignment="1">
      <alignment vertical="center"/>
    </xf>
    <xf numFmtId="165" fontId="10" fillId="0" borderId="7" xfId="0" applyNumberFormat="1" applyFont="1" applyBorder="1" applyAlignment="1">
      <alignment vertical="center"/>
    </xf>
    <xf numFmtId="0" fontId="3" fillId="0" borderId="7" xfId="0" applyFont="1" applyBorder="1" applyAlignment="1">
      <alignment vertical="center"/>
    </xf>
    <xf numFmtId="49" fontId="3" fillId="0" borderId="8" xfId="0" applyNumberFormat="1" applyFont="1" applyBorder="1" applyAlignment="1">
      <alignment vertical="center"/>
    </xf>
    <xf numFmtId="165" fontId="8" fillId="0" borderId="0" xfId="0" applyNumberFormat="1" applyFont="1" applyAlignment="1">
      <alignment horizontal="center" vertical="center" wrapText="1"/>
    </xf>
    <xf numFmtId="10" fontId="8" fillId="0" borderId="0" xfId="0" applyNumberFormat="1" applyFont="1" applyAlignment="1">
      <alignment horizontal="center" vertical="center" wrapText="1"/>
    </xf>
    <xf numFmtId="4" fontId="16" fillId="0" borderId="0" xfId="0" applyNumberFormat="1" applyFont="1" applyAlignment="1">
      <alignment horizontal="center" vertical="center" wrapText="1"/>
    </xf>
    <xf numFmtId="0" fontId="8" fillId="0" borderId="0" xfId="0" applyFont="1" applyAlignment="1">
      <alignment vertical="center" wrapText="1"/>
    </xf>
    <xf numFmtId="4" fontId="8" fillId="0" borderId="0" xfId="0" applyNumberFormat="1" applyFont="1" applyAlignment="1">
      <alignment vertical="center"/>
    </xf>
    <xf numFmtId="0" fontId="8" fillId="3" borderId="17" xfId="0" applyFont="1" applyFill="1" applyBorder="1" applyAlignment="1">
      <alignment horizontal="center" vertical="center" wrapText="1"/>
    </xf>
    <xf numFmtId="0" fontId="10" fillId="4" borderId="10" xfId="0" applyFont="1" applyFill="1" applyBorder="1" applyAlignment="1">
      <alignment horizontal="right" vertical="center" wrapText="1"/>
    </xf>
    <xf numFmtId="49" fontId="12" fillId="3" borderId="16" xfId="0" applyNumberFormat="1" applyFont="1" applyFill="1" applyBorder="1" applyAlignment="1">
      <alignment horizontal="center" vertical="center" wrapText="1"/>
    </xf>
    <xf numFmtId="0" fontId="12" fillId="3" borderId="16" xfId="0" applyFont="1" applyFill="1" applyBorder="1" applyAlignment="1">
      <alignment horizontal="center" vertical="center" wrapText="1"/>
    </xf>
    <xf numFmtId="4" fontId="8" fillId="3" borderId="16" xfId="0" applyNumberFormat="1" applyFont="1" applyFill="1" applyBorder="1" applyAlignment="1">
      <alignment horizontal="center" vertical="center" wrapText="1"/>
    </xf>
    <xf numFmtId="4" fontId="12" fillId="0" borderId="7" xfId="0" applyNumberFormat="1" applyFont="1" applyBorder="1" applyAlignment="1">
      <alignment horizontal="center" vertical="center" wrapText="1"/>
    </xf>
    <xf numFmtId="165" fontId="12" fillId="3" borderId="16" xfId="0" applyNumberFormat="1" applyFont="1" applyFill="1" applyBorder="1" applyAlignment="1">
      <alignment horizontal="center" vertical="center" wrapText="1"/>
    </xf>
    <xf numFmtId="167" fontId="12" fillId="3" borderId="16" xfId="0" applyNumberFormat="1" applyFont="1" applyFill="1" applyBorder="1" applyAlignment="1">
      <alignment horizontal="center" vertical="center" wrapText="1"/>
    </xf>
    <xf numFmtId="10" fontId="12" fillId="3" borderId="16" xfId="0" applyNumberFormat="1" applyFont="1" applyFill="1" applyBorder="1" applyAlignment="1">
      <alignment horizontal="center" vertical="center" wrapText="1"/>
    </xf>
    <xf numFmtId="10" fontId="8" fillId="0" borderId="0" xfId="0" applyNumberFormat="1" applyFont="1" applyAlignment="1">
      <alignment vertical="center"/>
    </xf>
    <xf numFmtId="0" fontId="12" fillId="3" borderId="17" xfId="0" applyFont="1" applyFill="1" applyBorder="1" applyAlignment="1">
      <alignment horizontal="center" vertical="center"/>
    </xf>
    <xf numFmtId="167" fontId="8" fillId="3" borderId="17" xfId="0" applyNumberFormat="1" applyFont="1" applyFill="1" applyBorder="1" applyAlignment="1">
      <alignment horizontal="center" vertical="center"/>
    </xf>
    <xf numFmtId="167" fontId="8" fillId="0" borderId="0" xfId="0" applyNumberFormat="1" applyFont="1" applyAlignment="1">
      <alignment vertical="center"/>
    </xf>
    <xf numFmtId="0" fontId="13" fillId="3" borderId="17" xfId="0" applyFont="1" applyFill="1" applyBorder="1" applyAlignment="1">
      <alignment horizontal="center" vertical="center"/>
    </xf>
    <xf numFmtId="0" fontId="13" fillId="0" borderId="0" xfId="0" applyFont="1" applyAlignment="1">
      <alignment vertical="center"/>
    </xf>
    <xf numFmtId="0" fontId="10" fillId="4" borderId="10" xfId="0" applyFont="1" applyFill="1" applyBorder="1" applyAlignment="1">
      <alignment horizontal="left" vertical="center" wrapText="1"/>
    </xf>
    <xf numFmtId="0" fontId="10" fillId="4" borderId="10" xfId="0" applyFont="1" applyFill="1" applyBorder="1" applyAlignment="1">
      <alignment horizontal="center" vertical="center" wrapText="1"/>
    </xf>
    <xf numFmtId="0" fontId="8" fillId="0" borderId="0" xfId="0" applyFont="1"/>
    <xf numFmtId="0" fontId="8" fillId="0" borderId="1" xfId="0" applyFont="1" applyBorder="1" applyAlignment="1">
      <alignment vertical="center"/>
    </xf>
    <xf numFmtId="0" fontId="15" fillId="0" borderId="2" xfId="0" applyFont="1" applyBorder="1" applyAlignment="1">
      <alignment vertical="center"/>
    </xf>
    <xf numFmtId="0" fontId="15" fillId="0" borderId="3" xfId="0" applyFont="1" applyBorder="1" applyAlignment="1">
      <alignment vertical="center"/>
    </xf>
    <xf numFmtId="0" fontId="15" fillId="0" borderId="4" xfId="0" applyFont="1" applyBorder="1" applyAlignment="1">
      <alignment vertical="center"/>
    </xf>
    <xf numFmtId="0" fontId="15" fillId="0" borderId="0" xfId="0" applyFont="1" applyAlignment="1">
      <alignment vertical="center"/>
    </xf>
    <xf numFmtId="0" fontId="15" fillId="0" borderId="5" xfId="0" applyFont="1" applyBorder="1" applyAlignment="1">
      <alignment vertical="center"/>
    </xf>
    <xf numFmtId="0" fontId="15" fillId="0" borderId="6" xfId="0" applyFont="1" applyBorder="1" applyAlignment="1">
      <alignment vertical="center"/>
    </xf>
    <xf numFmtId="0" fontId="15" fillId="0" borderId="7" xfId="0" applyFont="1" applyBorder="1" applyAlignment="1">
      <alignment vertical="center"/>
    </xf>
    <xf numFmtId="0" fontId="15" fillId="0" borderId="8" xfId="0" applyFont="1" applyBorder="1" applyAlignment="1">
      <alignment vertical="center"/>
    </xf>
    <xf numFmtId="0" fontId="8" fillId="0" borderId="33" xfId="0" applyFont="1" applyBorder="1" applyAlignment="1">
      <alignment horizontal="center" vertical="center"/>
    </xf>
    <xf numFmtId="0" fontId="8" fillId="0" borderId="33" xfId="0" applyFont="1" applyBorder="1" applyAlignment="1">
      <alignment horizontal="left" vertical="center"/>
    </xf>
    <xf numFmtId="0" fontId="8" fillId="0" borderId="34" xfId="0" applyFont="1" applyBorder="1" applyAlignment="1">
      <alignment horizontal="center" vertical="center"/>
    </xf>
    <xf numFmtId="0" fontId="8" fillId="0" borderId="34" xfId="0" applyFont="1" applyBorder="1" applyAlignment="1">
      <alignment horizontal="left" vertical="center"/>
    </xf>
    <xf numFmtId="10" fontId="8" fillId="0" borderId="34" xfId="0" applyNumberFormat="1" applyFont="1" applyBorder="1" applyAlignment="1">
      <alignment horizontal="center" vertical="center"/>
    </xf>
    <xf numFmtId="0" fontId="8" fillId="0" borderId="35" xfId="0" applyFont="1" applyBorder="1" applyAlignment="1">
      <alignment horizontal="center" vertical="center"/>
    </xf>
    <xf numFmtId="0" fontId="8" fillId="0" borderId="35" xfId="0" applyFont="1" applyBorder="1" applyAlignment="1">
      <alignment horizontal="left" vertical="center"/>
    </xf>
    <xf numFmtId="10" fontId="12" fillId="0" borderId="0" xfId="0" applyNumberFormat="1" applyFont="1" applyAlignment="1">
      <alignment horizontal="center" vertical="center"/>
    </xf>
    <xf numFmtId="0" fontId="8" fillId="0" borderId="0" xfId="0" applyFont="1" applyAlignment="1">
      <alignment horizontal="left" vertical="center" wrapText="1"/>
    </xf>
    <xf numFmtId="0" fontId="16" fillId="0" borderId="0" xfId="0" applyFont="1"/>
    <xf numFmtId="0" fontId="8" fillId="0" borderId="0" xfId="0" applyFont="1" applyAlignment="1">
      <alignment vertical="top" wrapText="1"/>
    </xf>
    <xf numFmtId="0" fontId="8" fillId="0" borderId="4" xfId="0" applyFont="1" applyBorder="1" applyAlignment="1">
      <alignment wrapText="1"/>
    </xf>
    <xf numFmtId="0" fontId="8" fillId="0" borderId="0" xfId="0" applyFont="1" applyAlignment="1">
      <alignment wrapText="1"/>
    </xf>
    <xf numFmtId="0" fontId="8" fillId="0" borderId="5" xfId="0" applyFont="1" applyBorder="1" applyAlignment="1">
      <alignment wrapText="1"/>
    </xf>
    <xf numFmtId="0" fontId="12" fillId="5" borderId="10" xfId="0" applyFont="1" applyFill="1" applyBorder="1" applyAlignment="1">
      <alignment horizontal="center" vertical="center"/>
    </xf>
    <xf numFmtId="0" fontId="8" fillId="0" borderId="36" xfId="0" applyFont="1" applyBorder="1" applyAlignment="1">
      <alignment horizontal="center" vertical="center"/>
    </xf>
    <xf numFmtId="10" fontId="8" fillId="0" borderId="36" xfId="0" applyNumberFormat="1" applyFont="1" applyBorder="1" applyAlignment="1">
      <alignment horizontal="center" vertical="center"/>
    </xf>
    <xf numFmtId="0" fontId="8" fillId="0" borderId="37" xfId="0" applyFont="1" applyBorder="1" applyAlignment="1">
      <alignment horizontal="center" vertical="center"/>
    </xf>
    <xf numFmtId="10" fontId="8" fillId="0" borderId="35" xfId="0" applyNumberFormat="1" applyFont="1" applyBorder="1" applyAlignment="1">
      <alignment horizontal="center" vertical="center"/>
    </xf>
    <xf numFmtId="0" fontId="12" fillId="5" borderId="38" xfId="0" applyFont="1" applyFill="1" applyBorder="1" applyAlignment="1">
      <alignment horizontal="center" vertical="center"/>
    </xf>
    <xf numFmtId="10" fontId="12" fillId="5" borderId="10" xfId="0" applyNumberFormat="1" applyFont="1" applyFill="1" applyBorder="1" applyAlignment="1">
      <alignment horizontal="center" vertical="center"/>
    </xf>
    <xf numFmtId="0" fontId="12" fillId="5" borderId="39" xfId="0" applyFont="1" applyFill="1" applyBorder="1" applyAlignment="1">
      <alignment horizontal="center" vertical="center"/>
    </xf>
    <xf numFmtId="10" fontId="12" fillId="5" borderId="39" xfId="0" applyNumberFormat="1" applyFont="1" applyFill="1" applyBorder="1" applyAlignment="1">
      <alignment horizontal="center" vertical="center"/>
    </xf>
    <xf numFmtId="0" fontId="12" fillId="0" borderId="0" xfId="0" applyFont="1" applyAlignment="1">
      <alignment horizontal="left" vertical="center" wrapText="1"/>
    </xf>
    <xf numFmtId="0" fontId="8" fillId="0" borderId="0" xfId="0" applyFont="1" applyAlignment="1">
      <alignment horizontal="center" vertical="top" wrapText="1"/>
    </xf>
    <xf numFmtId="0" fontId="7" fillId="0" borderId="12" xfId="0" applyFont="1" applyBorder="1"/>
    <xf numFmtId="0" fontId="20" fillId="7" borderId="20" xfId="0" applyFont="1" applyFill="1" applyBorder="1" applyAlignment="1">
      <alignment horizontal="left" vertical="top" wrapText="1"/>
    </xf>
    <xf numFmtId="0" fontId="20" fillId="7" borderId="20" xfId="0" applyFont="1" applyFill="1" applyBorder="1" applyAlignment="1">
      <alignment horizontal="right" vertical="top" wrapText="1"/>
    </xf>
    <xf numFmtId="0" fontId="20" fillId="7" borderId="20" xfId="0" applyFont="1" applyFill="1" applyBorder="1" applyAlignment="1">
      <alignment horizontal="center" vertical="top" wrapText="1"/>
    </xf>
    <xf numFmtId="4" fontId="20" fillId="7" borderId="20" xfId="0" applyNumberFormat="1" applyFont="1" applyFill="1" applyBorder="1" applyAlignment="1">
      <alignment horizontal="right" vertical="top" wrapText="1"/>
    </xf>
    <xf numFmtId="0" fontId="23" fillId="8" borderId="20" xfId="0" applyFont="1" applyFill="1" applyBorder="1" applyAlignment="1">
      <alignment horizontal="left" vertical="top" wrapText="1"/>
    </xf>
    <xf numFmtId="0" fontId="23" fillId="8" borderId="20" xfId="0" applyFont="1" applyFill="1" applyBorder="1" applyAlignment="1">
      <alignment horizontal="right" vertical="top" wrapText="1"/>
    </xf>
    <xf numFmtId="0" fontId="23" fillId="8" borderId="20" xfId="0" applyFont="1" applyFill="1" applyBorder="1" applyAlignment="1">
      <alignment horizontal="center" vertical="top" wrapText="1"/>
    </xf>
    <xf numFmtId="0" fontId="22" fillId="9" borderId="20" xfId="0" applyFont="1" applyFill="1" applyBorder="1" applyAlignment="1">
      <alignment horizontal="left" vertical="top" wrapText="1"/>
    </xf>
    <xf numFmtId="0" fontId="22" fillId="9" borderId="20" xfId="0" applyFont="1" applyFill="1" applyBorder="1" applyAlignment="1">
      <alignment horizontal="right" vertical="top" wrapText="1"/>
    </xf>
    <xf numFmtId="0" fontId="22" fillId="9" borderId="20" xfId="0" applyFont="1" applyFill="1" applyBorder="1" applyAlignment="1">
      <alignment horizontal="center" vertical="top" wrapText="1"/>
    </xf>
    <xf numFmtId="169" fontId="22" fillId="9" borderId="20" xfId="0" applyNumberFormat="1" applyFont="1" applyFill="1" applyBorder="1" applyAlignment="1">
      <alignment horizontal="right" vertical="top" wrapText="1"/>
    </xf>
    <xf numFmtId="4" fontId="22" fillId="9" borderId="20" xfId="0" applyNumberFormat="1" applyFont="1" applyFill="1" applyBorder="1" applyAlignment="1">
      <alignment horizontal="right" vertical="top" wrapText="1"/>
    </xf>
    <xf numFmtId="0" fontId="22" fillId="8" borderId="0" xfId="0" applyFont="1" applyFill="1" applyAlignment="1">
      <alignment horizontal="right" vertical="top" wrapText="1"/>
    </xf>
    <xf numFmtId="4" fontId="22" fillId="8" borderId="0" xfId="0" applyNumberFormat="1" applyFont="1" applyFill="1" applyAlignment="1">
      <alignment horizontal="right" vertical="top" wrapText="1"/>
    </xf>
    <xf numFmtId="0" fontId="20" fillId="7" borderId="31" xfId="0" applyFont="1" applyFill="1" applyBorder="1" applyAlignment="1">
      <alignment horizontal="left" vertical="top" wrapText="1"/>
    </xf>
    <xf numFmtId="0" fontId="22" fillId="10" borderId="20" xfId="0" applyFont="1" applyFill="1" applyBorder="1" applyAlignment="1">
      <alignment horizontal="left" vertical="top" wrapText="1"/>
    </xf>
    <xf numFmtId="0" fontId="22" fillId="10" borderId="20" xfId="0" applyFont="1" applyFill="1" applyBorder="1" applyAlignment="1">
      <alignment horizontal="right" vertical="top" wrapText="1"/>
    </xf>
    <xf numFmtId="0" fontId="22" fillId="10" borderId="20" xfId="0" applyFont="1" applyFill="1" applyBorder="1" applyAlignment="1">
      <alignment horizontal="center" vertical="top" wrapText="1"/>
    </xf>
    <xf numFmtId="169" fontId="22" fillId="10" borderId="20" xfId="0" applyNumberFormat="1" applyFont="1" applyFill="1" applyBorder="1" applyAlignment="1">
      <alignment horizontal="right" vertical="top" wrapText="1"/>
    </xf>
    <xf numFmtId="4" fontId="22" fillId="10" borderId="20" xfId="0" applyNumberFormat="1" applyFont="1" applyFill="1" applyBorder="1" applyAlignment="1">
      <alignment horizontal="right" vertical="top" wrapText="1"/>
    </xf>
    <xf numFmtId="0" fontId="10" fillId="0" borderId="22" xfId="0" applyFont="1" applyBorder="1" applyAlignment="1">
      <alignment vertical="center"/>
    </xf>
    <xf numFmtId="0" fontId="10" fillId="0" borderId="29" xfId="0" applyFont="1" applyBorder="1" applyAlignment="1">
      <alignment vertical="center"/>
    </xf>
    <xf numFmtId="0" fontId="24" fillId="4" borderId="10" xfId="0" applyFont="1" applyFill="1" applyBorder="1" applyAlignment="1">
      <alignment horizontal="center" vertical="center" wrapText="1"/>
    </xf>
    <xf numFmtId="43" fontId="8" fillId="0" borderId="0" xfId="1" applyFont="1" applyAlignment="1">
      <alignment horizontal="center" vertical="center"/>
    </xf>
    <xf numFmtId="43" fontId="10" fillId="0" borderId="2" xfId="1" applyFont="1" applyBorder="1" applyAlignment="1">
      <alignment vertical="center"/>
    </xf>
    <xf numFmtId="43" fontId="3" fillId="0" borderId="0" xfId="1" applyFont="1" applyAlignment="1">
      <alignment vertical="center"/>
    </xf>
    <xf numFmtId="43" fontId="10" fillId="0" borderId="0" xfId="1" applyFont="1" applyAlignment="1">
      <alignment vertical="center"/>
    </xf>
    <xf numFmtId="43" fontId="10" fillId="0" borderId="7" xfId="1" applyFont="1" applyBorder="1" applyAlignment="1">
      <alignment vertical="center"/>
    </xf>
    <xf numFmtId="43" fontId="8" fillId="0" borderId="0" xfId="1" applyFont="1" applyAlignment="1">
      <alignment vertical="center"/>
    </xf>
    <xf numFmtId="43" fontId="12" fillId="3" borderId="16" xfId="1" applyFont="1" applyFill="1" applyBorder="1" applyAlignment="1">
      <alignment horizontal="center" vertical="center" wrapText="1"/>
    </xf>
    <xf numFmtId="0" fontId="12" fillId="3" borderId="29" xfId="0" applyFont="1" applyFill="1" applyBorder="1" applyAlignment="1">
      <alignment horizontal="center" vertical="center" wrapText="1"/>
    </xf>
    <xf numFmtId="0" fontId="21" fillId="8" borderId="0" xfId="0" applyFont="1" applyFill="1" applyAlignment="1">
      <alignment vertical="top" wrapText="1"/>
    </xf>
    <xf numFmtId="0" fontId="0" fillId="0" borderId="0" xfId="0" applyAlignment="1">
      <alignment vertical="center"/>
    </xf>
    <xf numFmtId="43" fontId="0" fillId="0" borderId="0" xfId="1" applyFont="1" applyAlignment="1">
      <alignment vertical="center"/>
    </xf>
    <xf numFmtId="0" fontId="8" fillId="0" borderId="29" xfId="0" applyFont="1" applyBorder="1" applyAlignment="1">
      <alignment horizontal="center" vertical="center"/>
    </xf>
    <xf numFmtId="4" fontId="3" fillId="0" borderId="0" xfId="0" applyNumberFormat="1" applyFont="1"/>
    <xf numFmtId="49" fontId="14" fillId="0" borderId="11" xfId="0" applyNumberFormat="1" applyFont="1" applyBorder="1" applyAlignment="1">
      <alignment vertical="center"/>
    </xf>
    <xf numFmtId="44" fontId="8" fillId="0" borderId="0" xfId="0" applyNumberFormat="1" applyFont="1" applyAlignment="1">
      <alignment vertical="center"/>
    </xf>
    <xf numFmtId="0" fontId="3" fillId="0" borderId="26" xfId="3" applyFont="1"/>
    <xf numFmtId="49" fontId="3" fillId="0" borderId="26" xfId="3" applyNumberFormat="1" applyFont="1"/>
    <xf numFmtId="0" fontId="2" fillId="0" borderId="26" xfId="3"/>
    <xf numFmtId="0" fontId="5" fillId="0" borderId="26" xfId="3" applyFont="1" applyAlignment="1">
      <alignment vertical="center"/>
    </xf>
    <xf numFmtId="165" fontId="5" fillId="0" borderId="26" xfId="3" applyNumberFormat="1" applyFont="1" applyAlignment="1">
      <alignment vertical="center"/>
    </xf>
    <xf numFmtId="0" fontId="3" fillId="0" borderId="26" xfId="3" applyFont="1" applyAlignment="1">
      <alignment vertical="center"/>
    </xf>
    <xf numFmtId="0" fontId="8" fillId="0" borderId="26" xfId="3" applyFont="1" applyAlignment="1">
      <alignment vertical="center"/>
    </xf>
    <xf numFmtId="0" fontId="8" fillId="0" borderId="26" xfId="3" applyFont="1" applyAlignment="1">
      <alignment horizontal="center" vertical="center"/>
    </xf>
    <xf numFmtId="165" fontId="8" fillId="0" borderId="26" xfId="3" applyNumberFormat="1" applyFont="1" applyAlignment="1">
      <alignment vertical="center"/>
    </xf>
    <xf numFmtId="0" fontId="10" fillId="0" borderId="21" xfId="3" applyFont="1" applyBorder="1" applyAlignment="1">
      <alignment horizontal="left" vertical="center"/>
    </xf>
    <xf numFmtId="0" fontId="10" fillId="0" borderId="22" xfId="3" applyFont="1" applyBorder="1" applyAlignment="1">
      <alignment horizontal="left" vertical="center"/>
    </xf>
    <xf numFmtId="0" fontId="3" fillId="0" borderId="22" xfId="3" applyFont="1" applyBorder="1" applyAlignment="1">
      <alignment horizontal="center" vertical="center"/>
    </xf>
    <xf numFmtId="49" fontId="3" fillId="0" borderId="24" xfId="3" applyNumberFormat="1" applyFont="1" applyBorder="1" applyAlignment="1">
      <alignment horizontal="left" vertical="center"/>
    </xf>
    <xf numFmtId="49" fontId="3" fillId="0" borderId="26" xfId="3" applyNumberFormat="1" applyFont="1" applyAlignment="1">
      <alignment horizontal="left" vertical="center"/>
    </xf>
    <xf numFmtId="0" fontId="3" fillId="0" borderId="26" xfId="3" applyFont="1" applyAlignment="1">
      <alignment horizontal="center" vertical="center"/>
    </xf>
    <xf numFmtId="10" fontId="3" fillId="0" borderId="26" xfId="3" applyNumberFormat="1" applyFont="1" applyAlignment="1">
      <alignment horizontal="left" vertical="center" wrapText="1"/>
    </xf>
    <xf numFmtId="49" fontId="3" fillId="0" borderId="27" xfId="3" applyNumberFormat="1" applyFont="1" applyBorder="1" applyAlignment="1">
      <alignment horizontal="left" vertical="center"/>
    </xf>
    <xf numFmtId="0" fontId="3" fillId="0" borderId="24" xfId="3" applyFont="1" applyBorder="1" applyAlignment="1">
      <alignment vertical="center"/>
    </xf>
    <xf numFmtId="0" fontId="10" fillId="0" borderId="24" xfId="3" applyFont="1" applyBorder="1" applyAlignment="1">
      <alignment horizontal="left" vertical="center"/>
    </xf>
    <xf numFmtId="0" fontId="10" fillId="0" borderId="26" xfId="3" applyFont="1" applyAlignment="1">
      <alignment horizontal="left" vertical="center"/>
    </xf>
    <xf numFmtId="49" fontId="10" fillId="0" borderId="27" xfId="3" applyNumberFormat="1" applyFont="1" applyBorder="1" applyAlignment="1">
      <alignment horizontal="left" vertical="center"/>
    </xf>
    <xf numFmtId="0" fontId="3" fillId="0" borderId="29" xfId="3" applyFont="1" applyBorder="1"/>
    <xf numFmtId="0" fontId="3" fillId="0" borderId="30" xfId="3" applyFont="1" applyBorder="1" applyAlignment="1">
      <alignment vertical="center"/>
    </xf>
    <xf numFmtId="0" fontId="29" fillId="0" borderId="24" xfId="3" applyFont="1" applyBorder="1" applyAlignment="1">
      <alignment horizontal="center" vertical="center"/>
    </xf>
    <xf numFmtId="0" fontId="3" fillId="0" borderId="27" xfId="3" applyFont="1" applyBorder="1"/>
    <xf numFmtId="0" fontId="13" fillId="0" borderId="26" xfId="3" applyFont="1" applyAlignment="1">
      <alignment vertical="center"/>
    </xf>
    <xf numFmtId="0" fontId="30" fillId="2" borderId="39" xfId="3" applyFont="1" applyFill="1" applyBorder="1" applyAlignment="1">
      <alignment horizontal="center" vertical="center" wrapText="1"/>
    </xf>
    <xf numFmtId="49" fontId="31" fillId="2" borderId="39" xfId="3" applyNumberFormat="1" applyFont="1" applyFill="1" applyBorder="1" applyAlignment="1">
      <alignment horizontal="center" vertical="center" wrapText="1"/>
    </xf>
    <xf numFmtId="0" fontId="4" fillId="0" borderId="26" xfId="3" applyFont="1" applyAlignment="1">
      <alignment horizontal="left" vertical="center"/>
    </xf>
    <xf numFmtId="0" fontId="13" fillId="0" borderId="26" xfId="3" applyFont="1" applyAlignment="1">
      <alignment horizontal="left" vertical="center"/>
    </xf>
    <xf numFmtId="0" fontId="13" fillId="0" borderId="10" xfId="3" applyFont="1" applyBorder="1" applyAlignment="1">
      <alignment horizontal="center" vertical="center"/>
    </xf>
    <xf numFmtId="0" fontId="10" fillId="0" borderId="23" xfId="3" applyFont="1" applyBorder="1" applyAlignment="1">
      <alignment horizontal="left" vertical="center"/>
    </xf>
    <xf numFmtId="0" fontId="3" fillId="0" borderId="27" xfId="3" applyFont="1" applyBorder="1" applyAlignment="1">
      <alignment horizontal="left" vertical="center"/>
    </xf>
    <xf numFmtId="169" fontId="20" fillId="7" borderId="20" xfId="0" applyNumberFormat="1" applyFont="1" applyFill="1" applyBorder="1" applyAlignment="1">
      <alignment horizontal="right" vertical="top" wrapText="1"/>
    </xf>
    <xf numFmtId="49" fontId="12" fillId="0" borderId="1" xfId="0" applyNumberFormat="1" applyFont="1" applyBorder="1" applyAlignment="1">
      <alignment vertical="center"/>
    </xf>
    <xf numFmtId="17" fontId="3" fillId="0" borderId="0" xfId="0" applyNumberFormat="1" applyFont="1"/>
    <xf numFmtId="0" fontId="3" fillId="0" borderId="26" xfId="0" applyFont="1" applyBorder="1"/>
    <xf numFmtId="44" fontId="3" fillId="0" borderId="0" xfId="0" applyNumberFormat="1" applyFont="1"/>
    <xf numFmtId="43" fontId="8" fillId="3" borderId="17" xfId="0" applyNumberFormat="1" applyFont="1" applyFill="1" applyBorder="1" applyAlignment="1">
      <alignment horizontal="center" vertical="center"/>
    </xf>
    <xf numFmtId="43" fontId="12" fillId="3" borderId="17" xfId="0" applyNumberFormat="1" applyFont="1" applyFill="1" applyBorder="1" applyAlignment="1">
      <alignment horizontal="center" vertical="center"/>
    </xf>
    <xf numFmtId="44" fontId="34" fillId="0" borderId="0" xfId="0" applyNumberFormat="1" applyFont="1" applyAlignment="1">
      <alignment vertical="center"/>
    </xf>
    <xf numFmtId="0" fontId="11" fillId="0" borderId="4" xfId="0" applyFont="1" applyBorder="1" applyAlignment="1">
      <alignment vertical="center"/>
    </xf>
    <xf numFmtId="0" fontId="26" fillId="6" borderId="20" xfId="0" applyFont="1" applyFill="1" applyBorder="1" applyAlignment="1">
      <alignment horizontal="left" vertical="top" wrapText="1"/>
    </xf>
    <xf numFmtId="0" fontId="26" fillId="6" borderId="20" xfId="0" applyFont="1" applyFill="1" applyBorder="1" applyAlignment="1">
      <alignment horizontal="right" vertical="top" wrapText="1"/>
    </xf>
    <xf numFmtId="4" fontId="26" fillId="6" borderId="20" xfId="0" applyNumberFormat="1" applyFont="1" applyFill="1" applyBorder="1" applyAlignment="1">
      <alignment horizontal="right" vertical="top" wrapText="1"/>
    </xf>
    <xf numFmtId="168" fontId="26" fillId="6" borderId="20" xfId="0" applyNumberFormat="1" applyFont="1" applyFill="1" applyBorder="1" applyAlignment="1">
      <alignment horizontal="right" vertical="top" wrapText="1"/>
    </xf>
    <xf numFmtId="0" fontId="27" fillId="7" borderId="20" xfId="0" applyFont="1" applyFill="1" applyBorder="1" applyAlignment="1">
      <alignment horizontal="left" vertical="top" wrapText="1"/>
    </xf>
    <xf numFmtId="0" fontId="27" fillId="7" borderId="20" xfId="0" applyFont="1" applyFill="1" applyBorder="1" applyAlignment="1">
      <alignment horizontal="right" vertical="top" wrapText="1"/>
    </xf>
    <xf numFmtId="0" fontId="27" fillId="7" borderId="20" xfId="0" applyFont="1" applyFill="1" applyBorder="1" applyAlignment="1">
      <alignment horizontal="center" vertical="top" wrapText="1"/>
    </xf>
    <xf numFmtId="4" fontId="27" fillId="7" borderId="20" xfId="0" applyNumberFormat="1" applyFont="1" applyFill="1" applyBorder="1" applyAlignment="1">
      <alignment horizontal="right" vertical="top" wrapText="1"/>
    </xf>
    <xf numFmtId="168" fontId="27" fillId="7" borderId="20" xfId="0" applyNumberFormat="1" applyFont="1" applyFill="1" applyBorder="1" applyAlignment="1">
      <alignment horizontal="right" vertical="top" wrapText="1"/>
    </xf>
    <xf numFmtId="0" fontId="23" fillId="8" borderId="0" xfId="0" applyFont="1" applyFill="1" applyAlignment="1">
      <alignment horizontal="right" vertical="top" wrapText="1"/>
    </xf>
    <xf numFmtId="0" fontId="28" fillId="8" borderId="0" xfId="0" applyFont="1" applyFill="1" applyAlignment="1">
      <alignment horizontal="center" vertical="top" wrapText="1"/>
    </xf>
    <xf numFmtId="0" fontId="28" fillId="8" borderId="0" xfId="0" applyFont="1" applyFill="1" applyAlignment="1">
      <alignment horizontal="left" vertical="top" wrapText="1"/>
    </xf>
    <xf numFmtId="10" fontId="8" fillId="0" borderId="46" xfId="0" applyNumberFormat="1" applyFont="1" applyBorder="1" applyAlignment="1">
      <alignment horizontal="center" vertical="center"/>
    </xf>
    <xf numFmtId="0" fontId="13" fillId="0" borderId="10" xfId="3" applyFont="1" applyBorder="1" applyAlignment="1">
      <alignment horizontal="center" vertical="center" wrapText="1"/>
    </xf>
    <xf numFmtId="49" fontId="13" fillId="0" borderId="10" xfId="3" applyNumberFormat="1" applyFont="1" applyBorder="1" applyAlignment="1">
      <alignment horizontal="center" vertical="center" wrapText="1"/>
    </xf>
    <xf numFmtId="49" fontId="35" fillId="0" borderId="10" xfId="0" applyNumberFormat="1" applyFont="1" applyBorder="1" applyAlignment="1">
      <alignment horizontal="center" vertical="center" wrapText="1"/>
    </xf>
    <xf numFmtId="0" fontId="35" fillId="0" borderId="10" xfId="0" applyFont="1" applyBorder="1" applyAlignment="1">
      <alignment horizontal="center" vertical="center" wrapText="1"/>
    </xf>
    <xf numFmtId="43" fontId="26" fillId="6" borderId="20" xfId="1" applyFont="1" applyFill="1" applyBorder="1" applyAlignment="1">
      <alignment horizontal="right" vertical="top" wrapText="1"/>
    </xf>
    <xf numFmtId="43" fontId="27" fillId="7" borderId="20" xfId="1" applyFont="1" applyFill="1" applyBorder="1" applyAlignment="1">
      <alignment horizontal="right" vertical="top" wrapText="1"/>
    </xf>
    <xf numFmtId="43" fontId="23" fillId="8" borderId="0" xfId="1" applyFont="1" applyFill="1" applyAlignment="1">
      <alignment horizontal="right" vertical="top" wrapText="1"/>
    </xf>
    <xf numFmtId="43" fontId="28" fillId="8" borderId="0" xfId="1" applyFont="1" applyFill="1" applyAlignment="1">
      <alignment horizontal="center" vertical="top" wrapText="1"/>
    </xf>
    <xf numFmtId="0" fontId="8" fillId="3" borderId="26" xfId="0" applyFont="1" applyFill="1" applyBorder="1" applyAlignment="1">
      <alignment horizontal="center" vertical="center"/>
    </xf>
    <xf numFmtId="0" fontId="8" fillId="0" borderId="17" xfId="0" applyFont="1" applyBorder="1" applyAlignment="1">
      <alignment horizontal="center" vertical="center"/>
    </xf>
    <xf numFmtId="4" fontId="27" fillId="11" borderId="20" xfId="0" applyNumberFormat="1" applyFont="1" applyFill="1" applyBorder="1" applyAlignment="1">
      <alignment horizontal="right" vertical="top" wrapText="1"/>
    </xf>
    <xf numFmtId="0" fontId="27" fillId="11" borderId="20" xfId="0" applyFont="1" applyFill="1" applyBorder="1" applyAlignment="1">
      <alignment horizontal="left" vertical="top" wrapText="1"/>
    </xf>
    <xf numFmtId="0" fontId="27" fillId="11" borderId="20" xfId="0" applyFont="1" applyFill="1" applyBorder="1" applyAlignment="1">
      <alignment horizontal="right" vertical="top" wrapText="1"/>
    </xf>
    <xf numFmtId="0" fontId="27" fillId="11" borderId="20" xfId="0" applyFont="1" applyFill="1" applyBorder="1" applyAlignment="1">
      <alignment horizontal="center" vertical="top" wrapText="1"/>
    </xf>
    <xf numFmtId="43" fontId="27" fillId="11" borderId="20" xfId="1" applyFont="1" applyFill="1" applyBorder="1" applyAlignment="1">
      <alignment horizontal="right" vertical="top" wrapText="1"/>
    </xf>
    <xf numFmtId="170" fontId="8" fillId="0" borderId="0" xfId="0" applyNumberFormat="1" applyFont="1" applyAlignment="1">
      <alignment horizontal="center" vertical="center"/>
    </xf>
    <xf numFmtId="10" fontId="22" fillId="8" borderId="0" xfId="5" applyNumberFormat="1" applyFont="1" applyFill="1" applyAlignment="1">
      <alignment horizontal="right" vertical="top" wrapText="1"/>
    </xf>
    <xf numFmtId="4" fontId="23" fillId="8" borderId="0" xfId="0" applyNumberFormat="1" applyFont="1" applyFill="1" applyAlignment="1">
      <alignment horizontal="right" vertical="top" wrapText="1"/>
    </xf>
    <xf numFmtId="168" fontId="23" fillId="8" borderId="0" xfId="0" applyNumberFormat="1" applyFont="1" applyFill="1" applyAlignment="1">
      <alignment horizontal="right" vertical="top" wrapText="1"/>
    </xf>
    <xf numFmtId="4" fontId="28" fillId="8" borderId="0" xfId="0" applyNumberFormat="1" applyFont="1" applyFill="1" applyAlignment="1">
      <alignment horizontal="center" vertical="top" wrapText="1"/>
    </xf>
    <xf numFmtId="4" fontId="0" fillId="0" borderId="0" xfId="0" applyNumberFormat="1"/>
    <xf numFmtId="0" fontId="22" fillId="12" borderId="20" xfId="0" applyFont="1" applyFill="1" applyBorder="1" applyAlignment="1">
      <alignment horizontal="left" vertical="top" wrapText="1"/>
    </xf>
    <xf numFmtId="0" fontId="22" fillId="12" borderId="20" xfId="0" applyFont="1" applyFill="1" applyBorder="1" applyAlignment="1">
      <alignment horizontal="right" vertical="top" wrapText="1"/>
    </xf>
    <xf numFmtId="0" fontId="22" fillId="12" borderId="20" xfId="0" applyFont="1" applyFill="1" applyBorder="1" applyAlignment="1">
      <alignment horizontal="center" vertical="top" wrapText="1"/>
    </xf>
    <xf numFmtId="169" fontId="22" fillId="12" borderId="20" xfId="0" applyNumberFormat="1" applyFont="1" applyFill="1" applyBorder="1" applyAlignment="1">
      <alignment horizontal="right" vertical="top" wrapText="1"/>
    </xf>
    <xf numFmtId="4" fontId="22" fillId="12" borderId="20" xfId="0" applyNumberFormat="1" applyFont="1" applyFill="1" applyBorder="1" applyAlignment="1">
      <alignment horizontal="right" vertical="top" wrapText="1"/>
    </xf>
    <xf numFmtId="4" fontId="28" fillId="11" borderId="20" xfId="0" applyNumberFormat="1" applyFont="1" applyFill="1" applyBorder="1" applyAlignment="1">
      <alignment horizontal="right" vertical="top" wrapText="1"/>
    </xf>
    <xf numFmtId="0" fontId="3" fillId="0" borderId="26" xfId="0" applyFont="1" applyBorder="1" applyAlignment="1">
      <alignment vertical="center"/>
    </xf>
    <xf numFmtId="44" fontId="8" fillId="0" borderId="26" xfId="6" applyFont="1" applyBorder="1" applyAlignment="1">
      <alignment vertical="center"/>
    </xf>
    <xf numFmtId="44" fontId="8" fillId="0" borderId="26" xfId="6" applyFont="1" applyBorder="1" applyAlignment="1">
      <alignment vertical="center" wrapText="1"/>
    </xf>
    <xf numFmtId="44" fontId="3" fillId="0" borderId="26" xfId="6" applyFont="1" applyBorder="1" applyAlignment="1">
      <alignment vertical="center"/>
    </xf>
    <xf numFmtId="44" fontId="16" fillId="0" borderId="26" xfId="6" applyFont="1" applyBorder="1" applyAlignment="1">
      <alignment horizontal="center" vertical="center"/>
    </xf>
    <xf numFmtId="44" fontId="16" fillId="0" borderId="26" xfId="6" applyFont="1" applyBorder="1" applyAlignment="1">
      <alignment vertical="center"/>
    </xf>
    <xf numFmtId="44" fontId="13" fillId="0" borderId="26" xfId="6" applyFont="1" applyBorder="1" applyAlignment="1">
      <alignment vertical="center"/>
    </xf>
    <xf numFmtId="44" fontId="8" fillId="0" borderId="26" xfId="6" applyFont="1" applyFill="1" applyBorder="1" applyAlignment="1">
      <alignment vertical="center"/>
    </xf>
    <xf numFmtId="0" fontId="13" fillId="0" borderId="17" xfId="0" applyFont="1" applyBorder="1" applyAlignment="1">
      <alignment horizontal="center" vertical="center"/>
    </xf>
    <xf numFmtId="44" fontId="13" fillId="0" borderId="26" xfId="6" applyFont="1" applyFill="1" applyBorder="1" applyAlignment="1">
      <alignment vertical="center"/>
    </xf>
    <xf numFmtId="44" fontId="3" fillId="0" borderId="0" xfId="6" applyFont="1" applyAlignment="1">
      <alignment vertical="center"/>
    </xf>
    <xf numFmtId="44" fontId="8" fillId="0" borderId="0" xfId="6" applyFont="1" applyAlignment="1">
      <alignment vertical="center"/>
    </xf>
    <xf numFmtId="44" fontId="3" fillId="0" borderId="0" xfId="6" applyFont="1" applyFill="1" applyAlignment="1">
      <alignment vertical="center"/>
    </xf>
    <xf numFmtId="44" fontId="8" fillId="0" borderId="0" xfId="6" applyFont="1" applyFill="1" applyAlignment="1">
      <alignment vertical="center"/>
    </xf>
    <xf numFmtId="0" fontId="37" fillId="0" borderId="0" xfId="0" applyFont="1"/>
    <xf numFmtId="0" fontId="37" fillId="0" borderId="0" xfId="0" applyFont="1" applyAlignment="1">
      <alignment horizontal="center" vertical="center"/>
    </xf>
    <xf numFmtId="0" fontId="36" fillId="0" borderId="0" xfId="0" applyFont="1" applyAlignment="1">
      <alignment horizontal="left" vertical="center"/>
    </xf>
    <xf numFmtId="0" fontId="37" fillId="0" borderId="0" xfId="0" applyFont="1" applyAlignment="1">
      <alignment horizontal="left" vertical="center"/>
    </xf>
    <xf numFmtId="0" fontId="37" fillId="0" borderId="0" xfId="0" applyFont="1" applyAlignment="1">
      <alignment vertical="center"/>
    </xf>
    <xf numFmtId="4" fontId="37" fillId="0" borderId="0" xfId="0" applyNumberFormat="1" applyFont="1" applyAlignment="1">
      <alignment horizontal="center" vertical="center"/>
    </xf>
    <xf numFmtId="171" fontId="37" fillId="0" borderId="0" xfId="0" applyNumberFormat="1" applyFont="1" applyAlignment="1">
      <alignment vertical="center"/>
    </xf>
    <xf numFmtId="171" fontId="37" fillId="0" borderId="0" xfId="0" applyNumberFormat="1" applyFont="1" applyAlignment="1">
      <alignment horizontal="center" vertical="center"/>
    </xf>
    <xf numFmtId="10" fontId="37" fillId="0" borderId="0" xfId="0" applyNumberFormat="1" applyFont="1" applyAlignment="1">
      <alignment vertical="center"/>
    </xf>
    <xf numFmtId="0" fontId="36" fillId="13" borderId="47" xfId="0" applyFont="1" applyFill="1" applyBorder="1" applyAlignment="1" applyProtection="1">
      <alignment vertical="center"/>
      <protection locked="0"/>
    </xf>
    <xf numFmtId="0" fontId="37" fillId="0" borderId="47" xfId="0" applyFont="1" applyBorder="1" applyAlignment="1" applyProtection="1">
      <alignment horizontal="center" vertical="center"/>
      <protection locked="0"/>
    </xf>
    <xf numFmtId="0" fontId="36" fillId="0" borderId="47" xfId="0" applyFont="1" applyBorder="1" applyAlignment="1" applyProtection="1">
      <alignment horizontal="center" vertical="center"/>
      <protection locked="0"/>
    </xf>
    <xf numFmtId="0" fontId="36" fillId="0" borderId="47" xfId="0" applyFont="1" applyBorder="1" applyAlignment="1" applyProtection="1">
      <alignment horizontal="center" vertical="center" wrapText="1"/>
      <protection locked="0"/>
    </xf>
    <xf numFmtId="4" fontId="36" fillId="0" borderId="47" xfId="0" applyNumberFormat="1" applyFont="1" applyBorder="1" applyAlignment="1">
      <alignment horizontal="center" vertical="center" wrapText="1"/>
    </xf>
    <xf numFmtId="171" fontId="36" fillId="0" borderId="52" xfId="0" applyNumberFormat="1" applyFont="1" applyBorder="1" applyAlignment="1">
      <alignment horizontal="center" vertical="center" wrapText="1"/>
    </xf>
    <xf numFmtId="0" fontId="37" fillId="0" borderId="47" xfId="0" applyFont="1" applyBorder="1" applyAlignment="1" applyProtection="1">
      <alignment horizontal="center" vertical="center" wrapText="1"/>
      <protection locked="0"/>
    </xf>
    <xf numFmtId="173" fontId="37" fillId="0" borderId="49" xfId="0" applyNumberFormat="1" applyFont="1" applyBorder="1" applyAlignment="1">
      <alignment horizontal="center" vertical="center" wrapText="1"/>
    </xf>
    <xf numFmtId="0" fontId="37" fillId="0" borderId="0" xfId="0" applyFont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 wrapText="1"/>
      <protection locked="0"/>
    </xf>
    <xf numFmtId="171" fontId="37" fillId="0" borderId="0" xfId="0" applyNumberFormat="1" applyFont="1" applyAlignment="1">
      <alignment horizontal="center" vertical="center" wrapText="1"/>
    </xf>
    <xf numFmtId="173" fontId="37" fillId="0" borderId="0" xfId="0" applyNumberFormat="1" applyFont="1" applyAlignment="1">
      <alignment horizontal="center" vertical="center" wrapText="1"/>
    </xf>
    <xf numFmtId="167" fontId="22" fillId="8" borderId="0" xfId="0" applyNumberFormat="1" applyFont="1" applyFill="1" applyAlignment="1">
      <alignment horizontal="right" vertical="top" wrapText="1"/>
    </xf>
    <xf numFmtId="44" fontId="8" fillId="15" borderId="26" xfId="6" applyFont="1" applyFill="1" applyBorder="1" applyAlignment="1">
      <alignment vertical="center"/>
    </xf>
    <xf numFmtId="44" fontId="3" fillId="15" borderId="26" xfId="6" applyFont="1" applyFill="1" applyBorder="1" applyAlignment="1">
      <alignment vertical="center"/>
    </xf>
    <xf numFmtId="8" fontId="3" fillId="0" borderId="0" xfId="0" applyNumberFormat="1" applyFont="1" applyAlignment="1">
      <alignment vertical="center"/>
    </xf>
    <xf numFmtId="167" fontId="3" fillId="0" borderId="0" xfId="0" applyNumberFormat="1" applyFont="1" applyAlignment="1">
      <alignment vertical="center"/>
    </xf>
    <xf numFmtId="4" fontId="8" fillId="3" borderId="17" xfId="0" applyNumberFormat="1" applyFont="1" applyFill="1" applyBorder="1" applyAlignment="1">
      <alignment horizontal="center" vertical="center"/>
    </xf>
    <xf numFmtId="4" fontId="3" fillId="0" borderId="0" xfId="0" applyNumberFormat="1" applyFont="1" applyAlignment="1">
      <alignment horizontal="center" vertical="center"/>
    </xf>
    <xf numFmtId="0" fontId="20" fillId="12" borderId="20" xfId="0" applyFont="1" applyFill="1" applyBorder="1" applyAlignment="1">
      <alignment horizontal="left" vertical="top" wrapText="1"/>
    </xf>
    <xf numFmtId="0" fontId="20" fillId="12" borderId="20" xfId="0" applyFont="1" applyFill="1" applyBorder="1" applyAlignment="1">
      <alignment horizontal="right" vertical="top" wrapText="1"/>
    </xf>
    <xf numFmtId="0" fontId="20" fillId="12" borderId="20" xfId="0" applyFont="1" applyFill="1" applyBorder="1" applyAlignment="1">
      <alignment horizontal="center" vertical="top" wrapText="1"/>
    </xf>
    <xf numFmtId="169" fontId="20" fillId="12" borderId="20" xfId="0" applyNumberFormat="1" applyFont="1" applyFill="1" applyBorder="1" applyAlignment="1">
      <alignment horizontal="right" vertical="top" wrapText="1"/>
    </xf>
    <xf numFmtId="4" fontId="20" fillId="12" borderId="20" xfId="0" applyNumberFormat="1" applyFont="1" applyFill="1" applyBorder="1" applyAlignment="1">
      <alignment horizontal="right" vertical="top" wrapText="1"/>
    </xf>
    <xf numFmtId="0" fontId="25" fillId="16" borderId="31" xfId="0" applyFont="1" applyFill="1" applyBorder="1" applyAlignment="1">
      <alignment horizontal="left" vertical="top" wrapText="1"/>
    </xf>
    <xf numFmtId="0" fontId="10" fillId="4" borderId="20" xfId="0" applyFont="1" applyFill="1" applyBorder="1" applyAlignment="1">
      <alignment horizontal="left" vertical="top" wrapText="1"/>
    </xf>
    <xf numFmtId="0" fontId="10" fillId="4" borderId="20" xfId="0" applyFont="1" applyFill="1" applyBorder="1" applyAlignment="1">
      <alignment horizontal="right" vertical="top" wrapText="1"/>
    </xf>
    <xf numFmtId="0" fontId="10" fillId="4" borderId="20" xfId="0" applyFont="1" applyFill="1" applyBorder="1" applyAlignment="1">
      <alignment horizontal="center" vertical="top" wrapText="1"/>
    </xf>
    <xf numFmtId="0" fontId="25" fillId="16" borderId="20" xfId="0" applyFont="1" applyFill="1" applyBorder="1" applyAlignment="1">
      <alignment horizontal="left" vertical="top" wrapText="1"/>
    </xf>
    <xf numFmtId="0" fontId="25" fillId="16" borderId="20" xfId="0" applyFont="1" applyFill="1" applyBorder="1" applyAlignment="1">
      <alignment horizontal="right" vertical="top" wrapText="1"/>
    </xf>
    <xf numFmtId="0" fontId="25" fillId="16" borderId="20" xfId="0" applyFont="1" applyFill="1" applyBorder="1" applyAlignment="1">
      <alignment horizontal="center" vertical="top" wrapText="1"/>
    </xf>
    <xf numFmtId="169" fontId="25" fillId="16" borderId="20" xfId="0" applyNumberFormat="1" applyFont="1" applyFill="1" applyBorder="1" applyAlignment="1">
      <alignment horizontal="right" vertical="top" wrapText="1"/>
    </xf>
    <xf numFmtId="4" fontId="25" fillId="16" borderId="20" xfId="0" applyNumberFormat="1" applyFont="1" applyFill="1" applyBorder="1" applyAlignment="1">
      <alignment horizontal="right" vertical="top" wrapText="1"/>
    </xf>
    <xf numFmtId="0" fontId="1" fillId="0" borderId="0" xfId="0" applyFont="1"/>
    <xf numFmtId="0" fontId="13" fillId="17" borderId="20" xfId="0" applyFont="1" applyFill="1" applyBorder="1" applyAlignment="1">
      <alignment horizontal="left" vertical="top" wrapText="1"/>
    </xf>
    <xf numFmtId="0" fontId="13" fillId="17" borderId="20" xfId="0" applyFont="1" applyFill="1" applyBorder="1" applyAlignment="1">
      <alignment horizontal="right" vertical="top" wrapText="1"/>
    </xf>
    <xf numFmtId="0" fontId="13" fillId="17" borderId="20" xfId="0" applyFont="1" applyFill="1" applyBorder="1" applyAlignment="1">
      <alignment horizontal="center" vertical="top" wrapText="1"/>
    </xf>
    <xf numFmtId="169" fontId="13" fillId="17" borderId="20" xfId="0" applyNumberFormat="1" applyFont="1" applyFill="1" applyBorder="1" applyAlignment="1">
      <alignment horizontal="right" vertical="top" wrapText="1"/>
    </xf>
    <xf numFmtId="4" fontId="13" fillId="17" borderId="20" xfId="0" applyNumberFormat="1" applyFont="1" applyFill="1" applyBorder="1" applyAlignment="1">
      <alignment horizontal="right" vertical="top" wrapText="1"/>
    </xf>
    <xf numFmtId="0" fontId="13" fillId="18" borderId="20" xfId="0" applyFont="1" applyFill="1" applyBorder="1" applyAlignment="1">
      <alignment horizontal="left" vertical="top" wrapText="1"/>
    </xf>
    <xf numFmtId="0" fontId="13" fillId="4" borderId="26" xfId="0" applyFont="1" applyFill="1" applyBorder="1" applyAlignment="1">
      <alignment horizontal="right" vertical="top" wrapText="1"/>
    </xf>
    <xf numFmtId="4" fontId="13" fillId="4" borderId="26" xfId="0" applyNumberFormat="1" applyFont="1" applyFill="1" applyBorder="1" applyAlignment="1">
      <alignment horizontal="right" vertical="top" wrapText="1"/>
    </xf>
    <xf numFmtId="0" fontId="8" fillId="19" borderId="0" xfId="0" applyFont="1" applyFill="1" applyAlignment="1">
      <alignment vertical="center"/>
    </xf>
    <xf numFmtId="0" fontId="6" fillId="0" borderId="1" xfId="0" applyFont="1" applyBorder="1" applyAlignment="1">
      <alignment horizontal="center" vertical="center"/>
    </xf>
    <xf numFmtId="0" fontId="7" fillId="0" borderId="2" xfId="0" applyFont="1" applyBorder="1"/>
    <xf numFmtId="0" fontId="7" fillId="0" borderId="3" xfId="0" applyFont="1" applyBorder="1"/>
    <xf numFmtId="0" fontId="7" fillId="0" borderId="4" xfId="0" applyFont="1" applyBorder="1"/>
    <xf numFmtId="0" fontId="0" fillId="0" borderId="0" xfId="0"/>
    <xf numFmtId="0" fontId="7" fillId="0" borderId="5" xfId="0" applyFont="1" applyBorder="1"/>
    <xf numFmtId="0" fontId="7" fillId="0" borderId="6" xfId="0" applyFont="1" applyBorder="1"/>
    <xf numFmtId="0" fontId="7" fillId="0" borderId="7" xfId="0" applyFont="1" applyBorder="1"/>
    <xf numFmtId="0" fontId="7" fillId="0" borderId="8" xfId="0" applyFont="1" applyBorder="1"/>
    <xf numFmtId="0" fontId="12" fillId="0" borderId="11" xfId="0" applyFont="1" applyBorder="1" applyAlignment="1">
      <alignment horizontal="left" vertical="center" wrapText="1"/>
    </xf>
    <xf numFmtId="0" fontId="12" fillId="0" borderId="14" xfId="0" applyFont="1" applyBorder="1" applyAlignment="1">
      <alignment horizontal="left" vertical="center" wrapText="1"/>
    </xf>
    <xf numFmtId="0" fontId="12" fillId="0" borderId="13" xfId="0" applyFont="1" applyBorder="1" applyAlignment="1">
      <alignment horizontal="left" vertical="center" wrapText="1"/>
    </xf>
    <xf numFmtId="0" fontId="12" fillId="0" borderId="4" xfId="0" applyFont="1" applyBorder="1" applyAlignment="1">
      <alignment horizontal="center"/>
    </xf>
    <xf numFmtId="49" fontId="12" fillId="0" borderId="4" xfId="0" applyNumberFormat="1" applyFont="1" applyBorder="1" applyAlignment="1">
      <alignment horizontal="center"/>
    </xf>
    <xf numFmtId="49" fontId="8" fillId="0" borderId="4" xfId="0" applyNumberFormat="1" applyFont="1" applyBorder="1" applyAlignment="1">
      <alignment horizontal="center" vertical="top"/>
    </xf>
    <xf numFmtId="0" fontId="15" fillId="2" borderId="11" xfId="0" applyFont="1" applyFill="1" applyBorder="1" applyAlignment="1">
      <alignment horizontal="center" vertical="center"/>
    </xf>
    <xf numFmtId="0" fontId="7" fillId="0" borderId="12" xfId="0" applyFont="1" applyBorder="1"/>
    <xf numFmtId="0" fontId="12" fillId="0" borderId="4" xfId="0" applyFont="1" applyBorder="1" applyAlignment="1">
      <alignment horizontal="center" vertical="center"/>
    </xf>
    <xf numFmtId="49" fontId="12" fillId="0" borderId="4" xfId="0" applyNumberFormat="1" applyFont="1" applyBorder="1" applyAlignment="1">
      <alignment horizontal="center" vertical="center"/>
    </xf>
    <xf numFmtId="49" fontId="8" fillId="0" borderId="4" xfId="0" applyNumberFormat="1" applyFont="1" applyBorder="1" applyAlignment="1">
      <alignment horizontal="center" vertical="center"/>
    </xf>
    <xf numFmtId="0" fontId="3" fillId="0" borderId="24" xfId="0" applyFont="1" applyBorder="1" applyAlignment="1">
      <alignment horizontal="left" vertical="center" wrapText="1"/>
    </xf>
    <xf numFmtId="0" fontId="3" fillId="0" borderId="26" xfId="0" applyFont="1" applyBorder="1" applyAlignment="1">
      <alignment horizontal="left" vertical="center" wrapText="1"/>
    </xf>
    <xf numFmtId="0" fontId="3" fillId="0" borderId="28" xfId="0" applyFont="1" applyBorder="1" applyAlignment="1">
      <alignment horizontal="left" vertical="center" wrapText="1"/>
    </xf>
    <xf numFmtId="0" fontId="3" fillId="0" borderId="29" xfId="0" applyFont="1" applyBorder="1" applyAlignment="1">
      <alignment horizontal="left" vertical="center" wrapText="1"/>
    </xf>
    <xf numFmtId="0" fontId="25" fillId="0" borderId="24" xfId="0" applyFont="1" applyBorder="1" applyAlignment="1">
      <alignment horizontal="left" vertical="center" wrapText="1"/>
    </xf>
    <xf numFmtId="0" fontId="25" fillId="0" borderId="26" xfId="0" applyFont="1" applyBorder="1" applyAlignment="1">
      <alignment horizontal="left" vertical="center" wrapText="1"/>
    </xf>
    <xf numFmtId="0" fontId="25" fillId="0" borderId="27" xfId="0" applyFont="1" applyBorder="1" applyAlignment="1">
      <alignment horizontal="left" vertical="center" wrapText="1"/>
    </xf>
    <xf numFmtId="0" fontId="25" fillId="0" borderId="28" xfId="0" applyFont="1" applyBorder="1" applyAlignment="1">
      <alignment horizontal="left" vertical="center" wrapText="1"/>
    </xf>
    <xf numFmtId="0" fontId="25" fillId="0" borderId="29" xfId="0" applyFont="1" applyBorder="1" applyAlignment="1">
      <alignment horizontal="left" vertical="center" wrapText="1"/>
    </xf>
    <xf numFmtId="0" fontId="25" fillId="0" borderId="30" xfId="0" applyFont="1" applyBorder="1" applyAlignment="1">
      <alignment horizontal="left" vertical="center" wrapText="1"/>
    </xf>
    <xf numFmtId="0" fontId="10" fillId="0" borderId="0" xfId="0" applyFont="1" applyAlignment="1">
      <alignment horizontal="center" vertical="center"/>
    </xf>
    <xf numFmtId="0" fontId="23" fillId="8" borderId="0" xfId="0" applyFont="1" applyFill="1" applyAlignment="1">
      <alignment horizontal="right" vertical="top" wrapText="1"/>
    </xf>
    <xf numFmtId="0" fontId="23" fillId="8" borderId="47" xfId="0" applyFont="1" applyFill="1" applyBorder="1" applyAlignment="1">
      <alignment horizontal="left" vertical="top" wrapText="1"/>
    </xf>
    <xf numFmtId="0" fontId="23" fillId="8" borderId="47" xfId="0" applyFont="1" applyFill="1" applyBorder="1" applyAlignment="1">
      <alignment horizontal="right" vertical="top" wrapText="1"/>
    </xf>
    <xf numFmtId="167" fontId="23" fillId="8" borderId="47" xfId="0" applyNumberFormat="1" applyFont="1" applyFill="1" applyBorder="1" applyAlignment="1">
      <alignment horizontal="center" vertical="center" wrapText="1"/>
    </xf>
    <xf numFmtId="49" fontId="6" fillId="0" borderId="1" xfId="0" applyNumberFormat="1" applyFont="1" applyBorder="1" applyAlignment="1">
      <alignment horizontal="center" vertical="center"/>
    </xf>
    <xf numFmtId="0" fontId="7" fillId="0" borderId="2" xfId="0" applyFont="1" applyBorder="1" applyAlignment="1">
      <alignment vertical="center"/>
    </xf>
    <xf numFmtId="0" fontId="7" fillId="0" borderId="3" xfId="0" applyFont="1" applyBorder="1" applyAlignment="1">
      <alignment vertical="center"/>
    </xf>
    <xf numFmtId="0" fontId="7" fillId="0" borderId="4" xfId="0" applyFont="1" applyBorder="1" applyAlignment="1">
      <alignment vertical="center"/>
    </xf>
    <xf numFmtId="0" fontId="0" fillId="0" borderId="0" xfId="0" applyAlignment="1">
      <alignment vertical="center"/>
    </xf>
    <xf numFmtId="0" fontId="7" fillId="0" borderId="5" xfId="0" applyFont="1" applyBorder="1" applyAlignment="1">
      <alignment vertical="center"/>
    </xf>
    <xf numFmtId="0" fontId="7" fillId="0" borderId="6" xfId="0" applyFont="1" applyBorder="1" applyAlignment="1">
      <alignment vertical="center"/>
    </xf>
    <xf numFmtId="0" fontId="7" fillId="0" borderId="7" xfId="0" applyFont="1" applyBorder="1" applyAlignment="1">
      <alignment vertical="center"/>
    </xf>
    <xf numFmtId="0" fontId="7" fillId="0" borderId="8" xfId="0" applyFont="1" applyBorder="1" applyAlignment="1">
      <alignment vertical="center"/>
    </xf>
    <xf numFmtId="0" fontId="10" fillId="4" borderId="18" xfId="0" applyFont="1" applyFill="1" applyBorder="1" applyAlignment="1">
      <alignment horizontal="left" vertical="center" wrapText="1"/>
    </xf>
    <xf numFmtId="0" fontId="7" fillId="0" borderId="19" xfId="0" applyFont="1" applyBorder="1" applyAlignment="1">
      <alignment vertical="center"/>
    </xf>
    <xf numFmtId="0" fontId="10" fillId="4" borderId="18" xfId="0" applyFont="1" applyFill="1" applyBorder="1" applyAlignment="1">
      <alignment horizontal="right" vertical="center" wrapText="1"/>
    </xf>
    <xf numFmtId="0" fontId="10" fillId="4" borderId="18" xfId="0" applyFont="1" applyFill="1" applyBorder="1" applyAlignment="1">
      <alignment horizontal="center" vertical="center" wrapText="1"/>
    </xf>
    <xf numFmtId="43" fontId="10" fillId="4" borderId="18" xfId="1" applyFont="1" applyFill="1" applyBorder="1" applyAlignment="1">
      <alignment horizontal="right" vertical="center" wrapText="1"/>
    </xf>
    <xf numFmtId="43" fontId="7" fillId="0" borderId="19" xfId="1" applyFont="1" applyBorder="1" applyAlignment="1">
      <alignment vertical="center"/>
    </xf>
    <xf numFmtId="0" fontId="10" fillId="4" borderId="11" xfId="0" applyFont="1" applyFill="1" applyBorder="1" applyAlignment="1">
      <alignment horizontal="center" vertical="center" wrapText="1"/>
    </xf>
    <xf numFmtId="0" fontId="7" fillId="0" borderId="9" xfId="0" applyFont="1" applyBorder="1" applyAlignment="1">
      <alignment vertical="center"/>
    </xf>
    <xf numFmtId="0" fontId="7" fillId="0" borderId="12" xfId="0" applyFont="1" applyBorder="1" applyAlignment="1">
      <alignment vertical="center"/>
    </xf>
    <xf numFmtId="0" fontId="13" fillId="4" borderId="26" xfId="0" applyFont="1" applyFill="1" applyBorder="1" applyAlignment="1">
      <alignment horizontal="right" vertical="top" wrapText="1"/>
    </xf>
    <xf numFmtId="0" fontId="7" fillId="0" borderId="26" xfId="0" applyFont="1" applyBorder="1"/>
    <xf numFmtId="0" fontId="13" fillId="17" borderId="54" xfId="0" applyFont="1" applyFill="1" applyBorder="1" applyAlignment="1">
      <alignment horizontal="center" vertical="top" wrapText="1"/>
    </xf>
    <xf numFmtId="0" fontId="7" fillId="0" borderId="55" xfId="0" applyFont="1" applyBorder="1" applyAlignment="1">
      <alignment horizontal="center"/>
    </xf>
    <xf numFmtId="0" fontId="13" fillId="17" borderId="54" xfId="0" applyFont="1" applyFill="1" applyBorder="1" applyAlignment="1">
      <alignment horizontal="center" vertical="center" wrapText="1"/>
    </xf>
    <xf numFmtId="0" fontId="7" fillId="0" borderId="55" xfId="0" applyFont="1" applyBorder="1" applyAlignment="1">
      <alignment horizontal="center" vertical="center"/>
    </xf>
    <xf numFmtId="0" fontId="22" fillId="8" borderId="0" xfId="0" applyFont="1" applyFill="1" applyAlignment="1">
      <alignment horizontal="right" vertical="top" wrapText="1"/>
    </xf>
    <xf numFmtId="0" fontId="23" fillId="8" borderId="20" xfId="0" applyFont="1" applyFill="1" applyBorder="1" applyAlignment="1">
      <alignment horizontal="left" vertical="top" wrapText="1"/>
    </xf>
    <xf numFmtId="0" fontId="20" fillId="7" borderId="20" xfId="0" applyFont="1" applyFill="1" applyBorder="1" applyAlignment="1">
      <alignment horizontal="left" vertical="top" wrapText="1"/>
    </xf>
    <xf numFmtId="0" fontId="23" fillId="8" borderId="54" xfId="0" applyFont="1" applyFill="1" applyBorder="1" applyAlignment="1">
      <alignment horizontal="left" vertical="top" wrapText="1"/>
    </xf>
    <xf numFmtId="0" fontId="23" fillId="8" borderId="55" xfId="0" applyFont="1" applyFill="1" applyBorder="1" applyAlignment="1">
      <alignment horizontal="left" vertical="top" wrapText="1"/>
    </xf>
    <xf numFmtId="0" fontId="20" fillId="7" borderId="54" xfId="0" applyFont="1" applyFill="1" applyBorder="1" applyAlignment="1">
      <alignment horizontal="left" vertical="top" wrapText="1"/>
    </xf>
    <xf numFmtId="0" fontId="20" fillId="7" borderId="55" xfId="0" applyFont="1" applyFill="1" applyBorder="1" applyAlignment="1">
      <alignment horizontal="left" vertical="top" wrapText="1"/>
    </xf>
    <xf numFmtId="0" fontId="22" fillId="9" borderId="54" xfId="0" applyFont="1" applyFill="1" applyBorder="1" applyAlignment="1">
      <alignment horizontal="left" vertical="top" wrapText="1"/>
    </xf>
    <xf numFmtId="0" fontId="22" fillId="9" borderId="55" xfId="0" applyFont="1" applyFill="1" applyBorder="1" applyAlignment="1">
      <alignment horizontal="left" vertical="top" wrapText="1"/>
    </xf>
    <xf numFmtId="0" fontId="22" fillId="10" borderId="20" xfId="0" applyFont="1" applyFill="1" applyBorder="1" applyAlignment="1">
      <alignment horizontal="left" vertical="top" wrapText="1"/>
    </xf>
    <xf numFmtId="0" fontId="22" fillId="9" borderId="20" xfId="0" applyFont="1" applyFill="1" applyBorder="1" applyAlignment="1">
      <alignment horizontal="left" vertical="top" wrapText="1"/>
    </xf>
    <xf numFmtId="0" fontId="22" fillId="12" borderId="20" xfId="0" applyFont="1" applyFill="1" applyBorder="1" applyAlignment="1">
      <alignment horizontal="left" vertical="top" wrapText="1"/>
    </xf>
    <xf numFmtId="0" fontId="20" fillId="12" borderId="54" xfId="0" applyFont="1" applyFill="1" applyBorder="1" applyAlignment="1">
      <alignment horizontal="left" vertical="top" wrapText="1"/>
    </xf>
    <xf numFmtId="0" fontId="20" fillId="12" borderId="55" xfId="0" applyFont="1" applyFill="1" applyBorder="1" applyAlignment="1">
      <alignment horizontal="left" vertical="top" wrapText="1"/>
    </xf>
    <xf numFmtId="0" fontId="22" fillId="10" borderId="54" xfId="0" applyFont="1" applyFill="1" applyBorder="1" applyAlignment="1">
      <alignment horizontal="left" vertical="top" wrapText="1"/>
    </xf>
    <xf numFmtId="0" fontId="22" fillId="10" borderId="55" xfId="0" applyFont="1" applyFill="1" applyBorder="1" applyAlignment="1">
      <alignment horizontal="left" vertical="top" wrapText="1"/>
    </xf>
    <xf numFmtId="0" fontId="25" fillId="16" borderId="54" xfId="0" applyFont="1" applyFill="1" applyBorder="1" applyAlignment="1">
      <alignment horizontal="left" vertical="top" wrapText="1"/>
    </xf>
    <xf numFmtId="0" fontId="7" fillId="0" borderId="55" xfId="0" applyFont="1" applyBorder="1"/>
    <xf numFmtId="0" fontId="10" fillId="4" borderId="54" xfId="0" applyFont="1" applyFill="1" applyBorder="1" applyAlignment="1">
      <alignment horizontal="left" vertical="top" wrapText="1"/>
    </xf>
    <xf numFmtId="49" fontId="6" fillId="0" borderId="21" xfId="0" applyNumberFormat="1" applyFont="1" applyBorder="1" applyAlignment="1">
      <alignment horizontal="center" vertical="center"/>
    </xf>
    <xf numFmtId="49" fontId="6" fillId="0" borderId="22" xfId="0" applyNumberFormat="1" applyFont="1" applyBorder="1" applyAlignment="1">
      <alignment horizontal="center" vertical="center"/>
    </xf>
    <xf numFmtId="49" fontId="6" fillId="0" borderId="23" xfId="0" applyNumberFormat="1" applyFont="1" applyBorder="1" applyAlignment="1">
      <alignment horizontal="center" vertical="center"/>
    </xf>
    <xf numFmtId="49" fontId="6" fillId="0" borderId="24" xfId="0" applyNumberFormat="1" applyFont="1" applyBorder="1" applyAlignment="1">
      <alignment horizontal="center" vertical="center"/>
    </xf>
    <xf numFmtId="49" fontId="6" fillId="0" borderId="26" xfId="0" applyNumberFormat="1" applyFont="1" applyBorder="1" applyAlignment="1">
      <alignment horizontal="center" vertical="center"/>
    </xf>
    <xf numFmtId="49" fontId="6" fillId="0" borderId="27" xfId="0" applyNumberFormat="1" applyFont="1" applyBorder="1" applyAlignment="1">
      <alignment horizontal="center" vertical="center"/>
    </xf>
    <xf numFmtId="49" fontId="6" fillId="0" borderId="28" xfId="0" applyNumberFormat="1" applyFont="1" applyBorder="1" applyAlignment="1">
      <alignment horizontal="center" vertical="center"/>
    </xf>
    <xf numFmtId="49" fontId="6" fillId="0" borderId="29" xfId="0" applyNumberFormat="1" applyFont="1" applyBorder="1" applyAlignment="1">
      <alignment horizontal="center" vertical="center"/>
    </xf>
    <xf numFmtId="49" fontId="6" fillId="0" borderId="30" xfId="0" applyNumberFormat="1" applyFont="1" applyBorder="1" applyAlignment="1">
      <alignment horizontal="center" vertical="center"/>
    </xf>
    <xf numFmtId="0" fontId="10" fillId="4" borderId="26" xfId="0" applyFont="1" applyFill="1" applyBorder="1" applyAlignment="1">
      <alignment horizontal="center" wrapText="1"/>
    </xf>
    <xf numFmtId="0" fontId="7" fillId="0" borderId="25" xfId="0" applyFont="1" applyBorder="1"/>
    <xf numFmtId="0" fontId="37" fillId="0" borderId="0" xfId="0" applyFont="1" applyAlignment="1">
      <alignment horizontal="center" vertical="center"/>
    </xf>
    <xf numFmtId="0" fontId="36" fillId="0" borderId="0" xfId="0" applyFont="1" applyAlignment="1">
      <alignment horizontal="center" vertical="center"/>
    </xf>
    <xf numFmtId="0" fontId="38" fillId="14" borderId="47" xfId="0" applyFont="1" applyFill="1" applyBorder="1" applyAlignment="1" applyProtection="1">
      <alignment horizontal="center" vertical="center"/>
      <protection locked="0"/>
    </xf>
    <xf numFmtId="0" fontId="37" fillId="0" borderId="49" xfId="0" applyFont="1" applyBorder="1" applyAlignment="1" applyProtection="1">
      <alignment horizontal="left" vertical="center"/>
      <protection locked="0"/>
    </xf>
    <xf numFmtId="0" fontId="37" fillId="0" borderId="50" xfId="0" applyFont="1" applyBorder="1" applyAlignment="1" applyProtection="1">
      <alignment horizontal="left" vertical="center"/>
      <protection locked="0"/>
    </xf>
    <xf numFmtId="0" fontId="37" fillId="0" borderId="51" xfId="0" applyFont="1" applyBorder="1" applyAlignment="1" applyProtection="1">
      <alignment horizontal="left" vertical="center"/>
      <protection locked="0"/>
    </xf>
    <xf numFmtId="172" fontId="36" fillId="13" borderId="47" xfId="0" applyNumberFormat="1" applyFont="1" applyFill="1" applyBorder="1" applyAlignment="1" applyProtection="1">
      <alignment horizontal="center" vertical="center"/>
      <protection locked="0"/>
    </xf>
    <xf numFmtId="49" fontId="37" fillId="0" borderId="47" xfId="0" applyNumberFormat="1" applyFont="1" applyBorder="1" applyAlignment="1" applyProtection="1">
      <alignment horizontal="center" vertical="center"/>
      <protection locked="0"/>
    </xf>
    <xf numFmtId="0" fontId="37" fillId="0" borderId="47" xfId="0" applyFont="1" applyBorder="1" applyAlignment="1" applyProtection="1">
      <alignment horizontal="center" vertical="center"/>
      <protection locked="0"/>
    </xf>
    <xf numFmtId="10" fontId="37" fillId="0" borderId="47" xfId="0" applyNumberFormat="1" applyFont="1" applyBorder="1" applyAlignment="1" applyProtection="1">
      <alignment horizontal="center" vertical="center"/>
      <protection locked="0"/>
    </xf>
    <xf numFmtId="10" fontId="37" fillId="0" borderId="47" xfId="6" applyNumberFormat="1" applyFont="1" applyBorder="1" applyAlignment="1" applyProtection="1">
      <alignment horizontal="center" vertical="center"/>
      <protection locked="0"/>
    </xf>
    <xf numFmtId="44" fontId="37" fillId="0" borderId="47" xfId="6" applyFont="1" applyBorder="1" applyAlignment="1" applyProtection="1">
      <alignment horizontal="center" vertical="center"/>
      <protection locked="0"/>
    </xf>
    <xf numFmtId="0" fontId="37" fillId="0" borderId="0" xfId="0" applyFont="1" applyAlignment="1">
      <alignment horizontal="left" vertical="center"/>
    </xf>
    <xf numFmtId="0" fontId="36" fillId="0" borderId="47" xfId="0" applyFont="1" applyBorder="1" applyAlignment="1" applyProtection="1">
      <alignment horizontal="center" vertical="center" wrapText="1"/>
      <protection locked="0"/>
    </xf>
    <xf numFmtId="171" fontId="36" fillId="0" borderId="47" xfId="0" applyNumberFormat="1" applyFont="1" applyBorder="1" applyAlignment="1">
      <alignment horizontal="center" vertical="center" wrapText="1"/>
    </xf>
    <xf numFmtId="0" fontId="37" fillId="0" borderId="47" xfId="0" applyFont="1" applyBorder="1" applyAlignment="1" applyProtection="1">
      <alignment horizontal="center" vertical="center" wrapText="1"/>
      <protection locked="0"/>
    </xf>
    <xf numFmtId="171" fontId="37" fillId="0" borderId="47" xfId="0" applyNumberFormat="1" applyFont="1" applyBorder="1" applyAlignment="1">
      <alignment horizontal="center" vertical="center" wrapText="1"/>
    </xf>
    <xf numFmtId="0" fontId="37" fillId="0" borderId="0" xfId="0" applyFont="1" applyAlignment="1">
      <alignment horizontal="center"/>
    </xf>
    <xf numFmtId="44" fontId="37" fillId="0" borderId="52" xfId="6" applyFont="1" applyBorder="1" applyAlignment="1">
      <alignment horizontal="center" vertical="center" wrapText="1"/>
    </xf>
    <xf numFmtId="44" fontId="37" fillId="0" borderId="53" xfId="6" applyFont="1" applyBorder="1" applyAlignment="1">
      <alignment horizontal="center" vertical="center" wrapText="1"/>
    </xf>
    <xf numFmtId="44" fontId="37" fillId="0" borderId="48" xfId="6" applyFont="1" applyBorder="1" applyAlignment="1">
      <alignment horizontal="center" vertical="center" wrapText="1"/>
    </xf>
    <xf numFmtId="0" fontId="36" fillId="0" borderId="0" xfId="0" applyFont="1" applyAlignment="1" applyProtection="1">
      <alignment horizontal="center" vertical="center"/>
      <protection locked="0"/>
    </xf>
    <xf numFmtId="0" fontId="37" fillId="0" borderId="0" xfId="0" applyFont="1" applyAlignment="1" applyProtection="1">
      <alignment horizontal="center" vertical="center"/>
      <protection locked="0"/>
    </xf>
    <xf numFmtId="0" fontId="8" fillId="0" borderId="1" xfId="0" applyFont="1" applyBorder="1" applyAlignment="1">
      <alignment horizontal="center" wrapText="1"/>
    </xf>
    <xf numFmtId="49" fontId="8" fillId="0" borderId="4" xfId="0" applyNumberFormat="1" applyFont="1" applyBorder="1" applyAlignment="1">
      <alignment horizontal="center"/>
    </xf>
    <xf numFmtId="0" fontId="15" fillId="2" borderId="32" xfId="0" applyFont="1" applyFill="1" applyBorder="1" applyAlignment="1">
      <alignment horizontal="center" vertical="center"/>
    </xf>
    <xf numFmtId="0" fontId="7" fillId="0" borderId="19" xfId="0" applyFont="1" applyBorder="1"/>
    <xf numFmtId="0" fontId="15" fillId="2" borderId="32" xfId="0" applyFont="1" applyFill="1" applyBorder="1" applyAlignment="1">
      <alignment horizontal="center" vertical="center" wrapText="1"/>
    </xf>
    <xf numFmtId="0" fontId="7" fillId="0" borderId="9" xfId="0" applyFont="1" applyBorder="1"/>
    <xf numFmtId="0" fontId="8" fillId="0" borderId="0" xfId="0" applyFont="1" applyAlignment="1">
      <alignment vertical="center"/>
    </xf>
    <xf numFmtId="0" fontId="8" fillId="0" borderId="0" xfId="0" applyFont="1" applyAlignment="1">
      <alignment horizontal="left" vertical="center" wrapText="1"/>
    </xf>
    <xf numFmtId="0" fontId="8" fillId="0" borderId="42" xfId="0" applyFont="1" applyBorder="1" applyAlignment="1">
      <alignment horizontal="left" vertical="center"/>
    </xf>
    <xf numFmtId="0" fontId="8" fillId="0" borderId="43" xfId="0" applyFont="1" applyBorder="1" applyAlignment="1">
      <alignment horizontal="left" vertical="center"/>
    </xf>
    <xf numFmtId="0" fontId="7" fillId="0" borderId="14" xfId="0" applyFont="1" applyBorder="1"/>
    <xf numFmtId="0" fontId="7" fillId="0" borderId="22" xfId="0" applyFont="1" applyBorder="1"/>
    <xf numFmtId="0" fontId="8" fillId="0" borderId="40" xfId="0" applyFont="1" applyBorder="1" applyAlignment="1">
      <alignment horizontal="left" vertical="center"/>
    </xf>
    <xf numFmtId="0" fontId="8" fillId="0" borderId="41" xfId="0" applyFont="1" applyBorder="1" applyAlignment="1">
      <alignment horizontal="left" vertical="center"/>
    </xf>
    <xf numFmtId="0" fontId="6" fillId="0" borderId="21" xfId="0" applyFont="1" applyBorder="1" applyAlignment="1">
      <alignment horizontal="center" vertical="center"/>
    </xf>
    <xf numFmtId="0" fontId="6" fillId="0" borderId="22" xfId="0" applyFont="1" applyBorder="1" applyAlignment="1">
      <alignment horizontal="center" vertical="center"/>
    </xf>
    <xf numFmtId="0" fontId="6" fillId="0" borderId="23" xfId="0" applyFont="1" applyBorder="1" applyAlignment="1">
      <alignment horizontal="center" vertical="center"/>
    </xf>
    <xf numFmtId="0" fontId="6" fillId="0" borderId="24" xfId="0" applyFont="1" applyBorder="1" applyAlignment="1">
      <alignment horizontal="center" vertical="center"/>
    </xf>
    <xf numFmtId="0" fontId="6" fillId="0" borderId="26" xfId="0" applyFont="1" applyBorder="1" applyAlignment="1">
      <alignment horizontal="center" vertical="center"/>
    </xf>
    <xf numFmtId="0" fontId="6" fillId="0" borderId="27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6" fillId="0" borderId="30" xfId="0" applyFont="1" applyBorder="1" applyAlignment="1">
      <alignment horizontal="center" vertical="center"/>
    </xf>
    <xf numFmtId="0" fontId="12" fillId="5" borderId="21" xfId="0" applyFont="1" applyFill="1" applyBorder="1" applyAlignment="1">
      <alignment horizontal="center" vertical="center"/>
    </xf>
    <xf numFmtId="0" fontId="12" fillId="5" borderId="23" xfId="0" applyFont="1" applyFill="1" applyBorder="1" applyAlignment="1">
      <alignment horizontal="center" vertical="center"/>
    </xf>
    <xf numFmtId="0" fontId="12" fillId="5" borderId="28" xfId="0" applyFont="1" applyFill="1" applyBorder="1" applyAlignment="1">
      <alignment horizontal="center" vertical="center"/>
    </xf>
    <xf numFmtId="0" fontId="12" fillId="5" borderId="30" xfId="0" applyFont="1" applyFill="1" applyBorder="1" applyAlignment="1">
      <alignment horizontal="center" vertical="center"/>
    </xf>
    <xf numFmtId="0" fontId="12" fillId="5" borderId="18" xfId="0" applyFont="1" applyFill="1" applyBorder="1" applyAlignment="1">
      <alignment horizontal="center" vertical="center"/>
    </xf>
    <xf numFmtId="0" fontId="12" fillId="5" borderId="11" xfId="0" applyFont="1" applyFill="1" applyBorder="1" applyAlignment="1">
      <alignment horizontal="center" vertical="center"/>
    </xf>
    <xf numFmtId="0" fontId="12" fillId="5" borderId="13" xfId="0" applyFont="1" applyFill="1" applyBorder="1" applyAlignment="1">
      <alignment horizontal="center" vertical="center"/>
    </xf>
    <xf numFmtId="0" fontId="15" fillId="2" borderId="14" xfId="0" applyFont="1" applyFill="1" applyBorder="1" applyAlignment="1">
      <alignment horizontal="center" vertical="center"/>
    </xf>
    <xf numFmtId="0" fontId="15" fillId="2" borderId="13" xfId="0" applyFont="1" applyFill="1" applyBorder="1" applyAlignment="1">
      <alignment horizontal="center" vertical="center"/>
    </xf>
    <xf numFmtId="0" fontId="12" fillId="5" borderId="44" xfId="0" applyFont="1" applyFill="1" applyBorder="1" applyAlignment="1">
      <alignment horizontal="center" vertical="center"/>
    </xf>
    <xf numFmtId="0" fontId="12" fillId="5" borderId="45" xfId="0" applyFont="1" applyFill="1" applyBorder="1" applyAlignment="1">
      <alignment horizontal="center" vertical="center"/>
    </xf>
    <xf numFmtId="0" fontId="13" fillId="0" borderId="11" xfId="3" applyFont="1" applyBorder="1" applyAlignment="1">
      <alignment horizontal="left" vertical="center" wrapText="1"/>
    </xf>
    <xf numFmtId="0" fontId="13" fillId="0" borderId="14" xfId="3" applyFont="1" applyBorder="1" applyAlignment="1">
      <alignment horizontal="left" vertical="center" wrapText="1"/>
    </xf>
    <xf numFmtId="0" fontId="13" fillId="0" borderId="13" xfId="3" applyFont="1" applyBorder="1" applyAlignment="1">
      <alignment horizontal="left" vertical="center" wrapText="1"/>
    </xf>
    <xf numFmtId="0" fontId="6" fillId="0" borderId="21" xfId="3" applyFont="1" applyBorder="1" applyAlignment="1">
      <alignment horizontal="center" vertical="center"/>
    </xf>
    <xf numFmtId="0" fontId="6" fillId="0" borderId="22" xfId="3" applyFont="1" applyBorder="1" applyAlignment="1">
      <alignment horizontal="center" vertical="center"/>
    </xf>
    <xf numFmtId="0" fontId="7" fillId="0" borderId="22" xfId="3" applyFont="1" applyBorder="1"/>
    <xf numFmtId="0" fontId="7" fillId="0" borderId="23" xfId="3" applyFont="1" applyBorder="1"/>
    <xf numFmtId="0" fontId="7" fillId="0" borderId="24" xfId="3" applyFont="1" applyBorder="1"/>
    <xf numFmtId="0" fontId="7" fillId="0" borderId="26" xfId="3" applyFont="1"/>
    <xf numFmtId="0" fontId="2" fillId="0" borderId="26" xfId="3"/>
    <xf numFmtId="0" fontId="7" fillId="0" borderId="27" xfId="3" applyFont="1" applyBorder="1"/>
    <xf numFmtId="0" fontId="7" fillId="0" borderId="28" xfId="3" applyFont="1" applyBorder="1"/>
    <xf numFmtId="0" fontId="7" fillId="0" borderId="29" xfId="3" applyFont="1" applyBorder="1"/>
    <xf numFmtId="0" fontId="7" fillId="0" borderId="30" xfId="3" applyFont="1" applyBorder="1"/>
    <xf numFmtId="0" fontId="3" fillId="0" borderId="24" xfId="3" applyFont="1" applyBorder="1" applyAlignment="1">
      <alignment horizontal="left" vertical="center" wrapText="1"/>
    </xf>
    <xf numFmtId="0" fontId="3" fillId="0" borderId="26" xfId="3" applyFont="1" applyAlignment="1">
      <alignment horizontal="left" vertical="center" wrapText="1"/>
    </xf>
    <xf numFmtId="0" fontId="3" fillId="0" borderId="28" xfId="3" applyFont="1" applyBorder="1" applyAlignment="1">
      <alignment horizontal="left" vertical="center" wrapText="1"/>
    </xf>
    <xf numFmtId="0" fontId="3" fillId="0" borderId="29" xfId="3" applyFont="1" applyBorder="1" applyAlignment="1">
      <alignment horizontal="left" vertical="center" wrapText="1"/>
    </xf>
    <xf numFmtId="0" fontId="31" fillId="2" borderId="11" xfId="3" applyFont="1" applyFill="1" applyBorder="1" applyAlignment="1">
      <alignment horizontal="center" vertical="center" wrapText="1"/>
    </xf>
    <xf numFmtId="0" fontId="31" fillId="2" borderId="14" xfId="3" applyFont="1" applyFill="1" applyBorder="1" applyAlignment="1">
      <alignment horizontal="center" vertical="center" wrapText="1"/>
    </xf>
    <xf numFmtId="0" fontId="31" fillId="2" borderId="13" xfId="3" applyFont="1" applyFill="1" applyBorder="1" applyAlignment="1">
      <alignment horizontal="center" vertical="center" wrapText="1"/>
    </xf>
  </cellXfs>
  <cellStyles count="7">
    <cellStyle name="Moeda" xfId="6" builtinId="4"/>
    <cellStyle name="Normal" xfId="0" builtinId="0"/>
    <cellStyle name="Normal 2" xfId="2"/>
    <cellStyle name="Normal 3" xfId="3"/>
    <cellStyle name="Normal 4" xfId="4"/>
    <cellStyle name="Porcentagem" xfId="5" builtinId="5"/>
    <cellStyle name="Vírgula" xfId="1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sharedStrings" Target="sharedStrings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styles" Target="style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theme" Target="theme/theme1.xml"/><Relationship Id="rId5" Type="http://schemas.openxmlformats.org/officeDocument/2006/relationships/worksheet" Target="worksheets/sheet5.xml"/><Relationship Id="rId10" Type="http://schemas.openxmlformats.org/officeDocument/2006/relationships/externalLink" Target="externalLinks/externalLink2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calcChain" Target="calcChain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4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image" Target="../media/image2.png"/></Relationships>
</file>

<file path=xl/drawings/_rels/drawing5.xml.rels><?xml version="1.0" encoding="UTF-8" standalone="yes"?>
<Relationships xmlns="http://schemas.openxmlformats.org/package/2006/relationships"><Relationship Id="rId1" Type="http://schemas.openxmlformats.org/officeDocument/2006/relationships/image" Target="../media/image3.png"/></Relationships>
</file>

<file path=xl/drawings/_rels/drawing6.xml.rels><?xml version="1.0" encoding="UTF-8" standalone="yes"?>
<Relationships xmlns="http://schemas.openxmlformats.org/package/2006/relationships"><Relationship Id="rId3" Type="http://schemas.openxmlformats.org/officeDocument/2006/relationships/image" Target="../media/image2.png"/><Relationship Id="rId2" Type="http://schemas.openxmlformats.org/officeDocument/2006/relationships/image" Target="../media/image1.png"/><Relationship Id="rId1" Type="http://schemas.openxmlformats.org/officeDocument/2006/relationships/image" Target="../media/image4.jpg"/></Relationships>
</file>

<file path=xl/drawings/_rels/drawing7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_rels/drawing8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png"/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1028700</xdr:colOff>
      <xdr:row>2</xdr:row>
      <xdr:rowOff>76200</xdr:rowOff>
    </xdr:from>
    <xdr:ext cx="19812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180975</xdr:colOff>
      <xdr:row>1</xdr:row>
      <xdr:rowOff>104775</xdr:rowOff>
    </xdr:from>
    <xdr:ext cx="1866900" cy="981075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2.xml><?xml version="1.0" encoding="utf-8"?>
<xdr:wsDr xmlns:xdr="http://schemas.openxmlformats.org/drawingml/2006/spreadsheetDrawing" xmlns:a="http://schemas.openxmlformats.org/drawingml/2006/main">
  <xdr:oneCellAnchor>
    <xdr:from>
      <xdr:col>4</xdr:col>
      <xdr:colOff>1152525</xdr:colOff>
      <xdr:row>2</xdr:row>
      <xdr:rowOff>95250</xdr:rowOff>
    </xdr:from>
    <xdr:ext cx="19812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1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161925</xdr:colOff>
      <xdr:row>1</xdr:row>
      <xdr:rowOff>114300</xdr:rowOff>
    </xdr:from>
    <xdr:ext cx="1866900" cy="981075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1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3.xml><?xml version="1.0" encoding="utf-8"?>
<xdr:wsDr xmlns:xdr="http://schemas.openxmlformats.org/drawingml/2006/spreadsheetDrawing" xmlns:a="http://schemas.openxmlformats.org/drawingml/2006/main">
  <xdr:oneCellAnchor>
    <xdr:from>
      <xdr:col>12</xdr:col>
      <xdr:colOff>1085850</xdr:colOff>
      <xdr:row>2</xdr:row>
      <xdr:rowOff>66675</xdr:rowOff>
    </xdr:from>
    <xdr:ext cx="19812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00000000-0008-0000-02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</xdr:col>
      <xdr:colOff>257175</xdr:colOff>
      <xdr:row>1</xdr:row>
      <xdr:rowOff>66675</xdr:rowOff>
    </xdr:from>
    <xdr:ext cx="1866900" cy="981075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2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</xdr:wsDr>
</file>

<file path=xl/drawings/drawing4.xml><?xml version="1.0" encoding="utf-8"?>
<xdr:wsDr xmlns:xdr="http://schemas.openxmlformats.org/drawingml/2006/spreadsheetDrawing" xmlns:a="http://schemas.openxmlformats.org/drawingml/2006/main">
  <xdr:oneCellAnchor>
    <xdr:from>
      <xdr:col>1</xdr:col>
      <xdr:colOff>257175</xdr:colOff>
      <xdr:row>1</xdr:row>
      <xdr:rowOff>66675</xdr:rowOff>
    </xdr:from>
    <xdr:ext cx="1866900" cy="981075"/>
    <xdr:pic>
      <xdr:nvPicPr>
        <xdr:cNvPr id="3" name="image2.png">
          <a:extLst>
            <a:ext uri="{FF2B5EF4-FFF2-40B4-BE49-F238E27FC236}">
              <a16:creationId xmlns:a16="http://schemas.microsoft.com/office/drawing/2014/main" id="{00000000-0008-0000-0400-000003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10</xdr:col>
      <xdr:colOff>709009</xdr:colOff>
      <xdr:row>2</xdr:row>
      <xdr:rowOff>55245</xdr:rowOff>
    </xdr:from>
    <xdr:ext cx="1981200" cy="647700"/>
    <xdr:pic>
      <xdr:nvPicPr>
        <xdr:cNvPr id="4" name="image1.png">
          <a:extLst>
            <a:ext uri="{FF2B5EF4-FFF2-40B4-BE49-F238E27FC236}">
              <a16:creationId xmlns:a16="http://schemas.microsoft.com/office/drawing/2014/main" id="{CBE683DA-B49C-47EB-AEF9-ED72C47BC13B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7871327" y="540154"/>
          <a:ext cx="1981200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255270</xdr:colOff>
      <xdr:row>1</xdr:row>
      <xdr:rowOff>64770</xdr:rowOff>
    </xdr:from>
    <xdr:ext cx="1866900" cy="981075"/>
    <xdr:pic>
      <xdr:nvPicPr>
        <xdr:cNvPr id="5" name="image2.png">
          <a:extLst>
            <a:ext uri="{FF2B5EF4-FFF2-40B4-BE49-F238E27FC236}">
              <a16:creationId xmlns:a16="http://schemas.microsoft.com/office/drawing/2014/main" id="{3DB9D0AA-D33F-448C-B7B4-87DF4D5E7931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474345" y="302895"/>
          <a:ext cx="1866900" cy="981075"/>
        </a:xfrm>
        <a:prstGeom prst="rect">
          <a:avLst/>
        </a:prstGeom>
        <a:noFill/>
      </xdr:spPr>
    </xdr:pic>
    <xdr:clientData fLocksWithSheet="0"/>
  </xdr:oneCellAnchor>
</xdr:wsDr>
</file>

<file path=xl/drawings/drawing5.xml><?xml version="1.0" encoding="utf-8"?>
<xdr:wsDr xmlns:xdr="http://schemas.openxmlformats.org/drawingml/2006/spreadsheetDrawing" xmlns:a="http://schemas.openxmlformats.org/drawingml/2006/main">
  <xdr:twoCellAnchor editAs="oneCell">
    <xdr:from>
      <xdr:col>0</xdr:col>
      <xdr:colOff>408247</xdr:colOff>
      <xdr:row>0</xdr:row>
      <xdr:rowOff>181932</xdr:rowOff>
    </xdr:from>
    <xdr:to>
      <xdr:col>1</xdr:col>
      <xdr:colOff>581289</xdr:colOff>
      <xdr:row>7</xdr:row>
      <xdr:rowOff>40481</xdr:rowOff>
    </xdr:to>
    <xdr:pic>
      <xdr:nvPicPr>
        <xdr:cNvPr id="2" name="Picture 1">
          <a:extLst>
            <a:ext uri="{FF2B5EF4-FFF2-40B4-BE49-F238E27FC236}">
              <a16:creationId xmlns:a16="http://schemas.microsoft.com/office/drawing/2014/main" id="{F8377119-B117-4F28-B947-250DDF8B6199}"/>
            </a:ext>
          </a:extLst>
        </xdr:cNvPr>
        <xdr:cNvPicPr/>
      </xdr:nvPicPr>
      <xdr:blipFill>
        <a:blip xmlns:r="http://schemas.openxmlformats.org/officeDocument/2006/relationships" r:embed="rId1"/>
        <a:stretch/>
      </xdr:blipFill>
      <xdr:spPr>
        <a:xfrm>
          <a:off x="408247" y="181932"/>
          <a:ext cx="1182692" cy="1068224"/>
        </a:xfrm>
        <a:prstGeom prst="rect">
          <a:avLst/>
        </a:prstGeom>
        <a:ln>
          <a:noFill/>
        </a:ln>
      </xdr:spPr>
    </xdr:pic>
    <xdr:clientData/>
  </xdr:twoCellAnchor>
</xdr:wsDr>
</file>

<file path=xl/drawings/drawing6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4267200</xdr:colOff>
      <xdr:row>17</xdr:row>
      <xdr:rowOff>0</xdr:rowOff>
    </xdr:from>
    <xdr:ext cx="66675" cy="238125"/>
    <xdr:sp macro="" textlink="">
      <xdr:nvSpPr>
        <xdr:cNvPr id="3" name="Shape 3">
          <a:extLst>
            <a:ext uri="{FF2B5EF4-FFF2-40B4-BE49-F238E27FC236}">
              <a16:creationId xmlns:a16="http://schemas.microsoft.com/office/drawing/2014/main" id="{00000000-0008-0000-0500-000003000000}"/>
            </a:ext>
          </a:extLst>
        </xdr:cNvPr>
        <xdr:cNvSpPr txBox="1"/>
      </xdr:nvSpPr>
      <xdr:spPr>
        <a:xfrm>
          <a:off x="5317425" y="3665700"/>
          <a:ext cx="57150" cy="228600"/>
        </a:xfrm>
        <a:prstGeom prst="rect">
          <a:avLst/>
        </a:prstGeom>
        <a:noFill/>
        <a:ln>
          <a:noFill/>
        </a:ln>
      </xdr:spPr>
      <xdr:txBody>
        <a:bodyPr spcFirstLastPara="1" wrap="square" lIns="0" tIns="0" rIns="0" bIns="0" anchor="t" anchorCtr="0">
          <a:noAutofit/>
        </a:bodyPr>
        <a:lstStyle/>
        <a:p>
          <a:pPr marL="0" lvl="0" indent="0" algn="l" rtl="0">
            <a:spcBef>
              <a:spcPts val="0"/>
            </a:spcBef>
            <a:spcAft>
              <a:spcPts val="0"/>
            </a:spcAft>
            <a:buSzPts val="1400"/>
            <a:buFont typeface="Arial"/>
            <a:buNone/>
          </a:pPr>
          <a:endParaRPr sz="1400">
            <a:latin typeface="Cambria"/>
            <a:ea typeface="Cambria"/>
            <a:cs typeface="Cambria"/>
            <a:sym typeface="Cambria"/>
          </a:endParaRPr>
        </a:p>
      </xdr:txBody>
    </xdr:sp>
    <xdr:clientData fLocksWithSheet="0"/>
  </xdr:oneCellAnchor>
  <xdr:oneCellAnchor>
    <xdr:from>
      <xdr:col>2</xdr:col>
      <xdr:colOff>2638425</xdr:colOff>
      <xdr:row>15</xdr:row>
      <xdr:rowOff>9525</xdr:rowOff>
    </xdr:from>
    <xdr:ext cx="5038725" cy="942975"/>
    <xdr:pic>
      <xdr:nvPicPr>
        <xdr:cNvPr id="2" name="image3.jpg" descr="Resultado de imagem para COMPOSIÇÃO BDI FORMULA TCU">
          <a:extLst>
            <a:ext uri="{FF2B5EF4-FFF2-40B4-BE49-F238E27FC236}">
              <a16:creationId xmlns:a16="http://schemas.microsoft.com/office/drawing/2014/main" id="{00000000-0008-0000-0500-00000200000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prstGeom prst="rect">
          <a:avLst/>
        </a:prstGeom>
        <a:noFill/>
      </xdr:spPr>
    </xdr:pic>
    <xdr:clientData fLocksWithSheet="0"/>
  </xdr:oneCellAnchor>
  <xdr:oneCellAnchor>
    <xdr:from>
      <xdr:col>5</xdr:col>
      <xdr:colOff>157441</xdr:colOff>
      <xdr:row>2</xdr:row>
      <xdr:rowOff>95250</xdr:rowOff>
    </xdr:from>
    <xdr:ext cx="1981200" cy="647700"/>
    <xdr:pic>
      <xdr:nvPicPr>
        <xdr:cNvPr id="4" name="image1.png">
          <a:extLst>
            <a:ext uri="{FF2B5EF4-FFF2-40B4-BE49-F238E27FC236}">
              <a16:creationId xmlns:a16="http://schemas.microsoft.com/office/drawing/2014/main" id="{F70BCFE4-97F2-4B89-BF14-87FE863A4DC7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10135159" y="579344"/>
          <a:ext cx="1981200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161925</xdr:colOff>
      <xdr:row>1</xdr:row>
      <xdr:rowOff>114300</xdr:rowOff>
    </xdr:from>
    <xdr:ext cx="1866900" cy="981075"/>
    <xdr:pic>
      <xdr:nvPicPr>
        <xdr:cNvPr id="5" name="image2.png">
          <a:extLst>
            <a:ext uri="{FF2B5EF4-FFF2-40B4-BE49-F238E27FC236}">
              <a16:creationId xmlns:a16="http://schemas.microsoft.com/office/drawing/2014/main" id="{BF248BD4-D449-4749-936C-5274AFAC35D4}"/>
            </a:ext>
          </a:extLst>
        </xdr:cNvPr>
        <xdr:cNvPicPr preferRelativeResize="0"/>
      </xdr:nvPicPr>
      <xdr:blipFill>
        <a:blip xmlns:r="http://schemas.openxmlformats.org/officeDocument/2006/relationships" r:embed="rId3" cstate="print"/>
        <a:stretch>
          <a:fillRect/>
        </a:stretch>
      </xdr:blipFill>
      <xdr:spPr>
        <a:xfrm>
          <a:off x="405765" y="289560"/>
          <a:ext cx="1866900" cy="981075"/>
        </a:xfrm>
        <a:prstGeom prst="rect">
          <a:avLst/>
        </a:prstGeom>
        <a:noFill/>
      </xdr:spPr>
    </xdr:pic>
    <xdr:clientData fLocksWithSheet="0"/>
  </xdr:oneCellAnchor>
</xdr:wsDr>
</file>

<file path=xl/drawings/drawing7.xml><?xml version="1.0" encoding="utf-8"?>
<xdr:wsDr xmlns:xdr="http://schemas.openxmlformats.org/drawingml/2006/spreadsheetDrawing" xmlns:a="http://schemas.openxmlformats.org/drawingml/2006/main">
  <xdr:oneCellAnchor>
    <xdr:from>
      <xdr:col>5</xdr:col>
      <xdr:colOff>157441</xdr:colOff>
      <xdr:row>2</xdr:row>
      <xdr:rowOff>95250</xdr:rowOff>
    </xdr:from>
    <xdr:ext cx="19812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BD6A7730-9F53-40D3-A364-6FB462FE377A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0566361" y="582930"/>
          <a:ext cx="1981200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161925</xdr:colOff>
      <xdr:row>1</xdr:row>
      <xdr:rowOff>114300</xdr:rowOff>
    </xdr:from>
    <xdr:ext cx="1866900" cy="981075"/>
    <xdr:pic>
      <xdr:nvPicPr>
        <xdr:cNvPr id="3" name="image2.png">
          <a:extLst>
            <a:ext uri="{FF2B5EF4-FFF2-40B4-BE49-F238E27FC236}">
              <a16:creationId xmlns:a16="http://schemas.microsoft.com/office/drawing/2014/main" id="{7CB9CCC9-EA9B-402F-BDEF-FBA96F55AC0E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405765" y="365760"/>
          <a:ext cx="1866900" cy="981075"/>
        </a:xfrm>
        <a:prstGeom prst="rect">
          <a:avLst/>
        </a:prstGeom>
        <a:noFill/>
      </xdr:spPr>
    </xdr:pic>
    <xdr:clientData fLocksWithSheet="0"/>
  </xdr:oneCellAnchor>
</xdr:wsDr>
</file>

<file path=xl/drawings/drawing8.xml><?xml version="1.0" encoding="utf-8"?>
<xdr:wsDr xmlns:xdr="http://schemas.openxmlformats.org/drawingml/2006/spreadsheetDrawing" xmlns:a="http://schemas.openxmlformats.org/drawingml/2006/main">
  <xdr:oneCellAnchor>
    <xdr:from>
      <xdr:col>7</xdr:col>
      <xdr:colOff>1917661</xdr:colOff>
      <xdr:row>2</xdr:row>
      <xdr:rowOff>62592</xdr:rowOff>
    </xdr:from>
    <xdr:ext cx="1981200" cy="647700"/>
    <xdr:pic>
      <xdr:nvPicPr>
        <xdr:cNvPr id="2" name="image1.png">
          <a:extLst>
            <a:ext uri="{FF2B5EF4-FFF2-40B4-BE49-F238E27FC236}">
              <a16:creationId xmlns:a16="http://schemas.microsoft.com/office/drawing/2014/main" id="{EBF259E1-EFE5-4EBE-B4E6-BE3191806750}"/>
            </a:ext>
          </a:extLst>
        </xdr:cNvPr>
        <xdr:cNvPicPr preferRelativeResize="0"/>
      </xdr:nvPicPr>
      <xdr:blipFill>
        <a:blip xmlns:r="http://schemas.openxmlformats.org/officeDocument/2006/relationships" r:embed="rId1" cstate="print"/>
        <a:stretch>
          <a:fillRect/>
        </a:stretch>
      </xdr:blipFill>
      <xdr:spPr>
        <a:xfrm>
          <a:off x="12395161" y="474072"/>
          <a:ext cx="1981200" cy="647700"/>
        </a:xfrm>
        <a:prstGeom prst="rect">
          <a:avLst/>
        </a:prstGeom>
        <a:noFill/>
      </xdr:spPr>
    </xdr:pic>
    <xdr:clientData fLocksWithSheet="0"/>
  </xdr:oneCellAnchor>
  <xdr:oneCellAnchor>
    <xdr:from>
      <xdr:col>1</xdr:col>
      <xdr:colOff>161925</xdr:colOff>
      <xdr:row>1</xdr:row>
      <xdr:rowOff>114300</xdr:rowOff>
    </xdr:from>
    <xdr:ext cx="1866900" cy="981075"/>
    <xdr:pic>
      <xdr:nvPicPr>
        <xdr:cNvPr id="3" name="image2.png">
          <a:extLst>
            <a:ext uri="{FF2B5EF4-FFF2-40B4-BE49-F238E27FC236}">
              <a16:creationId xmlns:a16="http://schemas.microsoft.com/office/drawing/2014/main" id="{E456810E-668D-46C3-8B9C-60B645481431}"/>
            </a:ext>
          </a:extLst>
        </xdr:cNvPr>
        <xdr:cNvPicPr preferRelativeResize="0"/>
      </xdr:nvPicPr>
      <xdr:blipFill>
        <a:blip xmlns:r="http://schemas.openxmlformats.org/officeDocument/2006/relationships" r:embed="rId2" cstate="print"/>
        <a:stretch>
          <a:fillRect/>
        </a:stretch>
      </xdr:blipFill>
      <xdr:spPr>
        <a:xfrm>
          <a:off x="321945" y="289560"/>
          <a:ext cx="1866900" cy="981075"/>
        </a:xfrm>
        <a:prstGeom prst="rect">
          <a:avLst/>
        </a:prstGeom>
        <a:noFill/>
      </xdr:spPr>
    </xdr:pic>
    <xdr:clientData fLocksWithSheet="0"/>
  </xdr:one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tos/Projetos%202023/Reforma%20Escolas/Reforma%20EM%20Adriano%20Queiroz%20Pimentel/01%20-%20Implanta&#231;&#227;o%20de%20AVCB/Planilha%20Or&#231;amentaria%20-%20Implanta&#231;&#227;o%20de%20Sistema%20de%20Preven&#231;&#227;o%20de%20Inc&#234;ndio%20-%20Adriano.xlsx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/Projetos/Projetos%202023/Reforma%20Escolas/01%20-%20Reforma%20EM%20Adriano%20Queiroz%20Pimentel/01%20-%20Projetos/Planilhas%20e%20Memoriais/01%20-%20Arquivos%20Finais/Or&#231;amento%20-%20Escola%20Adriano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_Orçamentária"/>
      <sheetName val="Cronograma"/>
      <sheetName val="COMPOSIÇÃO"/>
      <sheetName val="BDI"/>
      <sheetName val="Composições"/>
      <sheetName val="Orçamentos"/>
      <sheetName val="Composição do BDI"/>
    </sheetNames>
    <sheetDataSet>
      <sheetData sheetId="0">
        <row r="11">
          <cell r="A11" t="str">
            <v>CONTRATANTE:</v>
          </cell>
          <cell r="B11" t="str">
            <v>PREFEITURA MUNICIPAL DE ITARARÉ</v>
          </cell>
          <cell r="G11" t="str">
            <v>DATA:</v>
          </cell>
        </row>
        <row r="12">
          <cell r="A12" t="str">
            <v>OBJETO:</v>
          </cell>
          <cell r="G12" t="str">
            <v>BDI:</v>
          </cell>
          <cell r="I12">
            <v>0.23</v>
          </cell>
        </row>
        <row r="13">
          <cell r="A13" t="str">
            <v>LOCAL:</v>
          </cell>
          <cell r="G13" t="str">
            <v>VALOR:</v>
          </cell>
        </row>
      </sheetData>
      <sheetData sheetId="1"/>
      <sheetData sheetId="2"/>
      <sheetData sheetId="3"/>
      <sheetData sheetId="4"/>
      <sheetData sheetId="5"/>
      <sheetData sheetId="6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lanilha_Orçamentária"/>
      <sheetName val="Cronograma_F_F"/>
      <sheetName val="Composições"/>
      <sheetName val="Coleta de Orçamento"/>
      <sheetName val="BDI"/>
    </sheetNames>
    <sheetDataSet>
      <sheetData sheetId="0">
        <row r="12">
          <cell r="C12" t="str">
            <v>REFORMA E AMPLIAÇÃO DA E. M. ADRIANO QUEIROZ PIMENTEL</v>
          </cell>
        </row>
        <row r="13">
          <cell r="C13" t="str">
            <v>RUA ÍTALO VINCENZI, Nº 155, JARDIM SÃO PEDRO - ITARARÉ/SP - CEP: 18.462-412</v>
          </cell>
        </row>
        <row r="1421">
          <cell r="J1421">
            <v>0.99999999999999989</v>
          </cell>
        </row>
      </sheetData>
      <sheetData sheetId="1"/>
      <sheetData sheetId="2"/>
      <sheetData sheetId="3"/>
      <sheetData sheetId="4"/>
    </sheetDataSet>
  </externalBook>
</externalLink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0563C1"/>
      </a:folHlink>
    </a:clrScheme>
    <a:fontScheme name="Sheets">
      <a:majorFont>
        <a:latin typeface="Arial"/>
        <a:ea typeface="Arial"/>
        <a:cs typeface="Arial"/>
      </a:majorFont>
      <a:minorFont>
        <a:latin typeface="Arial"/>
        <a:ea typeface="Arial"/>
        <a:cs typeface="Arial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4.x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rrbombasemotores.com.br/produtos/sist-pres-t-press-tpc-58-1-1kw-220v-b-13-10-cv-monof-ip44-127-220v/?variant=868093025&amp;pf=mc&amp;srsltid=AfmBOopaypdVdVYTK_7u220YNqCSGLfqL3-TDsHPWNWAhytlqcTiQHNgseY" TargetMode="External"/><Relationship Id="rId2" Type="http://schemas.openxmlformats.org/officeDocument/2006/relationships/hyperlink" Target="https://www.solaresol.com.br/pressurizador-rowa-max-press-270-vf-mono-366-lmin-rowa?utm_source=Site&amp;utm_medium=GoogleMerchant&amp;utm_campaign=GoogleMerchant&amp;gad_source=1&amp;gclid=EAIaIQobChMI7bDqn9jyigMV2idECB2gGQDtEAQYBCABEgIT1PD_BwE" TargetMode="External"/><Relationship Id="rId1" Type="http://schemas.openxmlformats.org/officeDocument/2006/relationships/hyperlink" Target="https://www.casamimosa.com.br/pressurizador-rowa-max-press-270-vf-sem-vaso-de-220v-mono-ref--0005-0680-rowa-00050680/p?idsku=19835&amp;utm_source=googleads&amp;utm_medium=&amp;utm_campaign=17654718714&amp;utm_content=&amp;utm_term=&amp;gad_source=1&amp;gclid=EAIaIQobChMI7bDqn9jyigMV2idECB2gGQDtEAQYASABEgLaN_D_BwE" TargetMode="External"/><Relationship Id="rId4" Type="http://schemas.openxmlformats.org/officeDocument/2006/relationships/drawing" Target="../drawings/drawing5.xml"/></Relationships>
</file>

<file path=xl/worksheets/_rels/sheet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6.xml"/><Relationship Id="rId1" Type="http://schemas.openxmlformats.org/officeDocument/2006/relationships/printerSettings" Target="../printerSettings/printerSettings5.bin"/></Relationships>
</file>

<file path=xl/worksheets/_rels/sheet7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7.xml"/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8.xml"/><Relationship Id="rId1" Type="http://schemas.openxmlformats.org/officeDocument/2006/relationships/printerSettings" Target="../printerSettings/printerSettings7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D8D8"/>
    <pageSetUpPr fitToPage="1"/>
  </sheetPr>
  <dimension ref="A1:Z1000"/>
  <sheetViews>
    <sheetView showGridLines="0" tabSelected="1" zoomScale="70" zoomScaleNormal="70" workbookViewId="0">
      <selection activeCell="C16" sqref="C16:E16"/>
    </sheetView>
  </sheetViews>
  <sheetFormatPr defaultColWidth="12.625" defaultRowHeight="15" customHeight="1" x14ac:dyDescent="0.2"/>
  <cols>
    <col min="1" max="1" width="3.25" customWidth="1"/>
    <col min="2" max="4" width="40" customWidth="1"/>
    <col min="5" max="5" width="44.375" customWidth="1"/>
    <col min="6" max="6" width="3.25" customWidth="1"/>
    <col min="7" max="11" width="7.625" customWidth="1"/>
    <col min="12" max="12" width="9.125" bestFit="1" customWidth="1"/>
    <col min="13" max="22" width="7.625" customWidth="1"/>
  </cols>
  <sheetData>
    <row r="1" spans="1:26" ht="15" customHeight="1" x14ac:dyDescent="0.2">
      <c r="A1" s="1"/>
      <c r="B1" s="2"/>
      <c r="C1" s="2"/>
      <c r="D1" s="2"/>
      <c r="E1" s="2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ht="18.75" customHeight="1" x14ac:dyDescent="0.3">
      <c r="A2" s="3"/>
      <c r="B2" s="366" t="s">
        <v>0</v>
      </c>
      <c r="C2" s="367"/>
      <c r="D2" s="367"/>
      <c r="E2" s="368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1"/>
      <c r="X2" s="1"/>
      <c r="Y2" s="1"/>
      <c r="Z2" s="1"/>
    </row>
    <row r="3" spans="1:26" ht="18.75" customHeight="1" x14ac:dyDescent="0.3">
      <c r="A3" s="3"/>
      <c r="B3" s="369"/>
      <c r="C3" s="370"/>
      <c r="D3" s="370"/>
      <c r="E3" s="371"/>
      <c r="F3" s="3"/>
      <c r="G3" s="3"/>
      <c r="H3" s="3"/>
      <c r="I3" s="3"/>
      <c r="J3" s="3"/>
      <c r="K3" s="3"/>
      <c r="L3" s="3"/>
      <c r="M3" s="3"/>
      <c r="N3" s="3"/>
      <c r="O3" s="3"/>
      <c r="P3" s="3"/>
      <c r="Q3" s="3"/>
      <c r="R3" s="3"/>
      <c r="S3" s="3"/>
      <c r="T3" s="3"/>
      <c r="U3" s="3"/>
      <c r="V3" s="3"/>
      <c r="W3" s="1"/>
      <c r="X3" s="1"/>
      <c r="Y3" s="1"/>
      <c r="Z3" s="1"/>
    </row>
    <row r="4" spans="1:26" ht="18.75" customHeight="1" x14ac:dyDescent="0.3">
      <c r="A4" s="3"/>
      <c r="B4" s="369"/>
      <c r="C4" s="370"/>
      <c r="D4" s="370"/>
      <c r="E4" s="371"/>
      <c r="F4" s="3"/>
      <c r="G4" s="3"/>
      <c r="H4" s="3"/>
      <c r="I4" s="3"/>
      <c r="J4" s="3"/>
      <c r="K4" s="3"/>
      <c r="L4" s="3"/>
      <c r="M4" s="3"/>
      <c r="N4" s="3"/>
      <c r="O4" s="3"/>
      <c r="P4" s="3"/>
      <c r="Q4" s="3"/>
      <c r="R4" s="3"/>
      <c r="S4" s="3"/>
      <c r="T4" s="3"/>
      <c r="U4" s="3"/>
      <c r="V4" s="3"/>
      <c r="W4" s="1"/>
      <c r="X4" s="1"/>
      <c r="Y4" s="1"/>
      <c r="Z4" s="1"/>
    </row>
    <row r="5" spans="1:26" ht="18.75" customHeight="1" x14ac:dyDescent="0.3">
      <c r="A5" s="3"/>
      <c r="B5" s="369"/>
      <c r="C5" s="370"/>
      <c r="D5" s="370"/>
      <c r="E5" s="371"/>
      <c r="F5" s="3"/>
      <c r="G5" s="3"/>
      <c r="H5" s="3"/>
      <c r="I5" s="3"/>
      <c r="J5" s="3"/>
      <c r="K5" s="3"/>
      <c r="L5" s="3"/>
      <c r="M5" s="3"/>
      <c r="N5" s="3"/>
      <c r="O5" s="3"/>
      <c r="P5" s="3"/>
      <c r="Q5" s="3"/>
      <c r="R5" s="3"/>
      <c r="S5" s="3"/>
      <c r="T5" s="3"/>
      <c r="U5" s="3"/>
      <c r="V5" s="3"/>
      <c r="W5" s="1"/>
      <c r="X5" s="1"/>
      <c r="Y5" s="1"/>
      <c r="Z5" s="1"/>
    </row>
    <row r="6" spans="1:26" ht="18.75" customHeight="1" x14ac:dyDescent="0.3">
      <c r="A6" s="3"/>
      <c r="B6" s="372"/>
      <c r="C6" s="373"/>
      <c r="D6" s="373"/>
      <c r="E6" s="374"/>
      <c r="F6" s="3"/>
      <c r="G6" s="3"/>
      <c r="H6" s="3"/>
      <c r="I6" s="3"/>
      <c r="J6" s="3"/>
      <c r="K6" s="3"/>
      <c r="L6" s="3"/>
      <c r="M6" s="3"/>
      <c r="N6" s="3"/>
      <c r="O6" s="3"/>
      <c r="P6" s="3"/>
      <c r="Q6" s="3"/>
      <c r="R6" s="3"/>
      <c r="S6" s="3"/>
      <c r="T6" s="3"/>
      <c r="U6" s="3"/>
      <c r="V6" s="3"/>
      <c r="W6" s="1"/>
      <c r="X6" s="1"/>
      <c r="Y6" s="1"/>
      <c r="Z6" s="1"/>
    </row>
    <row r="7" spans="1:26" ht="15" customHeight="1" x14ac:dyDescent="0.2">
      <c r="A7" s="1"/>
      <c r="B7" s="4"/>
      <c r="C7" s="4"/>
      <c r="D7" s="4"/>
      <c r="E7" s="4"/>
      <c r="F7" s="1"/>
      <c r="G7" s="1"/>
      <c r="H7" s="1"/>
      <c r="I7" s="1"/>
      <c r="J7" s="1"/>
      <c r="K7" s="1"/>
      <c r="L7" s="1"/>
      <c r="M7" s="1"/>
      <c r="N7" s="1"/>
      <c r="O7" s="1"/>
      <c r="P7" s="1"/>
      <c r="Q7" s="1"/>
      <c r="R7" s="1"/>
      <c r="S7" s="1"/>
      <c r="T7" s="1"/>
      <c r="U7" s="1"/>
      <c r="V7" s="1"/>
      <c r="W7" s="1"/>
      <c r="X7" s="1"/>
      <c r="Y7" s="1"/>
      <c r="Z7" s="1"/>
    </row>
    <row r="8" spans="1:26" ht="15" customHeight="1" x14ac:dyDescent="0.2">
      <c r="A8" s="1"/>
      <c r="B8" s="5" t="s">
        <v>1</v>
      </c>
      <c r="C8" s="6"/>
      <c r="D8" s="6"/>
      <c r="E8" s="7"/>
      <c r="F8" s="1"/>
      <c r="G8" s="1"/>
      <c r="H8" s="1"/>
      <c r="I8" s="1"/>
      <c r="J8" s="1"/>
      <c r="K8" s="1"/>
      <c r="L8" s="1"/>
      <c r="M8" s="1"/>
      <c r="N8" s="1"/>
      <c r="O8" s="1"/>
      <c r="P8" s="1"/>
      <c r="Q8" s="1"/>
      <c r="R8" s="1"/>
      <c r="S8" s="1"/>
      <c r="T8" s="1"/>
      <c r="U8" s="1"/>
      <c r="V8" s="1"/>
      <c r="W8" s="1"/>
      <c r="X8" s="1"/>
      <c r="Y8" s="1"/>
      <c r="Z8" s="1"/>
    </row>
    <row r="9" spans="1:26" ht="15" customHeight="1" x14ac:dyDescent="0.2">
      <c r="A9" s="1"/>
      <c r="B9" s="8" t="str">
        <f>C15</f>
        <v>Unidade Básica de Saúde Porte 1 - Área Construída: 389,78m² - CDHU Dilermando Marques Camargo</v>
      </c>
      <c r="C9" s="9"/>
      <c r="D9" s="9"/>
      <c r="E9" s="10"/>
      <c r="F9" s="1"/>
      <c r="G9" s="1"/>
      <c r="H9" s="1"/>
      <c r="I9" s="1"/>
      <c r="J9" s="1"/>
      <c r="K9" s="1"/>
      <c r="L9" s="1"/>
      <c r="M9" s="1"/>
      <c r="N9" s="1"/>
      <c r="O9" s="1"/>
      <c r="P9" s="1"/>
      <c r="Q9" s="1"/>
      <c r="R9" s="1"/>
      <c r="S9" s="1"/>
      <c r="T9" s="1"/>
      <c r="U9" s="1"/>
      <c r="V9" s="1"/>
      <c r="W9" s="1"/>
      <c r="X9" s="1"/>
      <c r="Y9" s="1"/>
      <c r="Z9" s="1"/>
    </row>
    <row r="10" spans="1:26" ht="15" customHeight="1" x14ac:dyDescent="0.2">
      <c r="A10" s="1"/>
      <c r="B10" s="11"/>
      <c r="C10" s="9"/>
      <c r="D10" s="9"/>
      <c r="E10" s="10"/>
      <c r="F10" s="1"/>
      <c r="G10" s="1"/>
      <c r="H10" s="1"/>
      <c r="I10" s="1"/>
      <c r="J10" s="1"/>
      <c r="K10" s="1"/>
      <c r="L10" s="1"/>
      <c r="M10" s="1"/>
      <c r="N10" s="1"/>
      <c r="O10" s="1"/>
      <c r="P10" s="1"/>
      <c r="Q10" s="1"/>
      <c r="R10" s="1"/>
      <c r="S10" s="1"/>
      <c r="T10" s="1"/>
      <c r="U10" s="1"/>
      <c r="V10" s="1"/>
      <c r="W10" s="1"/>
      <c r="X10" s="1"/>
      <c r="Y10" s="1"/>
      <c r="Z10" s="1"/>
    </row>
    <row r="11" spans="1:26" ht="15" customHeight="1" x14ac:dyDescent="0.2">
      <c r="A11" s="1"/>
      <c r="B11" s="12" t="s">
        <v>2</v>
      </c>
      <c r="C11" s="9"/>
      <c r="D11" s="9"/>
      <c r="E11" s="10"/>
      <c r="F11" s="1"/>
      <c r="G11" s="1"/>
      <c r="H11" s="1"/>
      <c r="I11" s="1"/>
      <c r="J11" s="1"/>
      <c r="K11" s="1"/>
      <c r="L11" s="1"/>
      <c r="M11" s="1"/>
      <c r="N11" s="1"/>
      <c r="O11" s="1"/>
      <c r="P11" s="1"/>
      <c r="Q11" s="1"/>
      <c r="R11" s="1"/>
      <c r="S11" s="1"/>
      <c r="T11" s="1"/>
      <c r="U11" s="1"/>
      <c r="V11" s="1"/>
      <c r="W11" s="1"/>
      <c r="X11" s="1"/>
      <c r="Y11" s="1"/>
      <c r="Z11" s="1"/>
    </row>
    <row r="12" spans="1:26" ht="15" customHeight="1" x14ac:dyDescent="0.2">
      <c r="A12" s="1"/>
      <c r="B12" s="259" t="s">
        <v>1189</v>
      </c>
      <c r="C12" s="9"/>
      <c r="D12" s="9"/>
      <c r="E12" s="10"/>
      <c r="F12" s="1"/>
      <c r="G12" s="253"/>
      <c r="H12" s="253"/>
      <c r="I12" s="253"/>
      <c r="J12" s="253"/>
      <c r="K12" s="254"/>
      <c r="L12" s="1"/>
      <c r="M12" s="1"/>
      <c r="N12" s="1"/>
      <c r="O12" s="1"/>
      <c r="P12" s="1"/>
      <c r="Q12" s="1"/>
      <c r="R12" s="1"/>
      <c r="S12" s="1"/>
      <c r="T12" s="1"/>
      <c r="U12" s="1"/>
      <c r="V12" s="1"/>
      <c r="W12" s="1"/>
      <c r="X12" s="1"/>
      <c r="Y12" s="1"/>
      <c r="Z12" s="1"/>
    </row>
    <row r="13" spans="1:26" ht="15" customHeight="1" x14ac:dyDescent="0.2">
      <c r="A13" s="1"/>
      <c r="B13" s="13"/>
      <c r="C13" s="14"/>
      <c r="D13" s="14"/>
      <c r="E13" s="15"/>
      <c r="F13" s="1"/>
      <c r="G13" s="1"/>
      <c r="H13" s="1"/>
      <c r="I13" s="1"/>
      <c r="J13" s="1"/>
      <c r="K13" s="1"/>
      <c r="L13" s="1"/>
      <c r="M13" s="1"/>
      <c r="N13" s="1"/>
      <c r="O13" s="1"/>
      <c r="P13" s="1"/>
      <c r="Q13" s="1"/>
      <c r="R13" s="1"/>
      <c r="S13" s="1"/>
      <c r="T13" s="1"/>
      <c r="U13" s="1"/>
      <c r="V13" s="1"/>
      <c r="W13" s="1"/>
      <c r="X13" s="1"/>
      <c r="Y13" s="1"/>
      <c r="Z13" s="1"/>
    </row>
    <row r="14" spans="1:26" ht="15" customHeight="1" x14ac:dyDescent="0.2">
      <c r="A14" s="1"/>
      <c r="B14" s="16"/>
      <c r="C14" s="17"/>
      <c r="D14" s="18"/>
      <c r="E14" s="17"/>
      <c r="F14" s="1"/>
      <c r="G14" s="1"/>
      <c r="H14" s="1"/>
      <c r="I14" s="1"/>
      <c r="J14" s="1"/>
      <c r="K14" s="1"/>
      <c r="L14" s="1"/>
      <c r="M14" s="1"/>
      <c r="N14" s="1"/>
      <c r="O14" s="1"/>
      <c r="P14" s="1"/>
      <c r="Q14" s="1"/>
      <c r="R14" s="1"/>
      <c r="S14" s="1"/>
      <c r="T14" s="1"/>
      <c r="U14" s="1"/>
      <c r="V14" s="1"/>
      <c r="W14" s="1"/>
      <c r="X14" s="1"/>
      <c r="Y14" s="1"/>
      <c r="Z14" s="1"/>
    </row>
    <row r="15" spans="1:26" ht="30" customHeight="1" x14ac:dyDescent="0.2">
      <c r="A15" s="1"/>
      <c r="B15" s="19" t="s">
        <v>3</v>
      </c>
      <c r="C15" s="252" t="s">
        <v>1796</v>
      </c>
      <c r="D15" s="20"/>
      <c r="E15" s="21"/>
      <c r="F15" s="1"/>
      <c r="G15" s="1"/>
      <c r="H15" s="1"/>
      <c r="I15" s="1"/>
      <c r="J15" s="1"/>
      <c r="K15" s="1"/>
      <c r="L15" s="1"/>
      <c r="M15" s="1"/>
      <c r="N15" s="1"/>
      <c r="O15" s="1"/>
      <c r="P15" s="1"/>
      <c r="Q15" s="1"/>
      <c r="R15" s="1"/>
      <c r="S15" s="1"/>
      <c r="T15" s="1"/>
      <c r="U15" s="1"/>
      <c r="V15" s="1"/>
      <c r="W15" s="1"/>
      <c r="X15" s="1"/>
      <c r="Y15" s="1"/>
      <c r="Z15" s="1"/>
    </row>
    <row r="16" spans="1:26" ht="30" customHeight="1" x14ac:dyDescent="0.2">
      <c r="A16" s="22"/>
      <c r="B16" s="19" t="s">
        <v>4</v>
      </c>
      <c r="C16" s="375" t="s">
        <v>1382</v>
      </c>
      <c r="D16" s="376"/>
      <c r="E16" s="377"/>
      <c r="F16" s="22"/>
      <c r="G16" s="1"/>
      <c r="H16" s="1"/>
      <c r="I16" s="1"/>
      <c r="J16" s="1"/>
      <c r="K16" s="1"/>
      <c r="L16" s="1"/>
      <c r="M16" s="1"/>
      <c r="N16" s="1"/>
      <c r="O16" s="1"/>
      <c r="P16" s="1"/>
      <c r="Q16" s="1"/>
      <c r="R16" s="1"/>
      <c r="S16" s="1"/>
      <c r="T16" s="1"/>
      <c r="U16" s="1"/>
      <c r="V16" s="1"/>
      <c r="W16" s="1"/>
      <c r="X16" s="1"/>
      <c r="Y16" s="1"/>
      <c r="Z16" s="1"/>
    </row>
    <row r="17" spans="1:26" ht="30" customHeight="1" x14ac:dyDescent="0.2">
      <c r="A17" s="22"/>
      <c r="B17" s="19" t="s">
        <v>5</v>
      </c>
      <c r="C17" s="24" t="s">
        <v>6</v>
      </c>
      <c r="D17" s="20"/>
      <c r="E17" s="21"/>
      <c r="F17" s="22"/>
      <c r="G17" s="1"/>
      <c r="H17" s="1"/>
      <c r="I17" s="1"/>
      <c r="J17" s="211"/>
      <c r="K17" s="211"/>
      <c r="L17" s="211"/>
      <c r="M17" s="211"/>
      <c r="N17" s="211"/>
      <c r="O17" s="211"/>
      <c r="P17" s="211"/>
      <c r="Q17" s="211"/>
      <c r="R17" s="1"/>
      <c r="S17" s="1"/>
      <c r="T17" s="1"/>
      <c r="U17" s="1"/>
      <c r="V17" s="1"/>
      <c r="W17" s="1"/>
      <c r="X17" s="1"/>
      <c r="Y17" s="1"/>
      <c r="Z17" s="1"/>
    </row>
    <row r="18" spans="1:26" ht="30" customHeight="1" x14ac:dyDescent="0.2">
      <c r="A18" s="1"/>
      <c r="B18" s="19" t="s">
        <v>7</v>
      </c>
      <c r="C18" s="25">
        <v>45352</v>
      </c>
      <c r="D18" s="26"/>
      <c r="E18" s="27"/>
      <c r="F18" s="1"/>
      <c r="G18" s="1"/>
      <c r="H18" s="1"/>
      <c r="I18" s="1"/>
      <c r="J18" s="211"/>
      <c r="K18" s="211"/>
      <c r="L18" s="211"/>
      <c r="M18" s="211"/>
      <c r="N18" s="211"/>
      <c r="O18" s="211"/>
      <c r="P18" s="211"/>
      <c r="Q18" s="211"/>
      <c r="R18" s="1"/>
      <c r="S18" s="1"/>
      <c r="T18" s="1"/>
      <c r="U18" s="1"/>
      <c r="V18" s="1"/>
      <c r="W18" s="1"/>
      <c r="X18" s="1"/>
      <c r="Y18" s="1"/>
      <c r="Z18" s="1"/>
    </row>
    <row r="19" spans="1:26" ht="30" customHeight="1" x14ac:dyDescent="0.2">
      <c r="A19" s="1"/>
      <c r="B19" s="19" t="s">
        <v>8</v>
      </c>
      <c r="C19" s="28">
        <f>'BDI SEM DESONERAÇÃO'!E36</f>
        <v>0.22824752754022981</v>
      </c>
      <c r="D19" s="26"/>
      <c r="E19" s="27"/>
      <c r="F19" s="1"/>
      <c r="G19" s="1"/>
      <c r="H19" s="1"/>
      <c r="I19" s="1"/>
      <c r="J19" s="211"/>
      <c r="K19" s="211"/>
      <c r="L19" s="211"/>
      <c r="M19" s="211"/>
      <c r="N19" s="211"/>
      <c r="O19" s="211"/>
      <c r="P19" s="211"/>
      <c r="Q19" s="211"/>
      <c r="R19" s="1"/>
      <c r="S19" s="1"/>
      <c r="T19" s="1"/>
      <c r="U19" s="1"/>
      <c r="V19" s="1"/>
      <c r="W19" s="1"/>
      <c r="X19" s="1"/>
      <c r="Y19" s="1"/>
      <c r="Z19" s="1"/>
    </row>
    <row r="20" spans="1:26" ht="30" customHeight="1" x14ac:dyDescent="0.2">
      <c r="A20" s="1"/>
      <c r="B20" s="19" t="s">
        <v>9</v>
      </c>
      <c r="C20" s="28">
        <f>'BDI SEM DESONERAÇÃO'!F36</f>
        <v>0.11399789231966739</v>
      </c>
      <c r="D20" s="26"/>
      <c r="E20" s="27"/>
      <c r="F20" s="1"/>
      <c r="G20" s="1"/>
      <c r="H20" s="1"/>
      <c r="I20" s="1"/>
      <c r="J20" s="211"/>
      <c r="K20" s="211"/>
      <c r="L20" s="211"/>
      <c r="M20" s="211"/>
      <c r="N20" s="211"/>
      <c r="O20" s="211"/>
      <c r="P20" s="211"/>
      <c r="Q20" s="211"/>
      <c r="R20" s="1"/>
      <c r="S20" s="1"/>
      <c r="T20" s="1"/>
      <c r="U20" s="1"/>
      <c r="V20" s="1"/>
      <c r="W20" s="1"/>
      <c r="X20" s="1"/>
      <c r="Y20" s="1"/>
      <c r="Z20" s="1"/>
    </row>
    <row r="21" spans="1:26" ht="30" customHeight="1" x14ac:dyDescent="0.2">
      <c r="A21" s="1"/>
      <c r="B21" s="19" t="s">
        <v>10</v>
      </c>
      <c r="C21" s="29">
        <v>389.78</v>
      </c>
      <c r="D21" s="26"/>
      <c r="E21" s="27"/>
      <c r="F21" s="1"/>
      <c r="G21" s="1"/>
      <c r="H21" s="1"/>
      <c r="I21" s="1"/>
      <c r="J21" s="1"/>
      <c r="K21" s="1"/>
      <c r="L21" s="1"/>
      <c r="M21" s="1"/>
      <c r="N21" s="1"/>
      <c r="O21" s="1"/>
      <c r="P21" s="1"/>
      <c r="Q21" s="1"/>
      <c r="R21" s="1"/>
      <c r="S21" s="1"/>
      <c r="T21" s="1"/>
      <c r="U21" s="1"/>
      <c r="V21" s="1"/>
      <c r="W21" s="1"/>
      <c r="X21" s="1"/>
      <c r="Y21" s="1"/>
      <c r="Z21" s="1"/>
    </row>
    <row r="22" spans="1:26" ht="30" customHeight="1" x14ac:dyDescent="0.2">
      <c r="A22" s="1"/>
      <c r="B22" s="19" t="s">
        <v>11</v>
      </c>
      <c r="C22" s="216" t="s">
        <v>1383</v>
      </c>
      <c r="D22" s="26"/>
      <c r="E22" s="27"/>
      <c r="F22" s="1"/>
      <c r="G22" s="1"/>
      <c r="H22" s="1"/>
      <c r="I22" s="1"/>
      <c r="J22" s="1"/>
      <c r="K22" s="1"/>
      <c r="L22" s="1"/>
      <c r="M22" s="1"/>
      <c r="N22" s="1"/>
      <c r="O22" s="1"/>
      <c r="P22" s="1"/>
      <c r="Q22" s="1"/>
      <c r="R22" s="1"/>
      <c r="S22" s="1"/>
      <c r="T22" s="1"/>
      <c r="U22" s="1"/>
      <c r="V22" s="1"/>
      <c r="W22" s="1"/>
      <c r="X22" s="1"/>
      <c r="Y22" s="1"/>
      <c r="Z22" s="1"/>
    </row>
    <row r="23" spans="1:26" ht="30" customHeight="1" x14ac:dyDescent="0.2">
      <c r="A23" s="1"/>
      <c r="B23" s="19" t="s">
        <v>12</v>
      </c>
      <c r="C23" s="30" t="s">
        <v>1384</v>
      </c>
      <c r="D23" s="26"/>
      <c r="E23" s="27"/>
      <c r="F23" s="1"/>
      <c r="G23" s="1"/>
      <c r="H23" s="1"/>
      <c r="I23" s="1"/>
      <c r="J23" s="1"/>
      <c r="K23" s="1"/>
      <c r="L23" s="1"/>
      <c r="M23" s="1"/>
      <c r="N23" s="1"/>
      <c r="O23" s="1"/>
      <c r="P23" s="1"/>
      <c r="Q23" s="1"/>
      <c r="R23" s="1"/>
      <c r="S23" s="1"/>
      <c r="T23" s="1"/>
      <c r="U23" s="1"/>
      <c r="V23" s="1"/>
      <c r="W23" s="1"/>
      <c r="X23" s="1"/>
      <c r="Y23" s="1"/>
      <c r="Z23" s="1"/>
    </row>
    <row r="24" spans="1:26" ht="30" customHeight="1" x14ac:dyDescent="0.2">
      <c r="A24" s="1"/>
      <c r="B24" s="31" t="s">
        <v>13</v>
      </c>
      <c r="C24" s="30" t="s">
        <v>1755</v>
      </c>
      <c r="D24" s="26"/>
      <c r="E24" s="27"/>
      <c r="F24" s="1"/>
      <c r="G24" s="1"/>
      <c r="H24" s="1"/>
      <c r="I24" s="1"/>
      <c r="J24" s="1"/>
      <c r="K24" s="1"/>
      <c r="L24" s="1"/>
      <c r="M24" s="1"/>
      <c r="N24" s="1"/>
      <c r="O24" s="1"/>
      <c r="P24" s="1"/>
      <c r="Q24" s="1"/>
      <c r="R24" s="1"/>
      <c r="S24" s="1"/>
      <c r="T24" s="1"/>
      <c r="U24" s="1"/>
      <c r="V24" s="1"/>
      <c r="W24" s="1"/>
      <c r="X24" s="1"/>
      <c r="Y24" s="1"/>
      <c r="Z24" s="1"/>
    </row>
    <row r="25" spans="1:26" ht="30" customHeight="1" x14ac:dyDescent="0.2">
      <c r="A25" s="1"/>
      <c r="B25" s="19" t="s">
        <v>14</v>
      </c>
      <c r="C25" s="30" t="s">
        <v>1754</v>
      </c>
      <c r="D25" s="26"/>
      <c r="E25" s="27"/>
      <c r="F25" s="1"/>
      <c r="G25" s="1"/>
      <c r="H25" s="1"/>
      <c r="I25" s="1"/>
      <c r="J25" s="1"/>
      <c r="K25" s="1"/>
      <c r="L25" s="1"/>
      <c r="M25" s="1"/>
      <c r="N25" s="1"/>
      <c r="O25" s="1"/>
      <c r="P25" s="1"/>
      <c r="Q25" s="1"/>
      <c r="R25" s="1"/>
      <c r="S25" s="1"/>
      <c r="T25" s="1"/>
      <c r="U25" s="1"/>
      <c r="V25" s="1"/>
      <c r="W25" s="1"/>
      <c r="X25" s="1"/>
      <c r="Y25" s="1"/>
      <c r="Z25" s="1"/>
    </row>
    <row r="26" spans="1:26" ht="15.75" customHeight="1" x14ac:dyDescent="0.2">
      <c r="A26" s="1"/>
      <c r="B26" s="32"/>
      <c r="C26" s="33"/>
      <c r="D26" s="33"/>
      <c r="E26" s="33"/>
      <c r="F26" s="1"/>
      <c r="G26" s="1"/>
      <c r="H26" s="1"/>
      <c r="I26" s="1"/>
      <c r="J26" s="1"/>
      <c r="K26" s="1"/>
      <c r="L26" s="1"/>
      <c r="M26" s="1"/>
      <c r="N26" s="1"/>
      <c r="O26" s="1"/>
      <c r="P26" s="1"/>
      <c r="Q26" s="1"/>
      <c r="R26" s="1"/>
      <c r="S26" s="1"/>
      <c r="T26" s="1"/>
      <c r="U26" s="1"/>
      <c r="V26" s="1"/>
      <c r="W26" s="1"/>
      <c r="X26" s="1"/>
      <c r="Y26" s="1"/>
      <c r="Z26" s="1"/>
    </row>
    <row r="27" spans="1:26" ht="15" customHeight="1" x14ac:dyDescent="0.25">
      <c r="A27" s="1"/>
      <c r="B27" s="34"/>
      <c r="C27" s="35"/>
      <c r="D27" s="36"/>
      <c r="E27" s="37"/>
      <c r="F27" s="1"/>
      <c r="G27" s="1"/>
      <c r="H27" s="1"/>
      <c r="I27" s="1"/>
      <c r="J27" s="1"/>
      <c r="K27" s="1"/>
      <c r="L27" s="1"/>
      <c r="M27" s="1"/>
      <c r="N27" s="1"/>
      <c r="O27" s="1"/>
      <c r="P27" s="1"/>
      <c r="Q27" s="1"/>
      <c r="R27" s="1"/>
      <c r="S27" s="1"/>
      <c r="T27" s="1"/>
      <c r="U27" s="1"/>
      <c r="V27" s="1"/>
      <c r="W27" s="1"/>
      <c r="X27" s="1"/>
      <c r="Y27" s="1"/>
      <c r="Z27" s="1"/>
    </row>
    <row r="28" spans="1:26" ht="15" customHeight="1" x14ac:dyDescent="0.25">
      <c r="A28" s="1"/>
      <c r="B28" s="38"/>
      <c r="C28" s="39"/>
      <c r="D28" s="39"/>
      <c r="E28" s="40"/>
      <c r="F28" s="1"/>
      <c r="G28" s="1"/>
      <c r="H28" s="1"/>
      <c r="I28" s="1"/>
      <c r="J28" s="1"/>
      <c r="K28" s="1"/>
      <c r="L28" s="1"/>
      <c r="M28" s="1"/>
      <c r="N28" s="1"/>
      <c r="O28" s="1"/>
      <c r="P28" s="1"/>
      <c r="Q28" s="1"/>
      <c r="R28" s="1"/>
      <c r="S28" s="1"/>
      <c r="T28" s="1"/>
      <c r="U28" s="1"/>
      <c r="V28" s="1"/>
      <c r="W28" s="1"/>
      <c r="X28" s="1"/>
      <c r="Y28" s="1"/>
      <c r="Z28" s="1"/>
    </row>
    <row r="29" spans="1:26" ht="15" customHeight="1" x14ac:dyDescent="0.25">
      <c r="A29" s="1"/>
      <c r="B29" s="38"/>
      <c r="C29" s="39"/>
      <c r="D29" s="39"/>
      <c r="E29" s="40"/>
      <c r="F29" s="1"/>
      <c r="G29" s="1"/>
      <c r="H29" s="1"/>
      <c r="I29" s="1"/>
      <c r="J29" s="1"/>
      <c r="K29" s="1"/>
      <c r="L29" s="1"/>
      <c r="M29" s="1"/>
      <c r="N29" s="1"/>
      <c r="O29" s="1"/>
      <c r="P29" s="1"/>
      <c r="Q29" s="1"/>
      <c r="R29" s="1"/>
      <c r="S29" s="1"/>
      <c r="T29" s="1"/>
      <c r="U29" s="1"/>
      <c r="V29" s="1"/>
      <c r="W29" s="1"/>
      <c r="X29" s="1"/>
      <c r="Y29" s="1"/>
      <c r="Z29" s="1"/>
    </row>
    <row r="30" spans="1:26" ht="15" customHeight="1" x14ac:dyDescent="0.25">
      <c r="A30" s="1"/>
      <c r="B30" s="38"/>
      <c r="C30" s="39"/>
      <c r="D30" s="39"/>
      <c r="E30" s="40"/>
      <c r="F30" s="1"/>
      <c r="G30" s="1"/>
      <c r="H30" s="1"/>
      <c r="I30" s="1"/>
      <c r="J30" s="1"/>
      <c r="K30" s="1"/>
      <c r="L30" s="1"/>
      <c r="M30" s="1"/>
      <c r="N30" s="1"/>
      <c r="O30" s="1"/>
      <c r="P30" s="1"/>
      <c r="Q30" s="1"/>
      <c r="R30" s="1"/>
      <c r="S30" s="1"/>
      <c r="T30" s="1"/>
      <c r="U30" s="1"/>
      <c r="V30" s="1"/>
      <c r="W30" s="1"/>
      <c r="X30" s="1"/>
      <c r="Y30" s="1"/>
      <c r="Z30" s="1"/>
    </row>
    <row r="31" spans="1:26" ht="15" customHeight="1" x14ac:dyDescent="0.25">
      <c r="A31" s="1"/>
      <c r="B31" s="378" t="s">
        <v>15</v>
      </c>
      <c r="C31" s="370"/>
      <c r="D31" s="370"/>
      <c r="E31" s="371"/>
      <c r="F31" s="1"/>
      <c r="G31" s="1"/>
      <c r="H31" s="1"/>
      <c r="I31" s="1"/>
      <c r="J31" s="1"/>
      <c r="K31" s="1"/>
      <c r="L31" s="1"/>
      <c r="M31" s="1"/>
      <c r="N31" s="1"/>
      <c r="O31" s="1"/>
      <c r="P31" s="1"/>
      <c r="Q31" s="1"/>
      <c r="R31" s="1"/>
      <c r="S31" s="1"/>
      <c r="T31" s="1"/>
      <c r="U31" s="1"/>
      <c r="V31" s="1"/>
      <c r="W31" s="1"/>
      <c r="X31" s="1"/>
      <c r="Y31" s="1"/>
      <c r="Z31" s="1"/>
    </row>
    <row r="32" spans="1:26" ht="15" customHeight="1" x14ac:dyDescent="0.25">
      <c r="A32" s="1"/>
      <c r="B32" s="379" t="str">
        <f t="shared" ref="B32:B33" si="0">C24</f>
        <v>Lucas Gonçalves Demetrio</v>
      </c>
      <c r="C32" s="370"/>
      <c r="D32" s="370"/>
      <c r="E32" s="371"/>
      <c r="F32" s="1"/>
      <c r="G32" s="1"/>
      <c r="H32" s="1"/>
      <c r="I32" s="1"/>
      <c r="J32" s="1"/>
      <c r="K32" s="1"/>
      <c r="L32" s="1"/>
      <c r="M32" s="1"/>
      <c r="N32" s="1"/>
      <c r="O32" s="1"/>
      <c r="P32" s="1"/>
      <c r="Q32" s="1"/>
      <c r="R32" s="1"/>
      <c r="S32" s="1"/>
      <c r="T32" s="1"/>
      <c r="U32" s="1"/>
      <c r="V32" s="1"/>
      <c r="W32" s="1"/>
      <c r="X32" s="1"/>
      <c r="Y32" s="1"/>
      <c r="Z32" s="1"/>
    </row>
    <row r="33" spans="1:26" ht="15" customHeight="1" x14ac:dyDescent="0.2">
      <c r="A33" s="1"/>
      <c r="B33" s="380" t="str">
        <f t="shared" si="0"/>
        <v>ENGENHEIRO CIVIL / CREA-SP 5070463475</v>
      </c>
      <c r="C33" s="370"/>
      <c r="D33" s="370"/>
      <c r="E33" s="371"/>
      <c r="F33" s="1"/>
      <c r="G33" s="1"/>
      <c r="H33" s="1"/>
      <c r="I33" s="1"/>
      <c r="J33" s="1"/>
      <c r="K33" s="1"/>
      <c r="L33" s="1"/>
      <c r="M33" s="1"/>
      <c r="N33" s="1"/>
      <c r="O33" s="1"/>
      <c r="P33" s="1"/>
      <c r="Q33" s="1"/>
      <c r="R33" s="1"/>
      <c r="S33" s="1"/>
      <c r="T33" s="1"/>
      <c r="U33" s="1"/>
      <c r="V33" s="1"/>
      <c r="W33" s="1"/>
      <c r="X33" s="1"/>
      <c r="Y33" s="1"/>
      <c r="Z33" s="1"/>
    </row>
    <row r="34" spans="1:26" ht="15" customHeight="1" x14ac:dyDescent="0.2">
      <c r="A34" s="1"/>
      <c r="B34" s="41"/>
      <c r="C34" s="42"/>
      <c r="D34" s="42"/>
      <c r="E34" s="43"/>
      <c r="F34" s="1"/>
      <c r="G34" s="1"/>
      <c r="H34" s="1"/>
      <c r="I34" s="1"/>
      <c r="J34" s="1"/>
      <c r="K34" s="1"/>
      <c r="L34" s="1"/>
      <c r="M34" s="1"/>
      <c r="N34" s="1"/>
      <c r="O34" s="1"/>
      <c r="P34" s="1"/>
      <c r="Q34" s="1"/>
      <c r="R34" s="1"/>
      <c r="S34" s="1"/>
      <c r="T34" s="1"/>
      <c r="U34" s="1"/>
      <c r="V34" s="1"/>
      <c r="W34" s="1"/>
      <c r="X34" s="1"/>
      <c r="Y34" s="1"/>
      <c r="Z34" s="1"/>
    </row>
    <row r="35" spans="1:26" ht="15.75" customHeight="1" x14ac:dyDescent="0.2">
      <c r="A35" s="1"/>
      <c r="B35" s="2"/>
      <c r="C35" s="22"/>
      <c r="D35" s="22"/>
      <c r="E35" s="22"/>
      <c r="F35" s="1"/>
      <c r="G35" s="1"/>
      <c r="H35" s="1"/>
      <c r="I35" s="1"/>
      <c r="J35" s="1"/>
      <c r="K35" s="1"/>
      <c r="L35" s="1"/>
      <c r="M35" s="1"/>
      <c r="N35" s="1"/>
      <c r="O35" s="1"/>
      <c r="P35" s="1"/>
      <c r="Q35" s="1"/>
      <c r="R35" s="1"/>
      <c r="S35" s="1"/>
      <c r="T35" s="1"/>
      <c r="U35" s="1"/>
      <c r="V35" s="1"/>
      <c r="W35" s="1"/>
      <c r="X35" s="1"/>
      <c r="Y35" s="1"/>
      <c r="Z35" s="1"/>
    </row>
    <row r="36" spans="1:26" ht="15.75" customHeight="1" x14ac:dyDescent="0.2">
      <c r="A36" s="1"/>
      <c r="B36" s="1"/>
      <c r="C36" s="1"/>
      <c r="D36" s="1"/>
      <c r="E36" s="1"/>
      <c r="F36" s="1"/>
      <c r="G36" s="1"/>
      <c r="H36" s="1"/>
      <c r="I36" s="1"/>
      <c r="J36" s="1"/>
      <c r="K36" s="1"/>
      <c r="L36" s="1"/>
      <c r="M36" s="1"/>
      <c r="N36" s="1"/>
      <c r="O36" s="1"/>
      <c r="P36" s="1"/>
      <c r="Q36" s="1"/>
      <c r="R36" s="1"/>
      <c r="S36" s="1"/>
      <c r="T36" s="1"/>
      <c r="U36" s="1"/>
      <c r="V36" s="1"/>
      <c r="W36" s="1"/>
      <c r="X36" s="1"/>
      <c r="Y36" s="1"/>
      <c r="Z36" s="1"/>
    </row>
    <row r="37" spans="1:26" ht="15.75" customHeight="1" x14ac:dyDescent="0.2">
      <c r="A37" s="1"/>
      <c r="B37" s="1"/>
      <c r="C37" s="1"/>
      <c r="D37" s="1"/>
      <c r="E37" s="1"/>
      <c r="F37" s="1"/>
      <c r="G37" s="1"/>
      <c r="H37" s="1"/>
      <c r="I37" s="1"/>
      <c r="J37" s="1"/>
      <c r="K37" s="1"/>
      <c r="L37" s="1"/>
      <c r="M37" s="1"/>
      <c r="N37" s="1"/>
      <c r="O37" s="1"/>
      <c r="P37" s="1"/>
      <c r="Q37" s="1"/>
      <c r="R37" s="1"/>
      <c r="S37" s="1"/>
      <c r="T37" s="1"/>
      <c r="U37" s="1"/>
      <c r="V37" s="1"/>
      <c r="W37" s="1"/>
      <c r="X37" s="1"/>
      <c r="Y37" s="1"/>
      <c r="Z37" s="1"/>
    </row>
    <row r="38" spans="1:26" ht="15.75" customHeight="1" x14ac:dyDescent="0.2">
      <c r="A38" s="1"/>
      <c r="B38" s="1"/>
      <c r="C38" s="1"/>
      <c r="D38" s="1"/>
      <c r="E38" s="1"/>
      <c r="F38" s="1"/>
      <c r="G38" s="1"/>
      <c r="H38" s="1"/>
      <c r="I38" s="1"/>
      <c r="J38" s="1"/>
      <c r="K38" s="1"/>
      <c r="L38" s="1"/>
      <c r="M38" s="1"/>
      <c r="N38" s="1"/>
      <c r="O38" s="1"/>
      <c r="P38" s="1"/>
      <c r="Q38" s="1"/>
      <c r="R38" s="1"/>
      <c r="S38" s="1"/>
      <c r="T38" s="1"/>
      <c r="U38" s="1"/>
      <c r="V38" s="1"/>
      <c r="W38" s="1"/>
      <c r="X38" s="1"/>
      <c r="Y38" s="1"/>
      <c r="Z38" s="1"/>
    </row>
    <row r="39" spans="1:26" ht="15.75" customHeight="1" x14ac:dyDescent="0.2">
      <c r="A39" s="1"/>
      <c r="B39" s="1"/>
      <c r="C39" s="1"/>
      <c r="D39" s="1"/>
      <c r="E39" s="1"/>
      <c r="F39" s="1"/>
      <c r="G39" s="1"/>
      <c r="H39" s="1"/>
      <c r="I39" s="1"/>
      <c r="J39" s="1"/>
      <c r="K39" s="1"/>
      <c r="L39" s="1"/>
      <c r="M39" s="1"/>
      <c r="N39" s="1"/>
      <c r="O39" s="1"/>
      <c r="P39" s="1"/>
      <c r="Q39" s="1"/>
      <c r="R39" s="1"/>
      <c r="S39" s="1"/>
      <c r="T39" s="1"/>
      <c r="U39" s="1"/>
      <c r="V39" s="1"/>
      <c r="W39" s="1"/>
      <c r="X39" s="1"/>
      <c r="Y39" s="1"/>
      <c r="Z39" s="1"/>
    </row>
    <row r="40" spans="1:26" ht="15.75" customHeight="1" x14ac:dyDescent="0.2">
      <c r="A40" s="1"/>
      <c r="B40" s="1"/>
      <c r="C40" s="1"/>
      <c r="D40" s="1"/>
      <c r="E40" s="1"/>
      <c r="F40" s="1"/>
      <c r="G40" s="1"/>
      <c r="H40" s="1"/>
      <c r="I40" s="1"/>
      <c r="J40" s="1"/>
      <c r="K40" s="1"/>
      <c r="L40" s="1"/>
      <c r="M40" s="1"/>
      <c r="N40" s="1"/>
      <c r="O40" s="1"/>
      <c r="P40" s="1"/>
      <c r="Q40" s="1"/>
      <c r="R40" s="1"/>
      <c r="S40" s="1"/>
      <c r="T40" s="1"/>
      <c r="U40" s="1"/>
      <c r="V40" s="1"/>
      <c r="W40" s="1"/>
      <c r="X40" s="1"/>
      <c r="Y40" s="1"/>
      <c r="Z40" s="1"/>
    </row>
    <row r="41" spans="1:26" ht="15.75" customHeight="1" x14ac:dyDescent="0.2">
      <c r="A41" s="1"/>
      <c r="B41" s="1"/>
      <c r="C41" s="1"/>
      <c r="D41" s="1"/>
      <c r="E41" s="1"/>
      <c r="F41" s="1"/>
      <c r="G41" s="1"/>
      <c r="H41" s="1"/>
      <c r="I41" s="1"/>
      <c r="J41" s="1"/>
      <c r="K41" s="1"/>
      <c r="L41" s="1"/>
      <c r="M41" s="1"/>
      <c r="N41" s="1"/>
      <c r="O41" s="1"/>
      <c r="P41" s="1"/>
      <c r="Q41" s="1"/>
      <c r="R41" s="1"/>
      <c r="S41" s="1"/>
      <c r="T41" s="1"/>
      <c r="U41" s="1"/>
      <c r="V41" s="1"/>
      <c r="W41" s="1"/>
      <c r="X41" s="1"/>
      <c r="Y41" s="1"/>
      <c r="Z41" s="1"/>
    </row>
    <row r="42" spans="1:26" ht="15.75" customHeight="1" x14ac:dyDescent="0.2">
      <c r="A42" s="1"/>
      <c r="B42" s="1"/>
      <c r="C42" s="1"/>
      <c r="D42" s="1"/>
      <c r="E42" s="1"/>
      <c r="F42" s="1"/>
      <c r="G42" s="1"/>
      <c r="H42" s="1"/>
      <c r="I42" s="1"/>
      <c r="J42" s="1"/>
      <c r="K42" s="1"/>
      <c r="L42" s="1"/>
      <c r="M42" s="1"/>
      <c r="N42" s="1"/>
      <c r="O42" s="1"/>
      <c r="P42" s="1"/>
      <c r="Q42" s="1"/>
      <c r="R42" s="1"/>
      <c r="S42" s="1"/>
      <c r="T42" s="1"/>
      <c r="U42" s="1"/>
      <c r="V42" s="1"/>
      <c r="W42" s="1"/>
      <c r="X42" s="1"/>
      <c r="Y42" s="1"/>
      <c r="Z42" s="1"/>
    </row>
    <row r="43" spans="1:26" ht="15.75" customHeight="1" x14ac:dyDescent="0.2">
      <c r="A43" s="1"/>
      <c r="B43" s="1"/>
      <c r="C43" s="1"/>
      <c r="D43" s="1"/>
      <c r="E43" s="1"/>
      <c r="F43" s="1"/>
      <c r="G43" s="1"/>
      <c r="H43" s="1"/>
      <c r="I43" s="1"/>
      <c r="J43" s="1"/>
      <c r="K43" s="1"/>
      <c r="L43" s="1"/>
      <c r="M43" s="1"/>
      <c r="N43" s="1"/>
      <c r="O43" s="1"/>
      <c r="P43" s="1"/>
      <c r="Q43" s="1"/>
      <c r="R43" s="1"/>
      <c r="S43" s="1"/>
      <c r="T43" s="1"/>
      <c r="U43" s="1"/>
      <c r="V43" s="1"/>
      <c r="W43" s="1"/>
      <c r="X43" s="1"/>
      <c r="Y43" s="1"/>
      <c r="Z43" s="1"/>
    </row>
    <row r="44" spans="1:26" ht="15.75" customHeight="1" x14ac:dyDescent="0.2">
      <c r="A44" s="1"/>
      <c r="B44" s="1"/>
      <c r="C44" s="1"/>
      <c r="D44" s="1"/>
      <c r="E44" s="1"/>
      <c r="F44" s="1"/>
      <c r="G44" s="1"/>
      <c r="H44" s="1"/>
      <c r="I44" s="1"/>
      <c r="J44" s="1"/>
      <c r="K44" s="1"/>
      <c r="L44" s="1"/>
      <c r="M44" s="1"/>
      <c r="N44" s="1"/>
      <c r="O44" s="1"/>
      <c r="P44" s="1"/>
      <c r="Q44" s="1"/>
      <c r="R44" s="1"/>
      <c r="S44" s="1"/>
      <c r="T44" s="1"/>
      <c r="U44" s="1"/>
      <c r="V44" s="1"/>
      <c r="W44" s="1"/>
      <c r="X44" s="1"/>
      <c r="Y44" s="1"/>
      <c r="Z44" s="1"/>
    </row>
    <row r="45" spans="1:26" ht="15.75" customHeight="1" x14ac:dyDescent="0.2">
      <c r="A45" s="1"/>
      <c r="B45" s="1"/>
      <c r="C45" s="1"/>
      <c r="D45" s="1"/>
      <c r="E45" s="1"/>
      <c r="F45" s="1"/>
      <c r="G45" s="1"/>
      <c r="H45" s="1"/>
      <c r="I45" s="1"/>
      <c r="J45" s="1"/>
      <c r="K45" s="1"/>
      <c r="L45" s="1"/>
      <c r="M45" s="1"/>
      <c r="N45" s="1"/>
      <c r="O45" s="1"/>
      <c r="P45" s="1"/>
      <c r="Q45" s="1"/>
      <c r="R45" s="1"/>
      <c r="S45" s="1"/>
      <c r="T45" s="1"/>
      <c r="U45" s="1"/>
      <c r="V45" s="1"/>
      <c r="W45" s="1"/>
      <c r="X45" s="1"/>
      <c r="Y45" s="1"/>
      <c r="Z45" s="1"/>
    </row>
    <row r="46" spans="1:26" ht="15.75" customHeight="1" x14ac:dyDescent="0.2">
      <c r="A46" s="1"/>
      <c r="B46" s="1"/>
      <c r="C46" s="1"/>
      <c r="D46" s="1"/>
      <c r="E46" s="1"/>
      <c r="F46" s="1"/>
      <c r="G46" s="1"/>
      <c r="H46" s="1"/>
      <c r="I46" s="1"/>
      <c r="J46" s="1"/>
      <c r="K46" s="1"/>
      <c r="L46" s="1"/>
      <c r="M46" s="1"/>
      <c r="N46" s="1"/>
      <c r="O46" s="1"/>
      <c r="P46" s="1"/>
      <c r="Q46" s="1"/>
      <c r="R46" s="1"/>
      <c r="S46" s="1"/>
      <c r="T46" s="1"/>
      <c r="U46" s="1"/>
      <c r="V46" s="1"/>
      <c r="W46" s="1"/>
      <c r="X46" s="1"/>
      <c r="Y46" s="1"/>
      <c r="Z46" s="1"/>
    </row>
    <row r="47" spans="1:26" ht="15.75" customHeight="1" x14ac:dyDescent="0.2">
      <c r="A47" s="1"/>
      <c r="B47" s="1"/>
      <c r="C47" s="1"/>
      <c r="D47" s="1"/>
      <c r="E47" s="1"/>
      <c r="F47" s="1"/>
      <c r="G47" s="1"/>
      <c r="H47" s="1"/>
      <c r="I47" s="1"/>
      <c r="J47" s="1"/>
      <c r="K47" s="1"/>
      <c r="L47" s="1"/>
      <c r="M47" s="1"/>
      <c r="N47" s="1"/>
      <c r="O47" s="1"/>
      <c r="P47" s="1"/>
      <c r="Q47" s="1"/>
      <c r="R47" s="1"/>
      <c r="S47" s="1"/>
      <c r="T47" s="1"/>
      <c r="U47" s="1"/>
      <c r="V47" s="1"/>
      <c r="W47" s="1"/>
      <c r="X47" s="1"/>
      <c r="Y47" s="1"/>
      <c r="Z47" s="1"/>
    </row>
    <row r="48" spans="1:26" ht="15.75" customHeight="1" x14ac:dyDescent="0.2">
      <c r="A48" s="1"/>
      <c r="B48" s="1"/>
      <c r="C48" s="1"/>
      <c r="D48" s="1"/>
      <c r="E48" s="1"/>
      <c r="F48" s="1"/>
      <c r="G48" s="1"/>
      <c r="H48" s="1"/>
      <c r="I48" s="1"/>
      <c r="J48" s="1"/>
      <c r="K48" s="1"/>
      <c r="L48" s="1"/>
      <c r="M48" s="1"/>
      <c r="N48" s="1"/>
      <c r="O48" s="1"/>
      <c r="P48" s="1"/>
      <c r="Q48" s="1"/>
      <c r="R48" s="1"/>
      <c r="S48" s="1"/>
      <c r="T48" s="1"/>
      <c r="U48" s="1"/>
      <c r="V48" s="1"/>
      <c r="W48" s="1"/>
      <c r="X48" s="1"/>
      <c r="Y48" s="1"/>
      <c r="Z48" s="1"/>
    </row>
    <row r="49" spans="1:26" ht="15.75" customHeight="1" x14ac:dyDescent="0.2">
      <c r="A49" s="1"/>
      <c r="B49" s="1"/>
      <c r="C49" s="1"/>
      <c r="D49" s="1"/>
      <c r="E49" s="1"/>
      <c r="F49" s="1"/>
      <c r="G49" s="1"/>
      <c r="H49" s="1"/>
      <c r="I49" s="1"/>
      <c r="J49" s="1"/>
      <c r="K49" s="1"/>
      <c r="L49" s="1"/>
      <c r="M49" s="1"/>
      <c r="N49" s="1"/>
      <c r="O49" s="1"/>
      <c r="P49" s="1"/>
      <c r="Q49" s="1"/>
      <c r="R49" s="1"/>
      <c r="S49" s="1"/>
      <c r="T49" s="1"/>
      <c r="U49" s="1"/>
      <c r="V49" s="1"/>
      <c r="W49" s="1"/>
      <c r="X49" s="1"/>
      <c r="Y49" s="1"/>
      <c r="Z49" s="1"/>
    </row>
    <row r="50" spans="1:26" ht="15.75" customHeight="1" x14ac:dyDescent="0.2">
      <c r="A50" s="1"/>
      <c r="B50" s="1"/>
      <c r="C50" s="1"/>
      <c r="D50" s="1"/>
      <c r="E50" s="1"/>
      <c r="F50" s="1"/>
      <c r="G50" s="1"/>
      <c r="H50" s="1"/>
      <c r="I50" s="1"/>
      <c r="J50" s="1"/>
      <c r="K50" s="1"/>
      <c r="L50" s="1"/>
      <c r="M50" s="1"/>
      <c r="N50" s="1"/>
      <c r="O50" s="1"/>
      <c r="P50" s="1"/>
      <c r="Q50" s="1"/>
      <c r="R50" s="1"/>
      <c r="S50" s="1"/>
      <c r="T50" s="1"/>
      <c r="U50" s="1"/>
      <c r="V50" s="1"/>
      <c r="W50" s="1"/>
      <c r="X50" s="1"/>
      <c r="Y50" s="1"/>
      <c r="Z50" s="1"/>
    </row>
    <row r="51" spans="1:26" ht="15.75" customHeight="1" x14ac:dyDescent="0.2">
      <c r="A51" s="1"/>
      <c r="B51" s="1"/>
      <c r="C51" s="1"/>
      <c r="D51" s="1"/>
      <c r="E51" s="1"/>
      <c r="F51" s="1"/>
      <c r="G51" s="1"/>
      <c r="H51" s="1"/>
      <c r="I51" s="1"/>
      <c r="J51" s="1"/>
      <c r="K51" s="1"/>
      <c r="L51" s="1"/>
      <c r="M51" s="1"/>
      <c r="N51" s="1"/>
      <c r="O51" s="1"/>
      <c r="P51" s="1"/>
      <c r="Q51" s="1"/>
      <c r="R51" s="1"/>
      <c r="S51" s="1"/>
      <c r="T51" s="1"/>
      <c r="U51" s="1"/>
      <c r="V51" s="1"/>
      <c r="W51" s="1"/>
      <c r="X51" s="1"/>
      <c r="Y51" s="1"/>
      <c r="Z51" s="1"/>
    </row>
    <row r="52" spans="1:26" ht="15.75" customHeight="1" x14ac:dyDescent="0.2">
      <c r="A52" s="1"/>
      <c r="B52" s="1"/>
      <c r="C52" s="1"/>
      <c r="D52" s="1"/>
      <c r="E52" s="1"/>
      <c r="F52" s="1"/>
      <c r="G52" s="1"/>
      <c r="H52" s="1"/>
      <c r="I52" s="1"/>
      <c r="J52" s="1"/>
      <c r="K52" s="1"/>
      <c r="L52" s="1"/>
      <c r="M52" s="1"/>
      <c r="N52" s="1"/>
      <c r="O52" s="1"/>
      <c r="P52" s="1"/>
      <c r="Q52" s="1"/>
      <c r="R52" s="1"/>
      <c r="S52" s="1"/>
      <c r="T52" s="1"/>
      <c r="U52" s="1"/>
      <c r="V52" s="1"/>
      <c r="W52" s="1"/>
      <c r="X52" s="1"/>
      <c r="Y52" s="1"/>
      <c r="Z52" s="1"/>
    </row>
    <row r="53" spans="1:26" ht="15.75" customHeight="1" x14ac:dyDescent="0.2">
      <c r="A53" s="1"/>
      <c r="B53" s="1"/>
      <c r="C53" s="1"/>
      <c r="D53" s="1"/>
      <c r="E53" s="1"/>
      <c r="F53" s="1"/>
      <c r="G53" s="1"/>
      <c r="H53" s="1"/>
      <c r="I53" s="1"/>
      <c r="J53" s="1"/>
      <c r="K53" s="1"/>
      <c r="L53" s="1"/>
      <c r="M53" s="1"/>
      <c r="N53" s="1"/>
      <c r="O53" s="1"/>
      <c r="P53" s="1"/>
      <c r="Q53" s="1"/>
      <c r="R53" s="1"/>
      <c r="S53" s="1"/>
      <c r="T53" s="1"/>
      <c r="U53" s="1"/>
      <c r="V53" s="1"/>
      <c r="W53" s="1"/>
      <c r="X53" s="1"/>
      <c r="Y53" s="1"/>
      <c r="Z53" s="1"/>
    </row>
    <row r="54" spans="1:26" ht="15.75" customHeight="1" x14ac:dyDescent="0.2">
      <c r="A54" s="1"/>
      <c r="B54" s="1"/>
      <c r="C54" s="1"/>
      <c r="D54" s="1"/>
      <c r="E54" s="1"/>
      <c r="F54" s="1"/>
      <c r="G54" s="1"/>
      <c r="H54" s="1"/>
      <c r="I54" s="1"/>
      <c r="J54" s="1"/>
      <c r="K54" s="1"/>
      <c r="L54" s="1"/>
      <c r="M54" s="1"/>
      <c r="N54" s="1"/>
      <c r="O54" s="1"/>
      <c r="P54" s="1"/>
      <c r="Q54" s="1"/>
      <c r="R54" s="1"/>
      <c r="S54" s="1"/>
      <c r="T54" s="1"/>
      <c r="U54" s="1"/>
      <c r="V54" s="1"/>
      <c r="W54" s="1"/>
      <c r="X54" s="1"/>
      <c r="Y54" s="1"/>
      <c r="Z54" s="1"/>
    </row>
    <row r="55" spans="1:26" ht="15.75" customHeight="1" x14ac:dyDescent="0.2">
      <c r="A55" s="1"/>
      <c r="B55" s="1"/>
      <c r="C55" s="1"/>
      <c r="D55" s="1"/>
      <c r="E55" s="1"/>
      <c r="F55" s="1"/>
      <c r="G55" s="1"/>
      <c r="H55" s="1"/>
      <c r="I55" s="1"/>
      <c r="J55" s="1"/>
      <c r="K55" s="1"/>
      <c r="L55" s="1"/>
      <c r="M55" s="1"/>
      <c r="N55" s="1"/>
      <c r="O55" s="1"/>
      <c r="P55" s="1"/>
      <c r="Q55" s="1"/>
      <c r="R55" s="1"/>
      <c r="S55" s="1"/>
      <c r="T55" s="1"/>
      <c r="U55" s="1"/>
      <c r="V55" s="1"/>
      <c r="W55" s="1"/>
      <c r="X55" s="1"/>
      <c r="Y55" s="1"/>
      <c r="Z55" s="1"/>
    </row>
    <row r="56" spans="1:26" ht="15.75" customHeight="1" x14ac:dyDescent="0.2">
      <c r="A56" s="1"/>
      <c r="B56" s="1"/>
      <c r="C56" s="1"/>
      <c r="D56" s="1"/>
      <c r="E56" s="1"/>
      <c r="F56" s="1"/>
      <c r="G56" s="1"/>
      <c r="H56" s="1"/>
      <c r="I56" s="1"/>
      <c r="J56" s="1"/>
      <c r="K56" s="1"/>
      <c r="L56" s="1"/>
      <c r="M56" s="1"/>
      <c r="N56" s="1"/>
      <c r="O56" s="1"/>
      <c r="P56" s="1"/>
      <c r="Q56" s="1"/>
      <c r="R56" s="1"/>
      <c r="S56" s="1"/>
      <c r="T56" s="1"/>
      <c r="U56" s="1"/>
      <c r="V56" s="1"/>
      <c r="W56" s="1"/>
      <c r="X56" s="1"/>
      <c r="Y56" s="1"/>
      <c r="Z56" s="1"/>
    </row>
    <row r="57" spans="1:26" ht="15.75" customHeight="1" x14ac:dyDescent="0.2">
      <c r="A57" s="1"/>
      <c r="B57" s="1"/>
      <c r="C57" s="1"/>
      <c r="D57" s="1"/>
      <c r="E57" s="1"/>
      <c r="F57" s="1"/>
      <c r="G57" s="1"/>
      <c r="H57" s="1"/>
      <c r="I57" s="1"/>
      <c r="J57" s="1"/>
      <c r="K57" s="1"/>
      <c r="L57" s="1"/>
      <c r="M57" s="1"/>
      <c r="N57" s="1"/>
      <c r="O57" s="1"/>
      <c r="P57" s="1"/>
      <c r="Q57" s="1"/>
      <c r="R57" s="1"/>
      <c r="S57" s="1"/>
      <c r="T57" s="1"/>
      <c r="U57" s="1"/>
      <c r="V57" s="1"/>
      <c r="W57" s="1"/>
      <c r="X57" s="1"/>
      <c r="Y57" s="1"/>
      <c r="Z57" s="1"/>
    </row>
    <row r="58" spans="1:26" ht="15.75" customHeight="1" x14ac:dyDescent="0.2">
      <c r="A58" s="1"/>
      <c r="B58" s="1"/>
      <c r="C58" s="1"/>
      <c r="D58" s="1"/>
      <c r="E58" s="1"/>
      <c r="F58" s="1"/>
      <c r="G58" s="1"/>
      <c r="H58" s="1"/>
      <c r="I58" s="1"/>
      <c r="J58" s="1"/>
      <c r="K58" s="1"/>
      <c r="L58" s="1"/>
      <c r="M58" s="1"/>
      <c r="N58" s="1"/>
      <c r="O58" s="1"/>
      <c r="P58" s="1"/>
      <c r="Q58" s="1"/>
      <c r="R58" s="1"/>
      <c r="S58" s="1"/>
      <c r="T58" s="1"/>
      <c r="U58" s="1"/>
      <c r="V58" s="1"/>
      <c r="W58" s="1"/>
      <c r="X58" s="1"/>
      <c r="Y58" s="1"/>
      <c r="Z58" s="1"/>
    </row>
    <row r="59" spans="1:26" ht="15.75" customHeight="1" x14ac:dyDescent="0.2">
      <c r="A59" s="1"/>
      <c r="B59" s="1"/>
      <c r="C59" s="1"/>
      <c r="D59" s="1"/>
      <c r="E59" s="1"/>
      <c r="F59" s="1"/>
      <c r="G59" s="1"/>
      <c r="H59" s="1"/>
      <c r="I59" s="1"/>
      <c r="J59" s="1"/>
      <c r="K59" s="1"/>
      <c r="L59" s="1"/>
      <c r="M59" s="1"/>
      <c r="N59" s="1"/>
      <c r="O59" s="1"/>
      <c r="P59" s="1"/>
      <c r="Q59" s="1"/>
      <c r="R59" s="1"/>
      <c r="S59" s="1"/>
      <c r="T59" s="1"/>
      <c r="U59" s="1"/>
      <c r="V59" s="1"/>
      <c r="W59" s="1"/>
      <c r="X59" s="1"/>
      <c r="Y59" s="1"/>
      <c r="Z59" s="1"/>
    </row>
    <row r="60" spans="1:26" ht="15.75" customHeight="1" x14ac:dyDescent="0.2">
      <c r="A60" s="1"/>
      <c r="B60" s="1"/>
      <c r="C60" s="1"/>
      <c r="D60" s="1"/>
      <c r="E60" s="1"/>
      <c r="F60" s="1"/>
      <c r="G60" s="1"/>
      <c r="H60" s="1"/>
      <c r="I60" s="1"/>
      <c r="J60" s="1"/>
      <c r="K60" s="1"/>
      <c r="L60" s="1"/>
      <c r="M60" s="1"/>
      <c r="N60" s="1"/>
      <c r="O60" s="1"/>
      <c r="P60" s="1"/>
      <c r="Q60" s="1"/>
      <c r="R60" s="1"/>
      <c r="S60" s="1"/>
      <c r="T60" s="1"/>
      <c r="U60" s="1"/>
      <c r="V60" s="1"/>
      <c r="W60" s="1"/>
      <c r="X60" s="1"/>
      <c r="Y60" s="1"/>
      <c r="Z60" s="1"/>
    </row>
    <row r="61" spans="1:26" ht="15.75" customHeight="1" x14ac:dyDescent="0.2">
      <c r="A61" s="1"/>
      <c r="B61" s="1"/>
      <c r="C61" s="1"/>
      <c r="D61" s="1"/>
      <c r="E61" s="1"/>
      <c r="F61" s="1"/>
      <c r="G61" s="1"/>
      <c r="H61" s="1"/>
      <c r="I61" s="1"/>
      <c r="J61" s="1"/>
      <c r="K61" s="1"/>
      <c r="L61" s="1"/>
      <c r="M61" s="1"/>
      <c r="N61" s="1"/>
      <c r="O61" s="1"/>
      <c r="P61" s="1"/>
      <c r="Q61" s="1"/>
      <c r="R61" s="1"/>
      <c r="S61" s="1"/>
      <c r="T61" s="1"/>
      <c r="U61" s="1"/>
      <c r="V61" s="1"/>
      <c r="W61" s="1"/>
      <c r="X61" s="1"/>
      <c r="Y61" s="1"/>
      <c r="Z61" s="1"/>
    </row>
    <row r="62" spans="1:26" ht="15.75" customHeight="1" x14ac:dyDescent="0.2">
      <c r="A62" s="1"/>
      <c r="B62" s="1"/>
      <c r="C62" s="1"/>
      <c r="D62" s="1"/>
      <c r="E62" s="1"/>
      <c r="F62" s="1"/>
      <c r="G62" s="1"/>
      <c r="H62" s="1"/>
      <c r="I62" s="1"/>
      <c r="J62" s="1"/>
      <c r="K62" s="1"/>
      <c r="L62" s="1"/>
      <c r="M62" s="1"/>
      <c r="N62" s="1"/>
      <c r="O62" s="1"/>
      <c r="P62" s="1"/>
      <c r="Q62" s="1"/>
      <c r="R62" s="1"/>
      <c r="S62" s="1"/>
      <c r="T62" s="1"/>
      <c r="U62" s="1"/>
      <c r="V62" s="1"/>
      <c r="W62" s="1"/>
      <c r="X62" s="1"/>
      <c r="Y62" s="1"/>
      <c r="Z62" s="1"/>
    </row>
    <row r="63" spans="1:26" ht="15.75" customHeight="1" x14ac:dyDescent="0.2">
      <c r="A63" s="1"/>
      <c r="B63" s="1"/>
      <c r="C63" s="1"/>
      <c r="D63" s="1"/>
      <c r="E63" s="1"/>
      <c r="F63" s="1"/>
      <c r="G63" s="1"/>
      <c r="H63" s="1"/>
      <c r="I63" s="1"/>
      <c r="J63" s="1"/>
      <c r="K63" s="1"/>
      <c r="L63" s="1"/>
      <c r="M63" s="1"/>
      <c r="N63" s="1"/>
      <c r="O63" s="1"/>
      <c r="P63" s="1"/>
      <c r="Q63" s="1"/>
      <c r="R63" s="1"/>
      <c r="S63" s="1"/>
      <c r="T63" s="1"/>
      <c r="U63" s="1"/>
      <c r="V63" s="1"/>
      <c r="W63" s="1"/>
      <c r="X63" s="1"/>
      <c r="Y63" s="1"/>
      <c r="Z63" s="1"/>
    </row>
    <row r="64" spans="1:26" ht="15.75" customHeight="1" x14ac:dyDescent="0.2">
      <c r="A64" s="1"/>
      <c r="B64" s="1"/>
      <c r="C64" s="1"/>
      <c r="D64" s="1"/>
      <c r="E64" s="1"/>
      <c r="F64" s="1"/>
      <c r="G64" s="1"/>
      <c r="H64" s="1"/>
      <c r="I64" s="1"/>
      <c r="J64" s="1"/>
      <c r="K64" s="1"/>
      <c r="L64" s="1"/>
      <c r="M64" s="1"/>
      <c r="N64" s="1"/>
      <c r="O64" s="1"/>
      <c r="P64" s="1"/>
      <c r="Q64" s="1"/>
      <c r="R64" s="1"/>
      <c r="S64" s="1"/>
      <c r="T64" s="1"/>
      <c r="U64" s="1"/>
      <c r="V64" s="1"/>
      <c r="W64" s="1"/>
      <c r="X64" s="1"/>
      <c r="Y64" s="1"/>
      <c r="Z64" s="1"/>
    </row>
    <row r="65" spans="1:26" ht="15.75" customHeight="1" x14ac:dyDescent="0.2">
      <c r="A65" s="1"/>
      <c r="B65" s="1"/>
      <c r="C65" s="1"/>
      <c r="D65" s="1"/>
      <c r="E65" s="1"/>
      <c r="F65" s="1"/>
      <c r="G65" s="1"/>
      <c r="H65" s="1"/>
      <c r="I65" s="1"/>
      <c r="J65" s="1"/>
      <c r="K65" s="1"/>
      <c r="L65" s="1"/>
      <c r="M65" s="1"/>
      <c r="N65" s="1"/>
      <c r="O65" s="1"/>
      <c r="P65" s="1"/>
      <c r="Q65" s="1"/>
      <c r="R65" s="1"/>
      <c r="S65" s="1"/>
      <c r="T65" s="1"/>
      <c r="U65" s="1"/>
      <c r="V65" s="1"/>
      <c r="W65" s="1"/>
      <c r="X65" s="1"/>
      <c r="Y65" s="1"/>
      <c r="Z65" s="1"/>
    </row>
    <row r="66" spans="1:26" ht="15.75" customHeight="1" x14ac:dyDescent="0.2">
      <c r="A66" s="1"/>
      <c r="B66" s="1"/>
      <c r="C66" s="1"/>
      <c r="D66" s="1"/>
      <c r="E66" s="1"/>
      <c r="F66" s="1"/>
      <c r="G66" s="1"/>
      <c r="H66" s="1"/>
      <c r="I66" s="1"/>
      <c r="J66" s="1"/>
      <c r="K66" s="1"/>
      <c r="L66" s="1"/>
      <c r="M66" s="1"/>
      <c r="N66" s="1"/>
      <c r="O66" s="1"/>
      <c r="P66" s="1"/>
      <c r="Q66" s="1"/>
      <c r="R66" s="1"/>
      <c r="S66" s="1"/>
      <c r="T66" s="1"/>
      <c r="U66" s="1"/>
      <c r="V66" s="1"/>
      <c r="W66" s="1"/>
      <c r="X66" s="1"/>
      <c r="Y66" s="1"/>
      <c r="Z66" s="1"/>
    </row>
    <row r="67" spans="1:26" ht="15.75" customHeight="1" x14ac:dyDescent="0.2">
      <c r="A67" s="1"/>
      <c r="B67" s="1"/>
      <c r="C67" s="1"/>
      <c r="D67" s="1"/>
      <c r="E67" s="1"/>
      <c r="F67" s="1"/>
      <c r="G67" s="1"/>
      <c r="H67" s="1"/>
      <c r="I67" s="1"/>
      <c r="J67" s="1"/>
      <c r="K67" s="1"/>
      <c r="L67" s="1"/>
      <c r="M67" s="1"/>
      <c r="N67" s="1"/>
      <c r="O67" s="1"/>
      <c r="P67" s="1"/>
      <c r="Q67" s="1"/>
      <c r="R67" s="1"/>
      <c r="S67" s="1"/>
      <c r="T67" s="1"/>
      <c r="U67" s="1"/>
      <c r="V67" s="1"/>
      <c r="W67" s="1"/>
      <c r="X67" s="1"/>
      <c r="Y67" s="1"/>
      <c r="Z67" s="1"/>
    </row>
    <row r="68" spans="1:26" ht="15.75" customHeight="1" x14ac:dyDescent="0.2">
      <c r="A68" s="1"/>
      <c r="B68" s="1"/>
      <c r="C68" s="1"/>
      <c r="D68" s="1"/>
      <c r="E68" s="1"/>
      <c r="F68" s="1"/>
      <c r="G68" s="1"/>
      <c r="H68" s="1"/>
      <c r="I68" s="1"/>
      <c r="J68" s="1"/>
      <c r="K68" s="1"/>
      <c r="L68" s="1"/>
      <c r="M68" s="1"/>
      <c r="N68" s="1"/>
      <c r="O68" s="1"/>
      <c r="P68" s="1"/>
      <c r="Q68" s="1"/>
      <c r="R68" s="1"/>
      <c r="S68" s="1"/>
      <c r="T68" s="1"/>
      <c r="U68" s="1"/>
      <c r="V68" s="1"/>
      <c r="W68" s="1"/>
      <c r="X68" s="1"/>
      <c r="Y68" s="1"/>
      <c r="Z68" s="1"/>
    </row>
    <row r="69" spans="1:26" ht="15.75" customHeight="1" x14ac:dyDescent="0.2">
      <c r="A69" s="1"/>
      <c r="B69" s="1"/>
      <c r="C69" s="1"/>
      <c r="D69" s="1"/>
      <c r="E69" s="1"/>
      <c r="F69" s="1"/>
      <c r="G69" s="1"/>
      <c r="H69" s="1"/>
      <c r="I69" s="1"/>
      <c r="J69" s="1"/>
      <c r="K69" s="1"/>
      <c r="L69" s="1"/>
      <c r="M69" s="1"/>
      <c r="N69" s="1"/>
      <c r="O69" s="1"/>
      <c r="P69" s="1"/>
      <c r="Q69" s="1"/>
      <c r="R69" s="1"/>
      <c r="S69" s="1"/>
      <c r="T69" s="1"/>
      <c r="U69" s="1"/>
      <c r="V69" s="1"/>
      <c r="W69" s="1"/>
      <c r="X69" s="1"/>
      <c r="Y69" s="1"/>
      <c r="Z69" s="1"/>
    </row>
    <row r="70" spans="1:26" ht="15.75" customHeight="1" x14ac:dyDescent="0.2">
      <c r="A70" s="1"/>
      <c r="B70" s="1"/>
      <c r="C70" s="1"/>
      <c r="D70" s="1"/>
      <c r="E70" s="1"/>
      <c r="F70" s="1"/>
      <c r="G70" s="1"/>
      <c r="H70" s="1"/>
      <c r="I70" s="1"/>
      <c r="J70" s="1"/>
      <c r="K70" s="1"/>
      <c r="L70" s="1"/>
      <c r="M70" s="1"/>
      <c r="N70" s="1"/>
      <c r="O70" s="1"/>
      <c r="P70" s="1"/>
      <c r="Q70" s="1"/>
      <c r="R70" s="1"/>
      <c r="S70" s="1"/>
      <c r="T70" s="1"/>
      <c r="U70" s="1"/>
      <c r="V70" s="1"/>
      <c r="W70" s="1"/>
      <c r="X70" s="1"/>
      <c r="Y70" s="1"/>
      <c r="Z70" s="1"/>
    </row>
    <row r="71" spans="1:26" ht="15.75" customHeight="1" x14ac:dyDescent="0.2">
      <c r="A71" s="1"/>
      <c r="B71" s="1"/>
      <c r="C71" s="1"/>
      <c r="D71" s="1"/>
      <c r="E71" s="1"/>
      <c r="F71" s="1"/>
      <c r="G71" s="1"/>
      <c r="H71" s="1"/>
      <c r="I71" s="1"/>
      <c r="J71" s="1"/>
      <c r="K71" s="1"/>
      <c r="L71" s="1"/>
      <c r="M71" s="1"/>
      <c r="N71" s="1"/>
      <c r="O71" s="1"/>
      <c r="P71" s="1"/>
      <c r="Q71" s="1"/>
      <c r="R71" s="1"/>
      <c r="S71" s="1"/>
      <c r="T71" s="1"/>
      <c r="U71" s="1"/>
      <c r="V71" s="1"/>
      <c r="W71" s="1"/>
      <c r="X71" s="1"/>
      <c r="Y71" s="1"/>
      <c r="Z71" s="1"/>
    </row>
    <row r="72" spans="1:26" ht="15.75" customHeight="1" x14ac:dyDescent="0.2">
      <c r="A72" s="1"/>
      <c r="B72" s="1"/>
      <c r="C72" s="1"/>
      <c r="D72" s="1"/>
      <c r="E72" s="1"/>
      <c r="F72" s="1"/>
      <c r="G72" s="1"/>
      <c r="H72" s="1"/>
      <c r="I72" s="1"/>
      <c r="J72" s="1"/>
      <c r="K72" s="1"/>
      <c r="L72" s="1"/>
      <c r="M72" s="1"/>
      <c r="N72" s="1"/>
      <c r="O72" s="1"/>
      <c r="P72" s="1"/>
      <c r="Q72" s="1"/>
      <c r="R72" s="1"/>
      <c r="S72" s="1"/>
      <c r="T72" s="1"/>
      <c r="U72" s="1"/>
      <c r="V72" s="1"/>
      <c r="W72" s="1"/>
      <c r="X72" s="1"/>
      <c r="Y72" s="1"/>
      <c r="Z72" s="1"/>
    </row>
    <row r="73" spans="1:26" ht="15.75" customHeight="1" x14ac:dyDescent="0.2">
      <c r="A73" s="1"/>
      <c r="B73" s="1"/>
      <c r="C73" s="1"/>
      <c r="D73" s="1"/>
      <c r="E73" s="1"/>
      <c r="F73" s="1"/>
      <c r="G73" s="1"/>
      <c r="H73" s="1"/>
      <c r="I73" s="1"/>
      <c r="J73" s="1"/>
      <c r="K73" s="1"/>
      <c r="L73" s="1"/>
      <c r="M73" s="1"/>
      <c r="N73" s="1"/>
      <c r="O73" s="1"/>
      <c r="P73" s="1"/>
      <c r="Q73" s="1"/>
      <c r="R73" s="1"/>
      <c r="S73" s="1"/>
      <c r="T73" s="1"/>
      <c r="U73" s="1"/>
      <c r="V73" s="1"/>
      <c r="W73" s="1"/>
      <c r="X73" s="1"/>
      <c r="Y73" s="1"/>
      <c r="Z73" s="1"/>
    </row>
    <row r="74" spans="1:26" ht="15.75" customHeight="1" x14ac:dyDescent="0.2">
      <c r="A74" s="1"/>
      <c r="B74" s="1"/>
      <c r="C74" s="1"/>
      <c r="D74" s="1"/>
      <c r="E74" s="1"/>
      <c r="F74" s="1"/>
      <c r="G74" s="1"/>
      <c r="H74" s="1"/>
      <c r="I74" s="1"/>
      <c r="J74" s="1"/>
      <c r="K74" s="1"/>
      <c r="L74" s="1"/>
      <c r="M74" s="1"/>
      <c r="N74" s="1"/>
      <c r="O74" s="1"/>
      <c r="P74" s="1"/>
      <c r="Q74" s="1"/>
      <c r="R74" s="1"/>
      <c r="S74" s="1"/>
      <c r="T74" s="1"/>
      <c r="U74" s="1"/>
      <c r="V74" s="1"/>
      <c r="W74" s="1"/>
      <c r="X74" s="1"/>
      <c r="Y74" s="1"/>
      <c r="Z74" s="1"/>
    </row>
    <row r="75" spans="1:26" ht="15.75" customHeight="1" x14ac:dyDescent="0.2">
      <c r="A75" s="1"/>
      <c r="B75" s="1"/>
      <c r="C75" s="1"/>
      <c r="D75" s="1"/>
      <c r="E75" s="1"/>
      <c r="F75" s="1"/>
      <c r="G75" s="1"/>
      <c r="H75" s="1"/>
      <c r="I75" s="1"/>
      <c r="J75" s="1"/>
      <c r="K75" s="1"/>
      <c r="L75" s="1"/>
      <c r="M75" s="1"/>
      <c r="N75" s="1"/>
      <c r="O75" s="1"/>
      <c r="P75" s="1"/>
      <c r="Q75" s="1"/>
      <c r="R75" s="1"/>
      <c r="S75" s="1"/>
      <c r="T75" s="1"/>
      <c r="U75" s="1"/>
      <c r="V75" s="1"/>
      <c r="W75" s="1"/>
      <c r="X75" s="1"/>
      <c r="Y75" s="1"/>
      <c r="Z75" s="1"/>
    </row>
    <row r="76" spans="1:26" ht="15.75" customHeight="1" x14ac:dyDescent="0.2">
      <c r="A76" s="1"/>
      <c r="B76" s="1"/>
      <c r="C76" s="1"/>
      <c r="D76" s="1"/>
      <c r="E76" s="1"/>
      <c r="F76" s="1"/>
      <c r="G76" s="1"/>
      <c r="H76" s="1"/>
      <c r="I76" s="1"/>
      <c r="J76" s="1"/>
      <c r="K76" s="1"/>
      <c r="L76" s="1"/>
      <c r="M76" s="1"/>
      <c r="N76" s="1"/>
      <c r="O76" s="1"/>
      <c r="P76" s="1"/>
      <c r="Q76" s="1"/>
      <c r="R76" s="1"/>
      <c r="S76" s="1"/>
      <c r="T76" s="1"/>
      <c r="U76" s="1"/>
      <c r="V76" s="1"/>
      <c r="W76" s="1"/>
      <c r="X76" s="1"/>
      <c r="Y76" s="1"/>
      <c r="Z76" s="1"/>
    </row>
    <row r="77" spans="1:26" ht="15.75" customHeight="1" x14ac:dyDescent="0.2">
      <c r="A77" s="1"/>
      <c r="B77" s="1"/>
      <c r="C77" s="1"/>
      <c r="D77" s="1"/>
      <c r="E77" s="1"/>
      <c r="F77" s="1"/>
      <c r="G77" s="1"/>
      <c r="H77" s="1"/>
      <c r="I77" s="1"/>
      <c r="J77" s="1"/>
      <c r="K77" s="1"/>
      <c r="L77" s="1"/>
      <c r="M77" s="1"/>
      <c r="N77" s="1"/>
      <c r="O77" s="1"/>
      <c r="P77" s="1"/>
      <c r="Q77" s="1"/>
      <c r="R77" s="1"/>
      <c r="S77" s="1"/>
      <c r="T77" s="1"/>
      <c r="U77" s="1"/>
      <c r="V77" s="1"/>
      <c r="W77" s="1"/>
      <c r="X77" s="1"/>
      <c r="Y77" s="1"/>
      <c r="Z77" s="1"/>
    </row>
    <row r="78" spans="1:26" ht="15.75" customHeight="1" x14ac:dyDescent="0.2">
      <c r="A78" s="1"/>
      <c r="B78" s="1"/>
      <c r="C78" s="1"/>
      <c r="D78" s="1"/>
      <c r="E78" s="1"/>
      <c r="F78" s="1"/>
      <c r="G78" s="1"/>
      <c r="H78" s="1"/>
      <c r="I78" s="1"/>
      <c r="J78" s="1"/>
      <c r="K78" s="1"/>
      <c r="L78" s="1"/>
      <c r="M78" s="1"/>
      <c r="N78" s="1"/>
      <c r="O78" s="1"/>
      <c r="P78" s="1"/>
      <c r="Q78" s="1"/>
      <c r="R78" s="1"/>
      <c r="S78" s="1"/>
      <c r="T78" s="1"/>
      <c r="U78" s="1"/>
      <c r="V78" s="1"/>
      <c r="W78" s="1"/>
      <c r="X78" s="1"/>
      <c r="Y78" s="1"/>
      <c r="Z78" s="1"/>
    </row>
    <row r="79" spans="1:26" ht="15.75" customHeight="1" x14ac:dyDescent="0.2">
      <c r="A79" s="1"/>
      <c r="B79" s="1"/>
      <c r="C79" s="1"/>
      <c r="D79" s="1"/>
      <c r="E79" s="1"/>
      <c r="F79" s="1"/>
      <c r="G79" s="1"/>
      <c r="H79" s="1"/>
      <c r="I79" s="1"/>
      <c r="J79" s="1"/>
      <c r="K79" s="1"/>
      <c r="L79" s="1"/>
      <c r="M79" s="1"/>
      <c r="N79" s="1"/>
      <c r="O79" s="1"/>
      <c r="P79" s="1"/>
      <c r="Q79" s="1"/>
      <c r="R79" s="1"/>
      <c r="S79" s="1"/>
      <c r="T79" s="1"/>
      <c r="U79" s="1"/>
      <c r="V79" s="1"/>
      <c r="W79" s="1"/>
      <c r="X79" s="1"/>
      <c r="Y79" s="1"/>
      <c r="Z79" s="1"/>
    </row>
    <row r="80" spans="1:26" ht="15.75" customHeight="1" x14ac:dyDescent="0.2">
      <c r="A80" s="1"/>
      <c r="B80" s="1"/>
      <c r="C80" s="1"/>
      <c r="D80" s="1"/>
      <c r="E80" s="1"/>
      <c r="F80" s="1"/>
      <c r="G80" s="1"/>
      <c r="H80" s="1"/>
      <c r="I80" s="1"/>
      <c r="J80" s="1"/>
      <c r="K80" s="1"/>
      <c r="L80" s="215"/>
      <c r="M80" s="1"/>
      <c r="N80" s="1"/>
      <c r="O80" s="1"/>
      <c r="P80" s="1"/>
      <c r="Q80" s="1"/>
      <c r="R80" s="1"/>
      <c r="S80" s="1"/>
      <c r="T80" s="1"/>
      <c r="U80" s="1"/>
      <c r="V80" s="1"/>
      <c r="W80" s="1"/>
      <c r="X80" s="1"/>
      <c r="Y80" s="1"/>
      <c r="Z80" s="1"/>
    </row>
    <row r="81" spans="1:26" ht="15.75" customHeight="1" x14ac:dyDescent="0.2">
      <c r="A81" s="1"/>
      <c r="B81" s="1"/>
      <c r="C81" s="1"/>
      <c r="D81" s="1"/>
      <c r="E81" s="1"/>
      <c r="F81" s="1"/>
      <c r="G81" s="1"/>
      <c r="H81" s="1"/>
      <c r="I81" s="1"/>
      <c r="J81" s="1"/>
      <c r="K81" s="1"/>
      <c r="L81" s="1"/>
      <c r="M81" s="1"/>
      <c r="N81" s="1"/>
      <c r="O81" s="1"/>
      <c r="P81" s="1"/>
      <c r="Q81" s="1"/>
      <c r="R81" s="1"/>
      <c r="S81" s="1"/>
      <c r="T81" s="1"/>
      <c r="U81" s="1"/>
      <c r="V81" s="1"/>
      <c r="W81" s="1"/>
      <c r="X81" s="1"/>
      <c r="Y81" s="1"/>
      <c r="Z81" s="1"/>
    </row>
    <row r="82" spans="1:26" ht="15.75" customHeight="1" x14ac:dyDescent="0.2">
      <c r="A82" s="1"/>
      <c r="B82" s="1"/>
      <c r="C82" s="1"/>
      <c r="D82" s="1"/>
      <c r="E82" s="1"/>
      <c r="F82" s="1"/>
      <c r="G82" s="1"/>
      <c r="H82" s="1"/>
      <c r="I82" s="1"/>
      <c r="J82" s="1"/>
      <c r="K82" s="1"/>
      <c r="L82" s="1"/>
      <c r="M82" s="1"/>
      <c r="N82" s="1"/>
      <c r="O82" s="1"/>
      <c r="P82" s="1"/>
      <c r="Q82" s="1"/>
      <c r="R82" s="1"/>
      <c r="S82" s="1"/>
      <c r="T82" s="1"/>
      <c r="U82" s="1"/>
      <c r="V82" s="1"/>
      <c r="W82" s="1"/>
      <c r="X82" s="1"/>
      <c r="Y82" s="1"/>
      <c r="Z82" s="1"/>
    </row>
    <row r="83" spans="1:26" ht="15.75" customHeight="1" x14ac:dyDescent="0.2">
      <c r="A83" s="1"/>
      <c r="B83" s="1"/>
      <c r="C83" s="1"/>
      <c r="D83" s="1"/>
      <c r="E83" s="1"/>
      <c r="F83" s="1"/>
      <c r="G83" s="1"/>
      <c r="H83" s="1"/>
      <c r="I83" s="1"/>
      <c r="J83" s="1"/>
      <c r="K83" s="1"/>
      <c r="L83" s="1"/>
      <c r="M83" s="1"/>
      <c r="N83" s="1"/>
      <c r="O83" s="1"/>
      <c r="P83" s="1"/>
      <c r="Q83" s="1"/>
      <c r="R83" s="1"/>
      <c r="S83" s="1"/>
      <c r="T83" s="1"/>
      <c r="U83" s="1"/>
      <c r="V83" s="1"/>
      <c r="W83" s="1"/>
      <c r="X83" s="1"/>
      <c r="Y83" s="1"/>
      <c r="Z83" s="1"/>
    </row>
    <row r="84" spans="1:26" ht="15.75" customHeight="1" x14ac:dyDescent="0.2">
      <c r="A84" s="1"/>
      <c r="B84" s="1"/>
      <c r="C84" s="1"/>
      <c r="D84" s="1"/>
      <c r="E84" s="1"/>
      <c r="F84" s="1"/>
      <c r="G84" s="1"/>
      <c r="H84" s="1"/>
      <c r="I84" s="1"/>
      <c r="J84" s="1"/>
      <c r="K84" s="1"/>
      <c r="L84" s="1"/>
      <c r="M84" s="1"/>
      <c r="N84" s="1"/>
      <c r="O84" s="1"/>
      <c r="P84" s="1"/>
      <c r="Q84" s="1"/>
      <c r="R84" s="1"/>
      <c r="S84" s="1"/>
      <c r="T84" s="1"/>
      <c r="U84" s="1"/>
      <c r="V84" s="1"/>
      <c r="W84" s="1"/>
      <c r="X84" s="1"/>
      <c r="Y84" s="1"/>
      <c r="Z84" s="1"/>
    </row>
    <row r="85" spans="1:26" ht="15.75" customHeight="1" x14ac:dyDescent="0.2">
      <c r="A85" s="1"/>
      <c r="B85" s="1"/>
      <c r="C85" s="1"/>
      <c r="D85" s="1"/>
      <c r="E85" s="1"/>
      <c r="F85" s="1"/>
      <c r="G85" s="1"/>
      <c r="H85" s="1"/>
      <c r="I85" s="1"/>
      <c r="J85" s="1"/>
      <c r="K85" s="1"/>
      <c r="L85" s="1"/>
      <c r="M85" s="1"/>
      <c r="N85" s="1"/>
      <c r="O85" s="1"/>
      <c r="P85" s="1"/>
      <c r="Q85" s="1"/>
      <c r="R85" s="1"/>
      <c r="S85" s="1"/>
      <c r="T85" s="1"/>
      <c r="U85" s="1"/>
      <c r="V85" s="1"/>
      <c r="W85" s="1"/>
      <c r="X85" s="1"/>
      <c r="Y85" s="1"/>
      <c r="Z85" s="1"/>
    </row>
    <row r="86" spans="1:26" ht="15.75" customHeight="1" x14ac:dyDescent="0.2">
      <c r="A86" s="1"/>
      <c r="B86" s="1"/>
      <c r="C86" s="1"/>
      <c r="D86" s="1"/>
      <c r="E86" s="1"/>
      <c r="F86" s="1"/>
      <c r="G86" s="1"/>
      <c r="H86" s="1"/>
      <c r="I86" s="1"/>
      <c r="J86" s="1"/>
      <c r="K86" s="1"/>
      <c r="L86" s="1"/>
      <c r="M86" s="1"/>
      <c r="N86" s="1"/>
      <c r="O86" s="1"/>
      <c r="P86" s="1"/>
      <c r="Q86" s="1"/>
      <c r="R86" s="1"/>
      <c r="S86" s="1"/>
      <c r="T86" s="1"/>
      <c r="U86" s="1"/>
      <c r="V86" s="1"/>
      <c r="W86" s="1"/>
      <c r="X86" s="1"/>
      <c r="Y86" s="1"/>
      <c r="Z86" s="1"/>
    </row>
    <row r="87" spans="1:26" ht="15.75" customHeight="1" x14ac:dyDescent="0.2">
      <c r="A87" s="1"/>
      <c r="B87" s="1"/>
      <c r="C87" s="1"/>
      <c r="D87" s="1"/>
      <c r="E87" s="1"/>
      <c r="F87" s="1"/>
      <c r="G87" s="1"/>
      <c r="H87" s="1"/>
      <c r="I87" s="1"/>
      <c r="J87" s="1"/>
      <c r="K87" s="1"/>
      <c r="L87" s="1"/>
      <c r="M87" s="1"/>
      <c r="N87" s="1"/>
      <c r="O87" s="1"/>
      <c r="P87" s="1"/>
      <c r="Q87" s="1"/>
      <c r="R87" s="1"/>
      <c r="S87" s="1"/>
      <c r="T87" s="1"/>
      <c r="U87" s="1"/>
      <c r="V87" s="1"/>
      <c r="W87" s="1"/>
      <c r="X87" s="1"/>
      <c r="Y87" s="1"/>
      <c r="Z87" s="1"/>
    </row>
    <row r="88" spans="1:26" ht="15.75" customHeight="1" x14ac:dyDescent="0.2">
      <c r="A88" s="1"/>
      <c r="B88" s="1"/>
      <c r="C88" s="1"/>
      <c r="D88" s="1"/>
      <c r="E88" s="1"/>
      <c r="F88" s="1"/>
      <c r="G88" s="1"/>
      <c r="H88" s="1"/>
      <c r="I88" s="1"/>
      <c r="J88" s="1"/>
      <c r="K88" s="1"/>
      <c r="L88" s="1"/>
      <c r="M88" s="1"/>
      <c r="N88" s="1"/>
      <c r="O88" s="1"/>
      <c r="P88" s="1"/>
      <c r="Q88" s="1"/>
      <c r="R88" s="1"/>
      <c r="S88" s="1"/>
      <c r="T88" s="1"/>
      <c r="U88" s="1"/>
      <c r="V88" s="1"/>
      <c r="W88" s="1"/>
      <c r="X88" s="1"/>
      <c r="Y88" s="1"/>
      <c r="Z88" s="1"/>
    </row>
    <row r="89" spans="1:26" ht="15.75" customHeight="1" x14ac:dyDescent="0.2">
      <c r="A89" s="1"/>
      <c r="B89" s="1"/>
      <c r="C89" s="1"/>
      <c r="D89" s="1"/>
      <c r="E89" s="1"/>
      <c r="F89" s="1"/>
      <c r="G89" s="1"/>
      <c r="H89" s="1"/>
      <c r="I89" s="1"/>
      <c r="J89" s="1"/>
      <c r="K89" s="1"/>
      <c r="L89" s="1"/>
      <c r="M89" s="1"/>
      <c r="N89" s="1"/>
      <c r="O89" s="1"/>
      <c r="P89" s="1"/>
      <c r="Q89" s="1"/>
      <c r="R89" s="1"/>
      <c r="S89" s="1"/>
      <c r="T89" s="1"/>
      <c r="U89" s="1"/>
      <c r="V89" s="1"/>
      <c r="W89" s="1"/>
      <c r="X89" s="1"/>
      <c r="Y89" s="1"/>
      <c r="Z89" s="1"/>
    </row>
    <row r="90" spans="1:26" ht="15.75" customHeight="1" x14ac:dyDescent="0.2">
      <c r="A90" s="1"/>
      <c r="B90" s="1"/>
      <c r="C90" s="1"/>
      <c r="D90" s="1"/>
      <c r="E90" s="1"/>
      <c r="F90" s="1"/>
      <c r="G90" s="1"/>
      <c r="H90" s="1"/>
      <c r="I90" s="1"/>
      <c r="J90" s="1"/>
      <c r="K90" s="1"/>
      <c r="L90" s="1"/>
      <c r="M90" s="1"/>
      <c r="N90" s="1"/>
      <c r="O90" s="1"/>
      <c r="P90" s="1"/>
      <c r="Q90" s="1"/>
      <c r="R90" s="1"/>
      <c r="S90" s="1"/>
      <c r="T90" s="1"/>
      <c r="U90" s="1"/>
      <c r="V90" s="1"/>
      <c r="W90" s="1"/>
      <c r="X90" s="1"/>
      <c r="Y90" s="1"/>
      <c r="Z90" s="1"/>
    </row>
    <row r="91" spans="1:26" ht="15.75" customHeight="1" x14ac:dyDescent="0.2">
      <c r="A91" s="1"/>
      <c r="B91" s="1"/>
      <c r="C91" s="1"/>
      <c r="D91" s="1"/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</row>
    <row r="92" spans="1:26" ht="15.75" customHeight="1" x14ac:dyDescent="0.2">
      <c r="A92" s="1"/>
      <c r="B92" s="1"/>
      <c r="C92" s="1"/>
      <c r="D92" s="1"/>
      <c r="E92" s="1"/>
      <c r="F92" s="1"/>
      <c r="G92" s="1"/>
      <c r="H92" s="1"/>
      <c r="I92" s="1"/>
      <c r="J92" s="1"/>
      <c r="K92" s="1"/>
      <c r="L92" s="1"/>
      <c r="M92" s="1"/>
      <c r="N92" s="1"/>
      <c r="O92" s="1"/>
      <c r="P92" s="1"/>
      <c r="Q92" s="1"/>
      <c r="R92" s="1"/>
      <c r="S92" s="1"/>
      <c r="T92" s="1"/>
      <c r="U92" s="1"/>
      <c r="V92" s="1"/>
      <c r="W92" s="1"/>
      <c r="X92" s="1"/>
      <c r="Y92" s="1"/>
      <c r="Z92" s="1"/>
    </row>
    <row r="93" spans="1:26" ht="15.75" customHeight="1" x14ac:dyDescent="0.2">
      <c r="A93" s="1"/>
      <c r="B93" s="1"/>
      <c r="C93" s="1"/>
      <c r="D93" s="1"/>
      <c r="E93" s="1"/>
      <c r="F93" s="1"/>
      <c r="G93" s="1"/>
      <c r="H93" s="1"/>
      <c r="I93" s="1"/>
      <c r="J93" s="1"/>
      <c r="K93" s="1"/>
      <c r="L93" s="1"/>
      <c r="M93" s="1"/>
      <c r="N93" s="1"/>
      <c r="O93" s="1"/>
      <c r="P93" s="1"/>
      <c r="Q93" s="1"/>
      <c r="R93" s="1"/>
      <c r="S93" s="1"/>
      <c r="T93" s="1"/>
      <c r="U93" s="1"/>
      <c r="V93" s="1"/>
      <c r="W93" s="1"/>
      <c r="X93" s="1"/>
      <c r="Y93" s="1"/>
      <c r="Z93" s="1"/>
    </row>
    <row r="94" spans="1:26" ht="15.75" customHeight="1" x14ac:dyDescent="0.2">
      <c r="A94" s="1"/>
      <c r="B94" s="1"/>
      <c r="C94" s="1"/>
      <c r="D94" s="1"/>
      <c r="E94" s="1"/>
      <c r="F94" s="1"/>
      <c r="G94" s="1"/>
      <c r="H94" s="1"/>
      <c r="I94" s="1"/>
      <c r="J94" s="1"/>
      <c r="K94" s="1"/>
      <c r="L94" s="1"/>
      <c r="M94" s="1"/>
      <c r="N94" s="1"/>
      <c r="O94" s="1"/>
      <c r="P94" s="1"/>
      <c r="Q94" s="1"/>
      <c r="R94" s="1"/>
      <c r="S94" s="1"/>
      <c r="T94" s="1"/>
      <c r="U94" s="1"/>
      <c r="V94" s="1"/>
      <c r="W94" s="1"/>
      <c r="X94" s="1"/>
      <c r="Y94" s="1"/>
      <c r="Z94" s="1"/>
    </row>
    <row r="95" spans="1:26" ht="15.75" customHeight="1" x14ac:dyDescent="0.2">
      <c r="A95" s="1"/>
      <c r="B95" s="1"/>
      <c r="C95" s="1"/>
      <c r="D95" s="1"/>
      <c r="E95" s="1"/>
      <c r="F95" s="1"/>
      <c r="G95" s="1"/>
      <c r="H95" s="1"/>
      <c r="I95" s="1"/>
      <c r="J95" s="1"/>
      <c r="K95" s="1"/>
      <c r="L95" s="1"/>
      <c r="M95" s="1"/>
      <c r="N95" s="1"/>
      <c r="O95" s="1"/>
      <c r="P95" s="1"/>
      <c r="Q95" s="1"/>
      <c r="R95" s="1"/>
      <c r="S95" s="1"/>
      <c r="T95" s="1"/>
      <c r="U95" s="1"/>
      <c r="V95" s="1"/>
      <c r="W95" s="1"/>
      <c r="X95" s="1"/>
      <c r="Y95" s="1"/>
      <c r="Z95" s="1"/>
    </row>
    <row r="96" spans="1:26" ht="15.75" customHeight="1" x14ac:dyDescent="0.2">
      <c r="A96" s="1"/>
      <c r="B96" s="1"/>
      <c r="C96" s="1"/>
      <c r="D96" s="1"/>
      <c r="E96" s="1"/>
      <c r="F96" s="1"/>
      <c r="G96" s="1"/>
      <c r="H96" s="1"/>
      <c r="I96" s="1"/>
      <c r="J96" s="1"/>
      <c r="K96" s="1"/>
      <c r="L96" s="1"/>
      <c r="M96" s="1"/>
      <c r="N96" s="1"/>
      <c r="O96" s="1"/>
      <c r="P96" s="1"/>
      <c r="Q96" s="1"/>
      <c r="R96" s="1"/>
      <c r="S96" s="1"/>
      <c r="T96" s="1"/>
      <c r="U96" s="1"/>
      <c r="V96" s="1"/>
      <c r="W96" s="1"/>
      <c r="X96" s="1"/>
      <c r="Y96" s="1"/>
      <c r="Z96" s="1"/>
    </row>
    <row r="97" spans="1:26" ht="15.75" customHeight="1" x14ac:dyDescent="0.2">
      <c r="A97" s="1"/>
      <c r="B97" s="1"/>
      <c r="C97" s="1"/>
      <c r="D97" s="1"/>
      <c r="E97" s="1"/>
      <c r="F97" s="1"/>
      <c r="G97" s="1"/>
      <c r="H97" s="1"/>
      <c r="I97" s="1"/>
      <c r="J97" s="1"/>
      <c r="K97" s="1"/>
      <c r="L97" s="1"/>
      <c r="M97" s="1"/>
      <c r="N97" s="1"/>
      <c r="O97" s="1"/>
      <c r="P97" s="1"/>
      <c r="Q97" s="1"/>
      <c r="R97" s="1"/>
      <c r="S97" s="1"/>
      <c r="T97" s="1"/>
      <c r="U97" s="1"/>
      <c r="V97" s="1"/>
      <c r="W97" s="1"/>
      <c r="X97" s="1"/>
      <c r="Y97" s="1"/>
      <c r="Z97" s="1"/>
    </row>
    <row r="98" spans="1:26" ht="15.75" customHeight="1" x14ac:dyDescent="0.2">
      <c r="A98" s="1"/>
      <c r="B98" s="1"/>
      <c r="C98" s="1"/>
      <c r="D98" s="1"/>
      <c r="E98" s="1"/>
      <c r="F98" s="1"/>
      <c r="G98" s="1"/>
      <c r="H98" s="1"/>
      <c r="I98" s="1"/>
      <c r="J98" s="1"/>
      <c r="K98" s="1"/>
      <c r="L98" s="1"/>
      <c r="M98" s="1"/>
      <c r="N98" s="1"/>
      <c r="O98" s="1"/>
      <c r="P98" s="1"/>
      <c r="Q98" s="1"/>
      <c r="R98" s="1"/>
      <c r="S98" s="1"/>
      <c r="T98" s="1"/>
      <c r="U98" s="1"/>
      <c r="V98" s="1"/>
      <c r="W98" s="1"/>
      <c r="X98" s="1"/>
      <c r="Y98" s="1"/>
      <c r="Z98" s="1"/>
    </row>
    <row r="99" spans="1:26" ht="15.75" customHeight="1" x14ac:dyDescent="0.2">
      <c r="A99" s="1"/>
      <c r="B99" s="1"/>
      <c r="C99" s="1"/>
      <c r="D99" s="1"/>
      <c r="E99" s="1"/>
      <c r="F99" s="1"/>
      <c r="G99" s="1"/>
      <c r="H99" s="1"/>
      <c r="I99" s="1"/>
      <c r="J99" s="1"/>
      <c r="K99" s="1"/>
      <c r="L99" s="1"/>
      <c r="M99" s="1"/>
      <c r="N99" s="1"/>
      <c r="O99" s="1"/>
      <c r="P99" s="1"/>
      <c r="Q99" s="1"/>
      <c r="R99" s="1"/>
      <c r="S99" s="1"/>
      <c r="T99" s="1"/>
      <c r="U99" s="1"/>
      <c r="V99" s="1"/>
      <c r="W99" s="1"/>
      <c r="X99" s="1"/>
      <c r="Y99" s="1"/>
      <c r="Z99" s="1"/>
    </row>
    <row r="100" spans="1:26" ht="15.75" customHeight="1" x14ac:dyDescent="0.2">
      <c r="A100" s="1"/>
      <c r="B100" s="1"/>
      <c r="C100" s="1"/>
      <c r="D100" s="1"/>
      <c r="E100" s="1"/>
      <c r="F100" s="1"/>
      <c r="G100" s="1"/>
      <c r="H100" s="1"/>
      <c r="I100" s="1"/>
      <c r="J100" s="1"/>
      <c r="K100" s="1"/>
      <c r="L100" s="1"/>
      <c r="M100" s="1"/>
      <c r="N100" s="1"/>
      <c r="O100" s="1"/>
      <c r="P100" s="1"/>
      <c r="Q100" s="1"/>
      <c r="R100" s="1"/>
      <c r="S100" s="1"/>
      <c r="T100" s="1"/>
      <c r="U100" s="1"/>
      <c r="V100" s="1"/>
      <c r="W100" s="1"/>
      <c r="X100" s="1"/>
      <c r="Y100" s="1"/>
      <c r="Z100" s="1"/>
    </row>
    <row r="101" spans="1:26" ht="15.75" customHeight="1" x14ac:dyDescent="0.2">
      <c r="A101" s="1"/>
      <c r="B101" s="1"/>
      <c r="C101" s="1"/>
      <c r="D101" s="1"/>
      <c r="E101" s="1"/>
      <c r="F101" s="1"/>
      <c r="G101" s="1"/>
      <c r="H101" s="1"/>
      <c r="I101" s="1"/>
      <c r="J101" s="1"/>
      <c r="K101" s="1"/>
      <c r="L101" s="1"/>
      <c r="M101" s="1"/>
      <c r="N101" s="1"/>
      <c r="O101" s="1"/>
      <c r="P101" s="1"/>
      <c r="Q101" s="1"/>
      <c r="R101" s="1"/>
      <c r="S101" s="1"/>
      <c r="T101" s="1"/>
      <c r="U101" s="1"/>
      <c r="V101" s="1"/>
      <c r="W101" s="1"/>
      <c r="X101" s="1"/>
      <c r="Y101" s="1"/>
      <c r="Z101" s="1"/>
    </row>
    <row r="102" spans="1:26" ht="15.75" customHeight="1" x14ac:dyDescent="0.2">
      <c r="A102" s="1"/>
      <c r="B102" s="1"/>
      <c r="C102" s="1"/>
      <c r="D102" s="1"/>
      <c r="E102" s="1"/>
      <c r="F102" s="1"/>
      <c r="G102" s="1"/>
      <c r="H102" s="1"/>
      <c r="I102" s="1"/>
      <c r="J102" s="1"/>
      <c r="K102" s="1"/>
      <c r="L102" s="1"/>
      <c r="M102" s="1"/>
      <c r="N102" s="1"/>
      <c r="O102" s="1"/>
      <c r="P102" s="1"/>
      <c r="Q102" s="1"/>
      <c r="R102" s="1"/>
      <c r="S102" s="1"/>
      <c r="T102" s="1"/>
      <c r="U102" s="1"/>
      <c r="V102" s="1"/>
      <c r="W102" s="1"/>
      <c r="X102" s="1"/>
      <c r="Y102" s="1"/>
      <c r="Z102" s="1"/>
    </row>
    <row r="103" spans="1:26" ht="15.75" customHeight="1" x14ac:dyDescent="0.2">
      <c r="A103" s="1"/>
      <c r="B103" s="1"/>
      <c r="C103" s="1"/>
      <c r="D103" s="1"/>
      <c r="E103" s="1"/>
      <c r="F103" s="1"/>
      <c r="G103" s="1"/>
      <c r="H103" s="1"/>
      <c r="I103" s="1"/>
      <c r="J103" s="1"/>
      <c r="K103" s="1"/>
      <c r="L103" s="1"/>
      <c r="M103" s="1"/>
      <c r="N103" s="1"/>
      <c r="O103" s="1"/>
      <c r="P103" s="1"/>
      <c r="Q103" s="1"/>
      <c r="R103" s="1"/>
      <c r="S103" s="1"/>
      <c r="T103" s="1"/>
      <c r="U103" s="1"/>
      <c r="V103" s="1"/>
      <c r="W103" s="1"/>
      <c r="X103" s="1"/>
      <c r="Y103" s="1"/>
      <c r="Z103" s="1"/>
    </row>
    <row r="104" spans="1:26" ht="15.75" customHeight="1" x14ac:dyDescent="0.2">
      <c r="A104" s="1"/>
      <c r="B104" s="1"/>
      <c r="C104" s="1"/>
      <c r="D104" s="1"/>
      <c r="E104" s="1"/>
      <c r="F104" s="1"/>
      <c r="G104" s="1"/>
      <c r="H104" s="1"/>
      <c r="I104" s="1"/>
      <c r="J104" s="1"/>
      <c r="K104" s="1"/>
      <c r="L104" s="1"/>
      <c r="M104" s="1"/>
      <c r="N104" s="1"/>
      <c r="O104" s="1"/>
      <c r="P104" s="1"/>
      <c r="Q104" s="1"/>
      <c r="R104" s="1"/>
      <c r="S104" s="1"/>
      <c r="T104" s="1"/>
      <c r="U104" s="1"/>
      <c r="V104" s="1"/>
      <c r="W104" s="1"/>
      <c r="X104" s="1"/>
      <c r="Y104" s="1"/>
      <c r="Z104" s="1"/>
    </row>
    <row r="105" spans="1:26" ht="15.75" customHeight="1" x14ac:dyDescent="0.2">
      <c r="A105" s="1"/>
      <c r="B105" s="1"/>
      <c r="C105" s="1"/>
      <c r="D105" s="1"/>
      <c r="E105" s="1"/>
      <c r="F105" s="1"/>
      <c r="G105" s="1"/>
      <c r="H105" s="1"/>
      <c r="I105" s="1"/>
      <c r="J105" s="1"/>
      <c r="K105" s="1"/>
      <c r="L105" s="1"/>
      <c r="M105" s="1"/>
      <c r="N105" s="1"/>
      <c r="O105" s="1"/>
      <c r="P105" s="1"/>
      <c r="Q105" s="1"/>
      <c r="R105" s="1"/>
      <c r="S105" s="1"/>
      <c r="T105" s="1"/>
      <c r="U105" s="1"/>
      <c r="V105" s="1"/>
      <c r="W105" s="1"/>
      <c r="X105" s="1"/>
      <c r="Y105" s="1"/>
      <c r="Z105" s="1"/>
    </row>
    <row r="106" spans="1:26" ht="15.75" customHeight="1" x14ac:dyDescent="0.2">
      <c r="A106" s="1"/>
      <c r="B106" s="1"/>
      <c r="C106" s="1"/>
      <c r="D106" s="1"/>
      <c r="E106" s="1"/>
      <c r="F106" s="1"/>
      <c r="G106" s="1"/>
      <c r="H106" s="1"/>
      <c r="I106" s="1"/>
      <c r="J106" s="1"/>
      <c r="K106" s="1"/>
      <c r="L106" s="1"/>
      <c r="M106" s="1"/>
      <c r="N106" s="1"/>
      <c r="O106" s="1"/>
      <c r="P106" s="1"/>
      <c r="Q106" s="1"/>
      <c r="R106" s="1"/>
      <c r="S106" s="1"/>
      <c r="T106" s="1"/>
      <c r="U106" s="1"/>
      <c r="V106" s="1"/>
      <c r="W106" s="1"/>
      <c r="X106" s="1"/>
      <c r="Y106" s="1"/>
      <c r="Z106" s="1"/>
    </row>
    <row r="107" spans="1:26" ht="15.75" customHeight="1" x14ac:dyDescent="0.2">
      <c r="A107" s="1"/>
      <c r="B107" s="1"/>
      <c r="C107" s="1"/>
      <c r="D107" s="1"/>
      <c r="E107" s="1"/>
      <c r="F107" s="1"/>
      <c r="G107" s="1"/>
      <c r="H107" s="1"/>
      <c r="I107" s="1"/>
      <c r="J107" s="1"/>
      <c r="K107" s="1"/>
      <c r="L107" s="1"/>
      <c r="M107" s="1"/>
      <c r="N107" s="1"/>
      <c r="O107" s="1"/>
      <c r="P107" s="1"/>
      <c r="Q107" s="1"/>
      <c r="R107" s="1"/>
      <c r="S107" s="1"/>
      <c r="T107" s="1"/>
      <c r="U107" s="1"/>
      <c r="V107" s="1"/>
      <c r="W107" s="1"/>
      <c r="X107" s="1"/>
      <c r="Y107" s="1"/>
      <c r="Z107" s="1"/>
    </row>
    <row r="108" spans="1:26" ht="15.75" customHeight="1" x14ac:dyDescent="0.2">
      <c r="A108" s="1"/>
      <c r="B108" s="1"/>
      <c r="C108" s="1"/>
      <c r="D108" s="1"/>
      <c r="E108" s="1"/>
      <c r="F108" s="1"/>
      <c r="G108" s="1"/>
      <c r="H108" s="1"/>
      <c r="I108" s="1"/>
      <c r="J108" s="1"/>
      <c r="K108" s="1"/>
      <c r="L108" s="1"/>
      <c r="M108" s="1"/>
      <c r="N108" s="1"/>
      <c r="O108" s="1"/>
      <c r="P108" s="1"/>
      <c r="Q108" s="1"/>
      <c r="R108" s="1"/>
      <c r="S108" s="1"/>
      <c r="T108" s="1"/>
      <c r="U108" s="1"/>
      <c r="V108" s="1"/>
      <c r="W108" s="1"/>
      <c r="X108" s="1"/>
      <c r="Y108" s="1"/>
      <c r="Z108" s="1"/>
    </row>
    <row r="109" spans="1:26" ht="15.75" customHeight="1" x14ac:dyDescent="0.2">
      <c r="A109" s="1"/>
      <c r="B109" s="1"/>
      <c r="C109" s="1"/>
      <c r="D109" s="1"/>
      <c r="E109" s="1"/>
      <c r="F109" s="1"/>
      <c r="G109" s="1"/>
      <c r="H109" s="1"/>
      <c r="I109" s="1"/>
      <c r="J109" s="1"/>
      <c r="K109" s="1"/>
      <c r="L109" s="1"/>
      <c r="M109" s="1"/>
      <c r="N109" s="1"/>
      <c r="O109" s="1"/>
      <c r="P109" s="1"/>
      <c r="Q109" s="1"/>
      <c r="R109" s="1"/>
      <c r="S109" s="1"/>
      <c r="T109" s="1"/>
      <c r="U109" s="1"/>
      <c r="V109" s="1"/>
      <c r="W109" s="1"/>
      <c r="X109" s="1"/>
      <c r="Y109" s="1"/>
      <c r="Z109" s="1"/>
    </row>
    <row r="110" spans="1:26" ht="15.75" customHeight="1" x14ac:dyDescent="0.2">
      <c r="A110" s="1"/>
      <c r="B110" s="1"/>
      <c r="C110" s="1"/>
      <c r="D110" s="1"/>
      <c r="E110" s="1"/>
      <c r="F110" s="1"/>
      <c r="G110" s="1"/>
      <c r="H110" s="1"/>
      <c r="I110" s="1"/>
      <c r="J110" s="1"/>
      <c r="K110" s="1"/>
      <c r="L110" s="1"/>
      <c r="M110" s="1"/>
      <c r="N110" s="1"/>
      <c r="O110" s="1"/>
      <c r="P110" s="1"/>
      <c r="Q110" s="1"/>
      <c r="R110" s="1"/>
      <c r="S110" s="1"/>
      <c r="T110" s="1"/>
      <c r="U110" s="1"/>
      <c r="V110" s="1"/>
      <c r="W110" s="1"/>
      <c r="X110" s="1"/>
      <c r="Y110" s="1"/>
      <c r="Z110" s="1"/>
    </row>
    <row r="111" spans="1:26" ht="15.75" customHeight="1" x14ac:dyDescent="0.2">
      <c r="A111" s="1"/>
      <c r="B111" s="1"/>
      <c r="C111" s="1"/>
      <c r="D111" s="1"/>
      <c r="E111" s="1"/>
      <c r="F111" s="1"/>
      <c r="G111" s="1"/>
      <c r="H111" s="1"/>
      <c r="I111" s="1"/>
      <c r="J111" s="1"/>
      <c r="K111" s="1"/>
      <c r="L111" s="1"/>
      <c r="M111" s="1"/>
      <c r="N111" s="1"/>
      <c r="O111" s="1"/>
      <c r="P111" s="1"/>
      <c r="Q111" s="1"/>
      <c r="R111" s="1"/>
      <c r="S111" s="1"/>
      <c r="T111" s="1"/>
      <c r="U111" s="1"/>
      <c r="V111" s="1"/>
      <c r="W111" s="1"/>
      <c r="X111" s="1"/>
      <c r="Y111" s="1"/>
      <c r="Z111" s="1"/>
    </row>
    <row r="112" spans="1:26" ht="15.75" customHeight="1" x14ac:dyDescent="0.2">
      <c r="A112" s="1"/>
      <c r="B112" s="1"/>
      <c r="C112" s="1"/>
      <c r="D112" s="1"/>
      <c r="E112" s="1"/>
      <c r="F112" s="1"/>
      <c r="G112" s="1"/>
      <c r="H112" s="1"/>
      <c r="I112" s="1"/>
      <c r="J112" s="1"/>
      <c r="K112" s="1"/>
      <c r="L112" s="1"/>
      <c r="M112" s="1"/>
      <c r="N112" s="1"/>
      <c r="O112" s="1"/>
      <c r="P112" s="1"/>
      <c r="Q112" s="1"/>
      <c r="R112" s="1"/>
      <c r="S112" s="1"/>
      <c r="T112" s="1"/>
      <c r="U112" s="1"/>
      <c r="V112" s="1"/>
      <c r="W112" s="1"/>
      <c r="X112" s="1"/>
      <c r="Y112" s="1"/>
      <c r="Z112" s="1"/>
    </row>
    <row r="113" spans="1:26" ht="15.75" customHeight="1" x14ac:dyDescent="0.2">
      <c r="A113" s="1"/>
      <c r="B113" s="1"/>
      <c r="C113" s="1"/>
      <c r="D113" s="1"/>
      <c r="E113" s="1"/>
      <c r="F113" s="1"/>
      <c r="G113" s="1"/>
      <c r="H113" s="1"/>
      <c r="I113" s="1"/>
      <c r="J113" s="1"/>
      <c r="K113" s="1"/>
      <c r="L113" s="1"/>
      <c r="M113" s="1"/>
      <c r="N113" s="1"/>
      <c r="O113" s="1"/>
      <c r="P113" s="1"/>
      <c r="Q113" s="1"/>
      <c r="R113" s="1"/>
      <c r="S113" s="1"/>
      <c r="T113" s="1"/>
      <c r="U113" s="1"/>
      <c r="V113" s="1"/>
      <c r="W113" s="1"/>
      <c r="X113" s="1"/>
      <c r="Y113" s="1"/>
      <c r="Z113" s="1"/>
    </row>
    <row r="114" spans="1:26" ht="15.75" customHeight="1" x14ac:dyDescent="0.2">
      <c r="A114" s="1"/>
      <c r="B114" s="1"/>
      <c r="C114" s="1"/>
      <c r="D114" s="1"/>
      <c r="E114" s="1"/>
      <c r="F114" s="1"/>
      <c r="G114" s="1"/>
      <c r="H114" s="1"/>
      <c r="I114" s="1"/>
      <c r="J114" s="1"/>
      <c r="K114" s="1"/>
      <c r="L114" s="1"/>
      <c r="M114" s="1"/>
      <c r="N114" s="1"/>
      <c r="O114" s="1"/>
      <c r="P114" s="1"/>
      <c r="Q114" s="1"/>
      <c r="R114" s="1"/>
      <c r="S114" s="1"/>
      <c r="T114" s="1"/>
      <c r="U114" s="1"/>
      <c r="V114" s="1"/>
      <c r="W114" s="1"/>
      <c r="X114" s="1"/>
      <c r="Y114" s="1"/>
      <c r="Z114" s="1"/>
    </row>
    <row r="115" spans="1:26" ht="15.75" customHeight="1" x14ac:dyDescent="0.2">
      <c r="A115" s="1"/>
      <c r="B115" s="1"/>
      <c r="C115" s="1"/>
      <c r="D115" s="1"/>
      <c r="E115" s="1"/>
      <c r="F115" s="1"/>
      <c r="G115" s="1"/>
      <c r="H115" s="1"/>
      <c r="I115" s="1"/>
      <c r="J115" s="1"/>
      <c r="K115" s="1"/>
      <c r="L115" s="1"/>
      <c r="M115" s="1"/>
      <c r="N115" s="1"/>
      <c r="O115" s="1"/>
      <c r="P115" s="1"/>
      <c r="Q115" s="1"/>
      <c r="R115" s="1"/>
      <c r="S115" s="1"/>
      <c r="T115" s="1"/>
      <c r="U115" s="1"/>
      <c r="V115" s="1"/>
      <c r="W115" s="1"/>
      <c r="X115" s="1"/>
      <c r="Y115" s="1"/>
      <c r="Z115" s="1"/>
    </row>
    <row r="116" spans="1:26" ht="15.75" customHeight="1" x14ac:dyDescent="0.2">
      <c r="A116" s="1"/>
      <c r="B116" s="1"/>
      <c r="C116" s="1"/>
      <c r="D116" s="1"/>
      <c r="E116" s="1"/>
      <c r="F116" s="1"/>
      <c r="G116" s="1"/>
      <c r="H116" s="1"/>
      <c r="I116" s="1"/>
      <c r="J116" s="1"/>
      <c r="K116" s="1"/>
      <c r="L116" s="1"/>
      <c r="M116" s="1"/>
      <c r="N116" s="1"/>
      <c r="O116" s="1"/>
      <c r="P116" s="1"/>
      <c r="Q116" s="1"/>
      <c r="R116" s="1"/>
      <c r="S116" s="1"/>
      <c r="T116" s="1"/>
      <c r="U116" s="1"/>
      <c r="V116" s="1"/>
      <c r="W116" s="1"/>
      <c r="X116" s="1"/>
      <c r="Y116" s="1"/>
      <c r="Z116" s="1"/>
    </row>
    <row r="117" spans="1:26" ht="15.75" customHeight="1" x14ac:dyDescent="0.2">
      <c r="A117" s="1"/>
      <c r="B117" s="1"/>
      <c r="C117" s="1"/>
      <c r="D117" s="1"/>
      <c r="E117" s="1"/>
      <c r="F117" s="1"/>
      <c r="G117" s="1"/>
      <c r="H117" s="1"/>
      <c r="I117" s="1"/>
      <c r="J117" s="1"/>
      <c r="K117" s="1"/>
      <c r="L117" s="1"/>
      <c r="M117" s="1"/>
      <c r="N117" s="1"/>
      <c r="O117" s="1"/>
      <c r="P117" s="1"/>
      <c r="Q117" s="1"/>
      <c r="R117" s="1"/>
      <c r="S117" s="1"/>
      <c r="T117" s="1"/>
      <c r="U117" s="1"/>
      <c r="V117" s="1"/>
      <c r="W117" s="1"/>
      <c r="X117" s="1"/>
      <c r="Y117" s="1"/>
      <c r="Z117" s="1"/>
    </row>
    <row r="118" spans="1:26" ht="15.75" customHeight="1" x14ac:dyDescent="0.2">
      <c r="A118" s="1"/>
      <c r="B118" s="1"/>
      <c r="C118" s="1"/>
      <c r="D118" s="1"/>
      <c r="E118" s="1"/>
      <c r="F118" s="1"/>
      <c r="G118" s="1"/>
      <c r="H118" s="1"/>
      <c r="I118" s="1"/>
      <c r="J118" s="1"/>
      <c r="K118" s="1"/>
      <c r="L118" s="1"/>
      <c r="M118" s="1"/>
      <c r="N118" s="1"/>
      <c r="O118" s="1"/>
      <c r="P118" s="1"/>
      <c r="Q118" s="1"/>
      <c r="R118" s="1"/>
      <c r="S118" s="1"/>
      <c r="T118" s="1"/>
      <c r="U118" s="1"/>
      <c r="V118" s="1"/>
      <c r="W118" s="1"/>
      <c r="X118" s="1"/>
      <c r="Y118" s="1"/>
      <c r="Z118" s="1"/>
    </row>
    <row r="119" spans="1:26" ht="15.75" customHeight="1" x14ac:dyDescent="0.2">
      <c r="A119" s="1"/>
      <c r="B119" s="1"/>
      <c r="C119" s="1"/>
      <c r="D119" s="1"/>
      <c r="E119" s="1"/>
      <c r="F119" s="1"/>
      <c r="G119" s="1"/>
      <c r="H119" s="1"/>
      <c r="I119" s="1"/>
      <c r="J119" s="1"/>
      <c r="K119" s="1"/>
      <c r="L119" s="1"/>
      <c r="M119" s="1"/>
      <c r="N119" s="1"/>
      <c r="O119" s="1"/>
      <c r="P119" s="1"/>
      <c r="Q119" s="1"/>
      <c r="R119" s="1"/>
      <c r="S119" s="1"/>
      <c r="T119" s="1"/>
      <c r="U119" s="1"/>
      <c r="V119" s="1"/>
      <c r="W119" s="1"/>
      <c r="X119" s="1"/>
      <c r="Y119" s="1"/>
      <c r="Z119" s="1"/>
    </row>
    <row r="120" spans="1:26" ht="15.75" customHeight="1" x14ac:dyDescent="0.2">
      <c r="A120" s="1"/>
      <c r="B120" s="1"/>
      <c r="C120" s="1"/>
      <c r="D120" s="1"/>
      <c r="E120" s="1"/>
      <c r="F120" s="1"/>
      <c r="G120" s="1"/>
      <c r="H120" s="1"/>
      <c r="I120" s="1"/>
      <c r="J120" s="1"/>
      <c r="K120" s="1"/>
      <c r="L120" s="1"/>
      <c r="M120" s="1"/>
      <c r="N120" s="1"/>
      <c r="O120" s="1"/>
      <c r="P120" s="1"/>
      <c r="Q120" s="1"/>
      <c r="R120" s="1"/>
      <c r="S120" s="1"/>
      <c r="T120" s="1"/>
      <c r="U120" s="1"/>
      <c r="V120" s="1"/>
      <c r="W120" s="1"/>
      <c r="X120" s="1"/>
      <c r="Y120" s="1"/>
      <c r="Z120" s="1"/>
    </row>
    <row r="121" spans="1:26" ht="15.75" customHeight="1" x14ac:dyDescent="0.2">
      <c r="A121" s="1"/>
      <c r="B121" s="1"/>
      <c r="C121" s="1"/>
      <c r="D121" s="1"/>
      <c r="E121" s="1"/>
      <c r="F121" s="1"/>
      <c r="G121" s="1"/>
      <c r="H121" s="1"/>
      <c r="I121" s="1"/>
      <c r="J121" s="1"/>
      <c r="K121" s="1"/>
      <c r="L121" s="1"/>
      <c r="M121" s="1"/>
      <c r="N121" s="1"/>
      <c r="O121" s="1"/>
      <c r="P121" s="1"/>
      <c r="Q121" s="1"/>
      <c r="R121" s="1"/>
      <c r="S121" s="1"/>
      <c r="T121" s="1"/>
      <c r="U121" s="1"/>
      <c r="V121" s="1"/>
      <c r="W121" s="1"/>
      <c r="X121" s="1"/>
      <c r="Y121" s="1"/>
      <c r="Z121" s="1"/>
    </row>
    <row r="122" spans="1:26" ht="15.75" customHeight="1" x14ac:dyDescent="0.2">
      <c r="A122" s="1"/>
      <c r="B122" s="1"/>
      <c r="C122" s="1"/>
      <c r="D122" s="1"/>
      <c r="E122" s="1"/>
      <c r="F122" s="1"/>
      <c r="G122" s="1"/>
      <c r="H122" s="1"/>
      <c r="I122" s="1"/>
      <c r="J122" s="1"/>
      <c r="K122" s="1"/>
      <c r="L122" s="1"/>
      <c r="M122" s="1"/>
      <c r="N122" s="1"/>
      <c r="O122" s="1"/>
      <c r="P122" s="1"/>
      <c r="Q122" s="1"/>
      <c r="R122" s="1"/>
      <c r="S122" s="1"/>
      <c r="T122" s="1"/>
      <c r="U122" s="1"/>
      <c r="V122" s="1"/>
      <c r="W122" s="1"/>
      <c r="X122" s="1"/>
      <c r="Y122" s="1"/>
      <c r="Z122" s="1"/>
    </row>
    <row r="123" spans="1:26" ht="15.75" customHeight="1" x14ac:dyDescent="0.2">
      <c r="A123" s="1"/>
      <c r="B123" s="1"/>
      <c r="C123" s="1"/>
      <c r="D123" s="1"/>
      <c r="E123" s="1"/>
      <c r="F123" s="1"/>
      <c r="G123" s="1"/>
      <c r="H123" s="1"/>
      <c r="I123" s="1"/>
      <c r="J123" s="1"/>
      <c r="K123" s="1"/>
      <c r="L123" s="1"/>
      <c r="M123" s="1"/>
      <c r="N123" s="1"/>
      <c r="O123" s="1"/>
      <c r="P123" s="1"/>
      <c r="Q123" s="1"/>
      <c r="R123" s="1"/>
      <c r="S123" s="1"/>
      <c r="T123" s="1"/>
      <c r="U123" s="1"/>
      <c r="V123" s="1"/>
      <c r="W123" s="1"/>
      <c r="X123" s="1"/>
      <c r="Y123" s="1"/>
      <c r="Z123" s="1"/>
    </row>
    <row r="124" spans="1:26" ht="15.75" customHeight="1" x14ac:dyDescent="0.2">
      <c r="A124" s="1"/>
      <c r="B124" s="1"/>
      <c r="C124" s="1"/>
      <c r="D124" s="1"/>
      <c r="E124" s="1"/>
      <c r="F124" s="1"/>
      <c r="G124" s="1"/>
      <c r="H124" s="1"/>
      <c r="I124" s="1"/>
      <c r="J124" s="1"/>
      <c r="K124" s="1"/>
      <c r="L124" s="1"/>
      <c r="M124" s="1"/>
      <c r="N124" s="1"/>
      <c r="O124" s="1"/>
      <c r="P124" s="1"/>
      <c r="Q124" s="1"/>
      <c r="R124" s="1"/>
      <c r="S124" s="1"/>
      <c r="T124" s="1"/>
      <c r="U124" s="1"/>
      <c r="V124" s="1"/>
      <c r="W124" s="1"/>
      <c r="X124" s="1"/>
      <c r="Y124" s="1"/>
      <c r="Z124" s="1"/>
    </row>
    <row r="125" spans="1:26" ht="15.75" customHeight="1" x14ac:dyDescent="0.2">
      <c r="A125" s="1"/>
      <c r="B125" s="1"/>
      <c r="C125" s="1"/>
      <c r="D125" s="1"/>
      <c r="E125" s="1"/>
      <c r="F125" s="1"/>
      <c r="G125" s="1"/>
      <c r="H125" s="1"/>
      <c r="I125" s="1"/>
      <c r="J125" s="1"/>
      <c r="K125" s="1"/>
      <c r="L125" s="1"/>
      <c r="M125" s="1"/>
      <c r="N125" s="1"/>
      <c r="O125" s="1"/>
      <c r="P125" s="1"/>
      <c r="Q125" s="1"/>
      <c r="R125" s="1"/>
      <c r="S125" s="1"/>
      <c r="T125" s="1"/>
      <c r="U125" s="1"/>
      <c r="V125" s="1"/>
      <c r="W125" s="1"/>
      <c r="X125" s="1"/>
      <c r="Y125" s="1"/>
      <c r="Z125" s="1"/>
    </row>
    <row r="126" spans="1:26" ht="15.75" customHeight="1" x14ac:dyDescent="0.2">
      <c r="A126" s="1"/>
      <c r="B126" s="1"/>
      <c r="C126" s="1"/>
      <c r="D126" s="1"/>
      <c r="E126" s="1"/>
      <c r="F126" s="1"/>
      <c r="G126" s="1"/>
      <c r="H126" s="1"/>
      <c r="I126" s="1"/>
      <c r="J126" s="1"/>
      <c r="K126" s="1"/>
      <c r="L126" s="1"/>
      <c r="M126" s="1"/>
      <c r="N126" s="1"/>
      <c r="O126" s="1"/>
      <c r="P126" s="1"/>
      <c r="Q126" s="1"/>
      <c r="R126" s="1"/>
      <c r="S126" s="1"/>
      <c r="T126" s="1"/>
      <c r="U126" s="1"/>
      <c r="V126" s="1"/>
      <c r="W126" s="1"/>
      <c r="X126" s="1"/>
      <c r="Y126" s="1"/>
      <c r="Z126" s="1"/>
    </row>
    <row r="127" spans="1:26" ht="15.75" customHeight="1" x14ac:dyDescent="0.2">
      <c r="A127" s="1"/>
      <c r="B127" s="1"/>
      <c r="C127" s="1"/>
      <c r="D127" s="1"/>
      <c r="E127" s="1"/>
      <c r="F127" s="1"/>
      <c r="G127" s="1"/>
      <c r="H127" s="1"/>
      <c r="I127" s="1"/>
      <c r="J127" s="1"/>
      <c r="K127" s="1"/>
      <c r="L127" s="1"/>
      <c r="M127" s="1"/>
      <c r="N127" s="1"/>
      <c r="O127" s="1"/>
      <c r="P127" s="1"/>
      <c r="Q127" s="1"/>
      <c r="R127" s="1"/>
      <c r="S127" s="1"/>
      <c r="T127" s="1"/>
      <c r="U127" s="1"/>
      <c r="V127" s="1"/>
      <c r="W127" s="1"/>
      <c r="X127" s="1"/>
      <c r="Y127" s="1"/>
      <c r="Z127" s="1"/>
    </row>
    <row r="128" spans="1:26" ht="15.75" customHeight="1" x14ac:dyDescent="0.2">
      <c r="A128" s="1"/>
      <c r="B128" s="1"/>
      <c r="C128" s="1"/>
      <c r="D128" s="1"/>
      <c r="E128" s="1"/>
      <c r="F128" s="1"/>
      <c r="G128" s="1"/>
      <c r="H128" s="1"/>
      <c r="I128" s="1"/>
      <c r="J128" s="1"/>
      <c r="K128" s="1"/>
      <c r="L128" s="1"/>
      <c r="M128" s="1"/>
      <c r="N128" s="1"/>
      <c r="O128" s="1"/>
      <c r="P128" s="1"/>
      <c r="Q128" s="1"/>
      <c r="R128" s="1"/>
      <c r="S128" s="1"/>
      <c r="T128" s="1"/>
      <c r="U128" s="1"/>
      <c r="V128" s="1"/>
      <c r="W128" s="1"/>
      <c r="X128" s="1"/>
      <c r="Y128" s="1"/>
      <c r="Z128" s="1"/>
    </row>
    <row r="129" spans="1:26" ht="15.75" customHeight="1" x14ac:dyDescent="0.2">
      <c r="A129" s="1"/>
      <c r="B129" s="1"/>
      <c r="C129" s="1"/>
      <c r="D129" s="1"/>
      <c r="E129" s="1"/>
      <c r="F129" s="1"/>
      <c r="G129" s="1"/>
      <c r="H129" s="1"/>
      <c r="I129" s="1"/>
      <c r="J129" s="1"/>
      <c r="K129" s="1"/>
      <c r="L129" s="1"/>
      <c r="M129" s="1"/>
      <c r="N129" s="1"/>
      <c r="O129" s="1"/>
      <c r="P129" s="1"/>
      <c r="Q129" s="1"/>
      <c r="R129" s="1"/>
      <c r="S129" s="1"/>
      <c r="T129" s="1"/>
      <c r="U129" s="1"/>
      <c r="V129" s="1"/>
      <c r="W129" s="1"/>
      <c r="X129" s="1"/>
      <c r="Y129" s="1"/>
      <c r="Z129" s="1"/>
    </row>
    <row r="130" spans="1:26" ht="15.75" customHeight="1" x14ac:dyDescent="0.2">
      <c r="A130" s="1"/>
      <c r="B130" s="1"/>
      <c r="C130" s="1"/>
      <c r="D130" s="1"/>
      <c r="E130" s="1"/>
      <c r="F130" s="1"/>
      <c r="G130" s="1"/>
      <c r="H130" s="1"/>
      <c r="I130" s="1"/>
      <c r="J130" s="1"/>
      <c r="K130" s="1"/>
      <c r="L130" s="1"/>
      <c r="M130" s="1"/>
      <c r="N130" s="1"/>
      <c r="O130" s="1"/>
      <c r="P130" s="1"/>
      <c r="Q130" s="1"/>
      <c r="R130" s="1"/>
      <c r="S130" s="1"/>
      <c r="T130" s="1"/>
      <c r="U130" s="1"/>
      <c r="V130" s="1"/>
      <c r="W130" s="1"/>
      <c r="X130" s="1"/>
      <c r="Y130" s="1"/>
      <c r="Z130" s="1"/>
    </row>
    <row r="131" spans="1:26" ht="15.75" customHeight="1" x14ac:dyDescent="0.2">
      <c r="A131" s="1"/>
      <c r="B131" s="1"/>
      <c r="C131" s="1"/>
      <c r="D131" s="1"/>
      <c r="E131" s="1"/>
      <c r="F131" s="1"/>
      <c r="G131" s="1"/>
      <c r="H131" s="1"/>
      <c r="I131" s="1"/>
      <c r="J131" s="1"/>
      <c r="K131" s="1"/>
      <c r="L131" s="1"/>
      <c r="M131" s="1"/>
      <c r="N131" s="1"/>
      <c r="O131" s="1"/>
      <c r="P131" s="1"/>
      <c r="Q131" s="1"/>
      <c r="R131" s="1"/>
      <c r="S131" s="1"/>
      <c r="T131" s="1"/>
      <c r="U131" s="1"/>
      <c r="V131" s="1"/>
      <c r="W131" s="1"/>
      <c r="X131" s="1"/>
      <c r="Y131" s="1"/>
      <c r="Z131" s="1"/>
    </row>
    <row r="132" spans="1:26" ht="15.75" customHeight="1" x14ac:dyDescent="0.2">
      <c r="A132" s="1"/>
      <c r="B132" s="1"/>
      <c r="C132" s="1"/>
      <c r="D132" s="1"/>
      <c r="E132" s="1"/>
      <c r="F132" s="1"/>
      <c r="G132" s="1"/>
      <c r="H132" s="1"/>
      <c r="I132" s="1"/>
      <c r="J132" s="1"/>
      <c r="K132" s="1"/>
      <c r="L132" s="1"/>
      <c r="M132" s="1"/>
      <c r="N132" s="1"/>
      <c r="O132" s="1"/>
      <c r="P132" s="1"/>
      <c r="Q132" s="1"/>
      <c r="R132" s="1"/>
      <c r="S132" s="1"/>
      <c r="T132" s="1"/>
      <c r="U132" s="1"/>
      <c r="V132" s="1"/>
      <c r="W132" s="1"/>
      <c r="X132" s="1"/>
      <c r="Y132" s="1"/>
      <c r="Z132" s="1"/>
    </row>
    <row r="133" spans="1:26" ht="15.75" customHeight="1" x14ac:dyDescent="0.2">
      <c r="A133" s="1"/>
      <c r="B133" s="1"/>
      <c r="C133" s="1"/>
      <c r="D133" s="1"/>
      <c r="E133" s="1"/>
      <c r="F133" s="1"/>
      <c r="G133" s="1"/>
      <c r="H133" s="1"/>
      <c r="I133" s="1"/>
      <c r="J133" s="1"/>
      <c r="K133" s="1"/>
      <c r="L133" s="1"/>
      <c r="M133" s="1"/>
      <c r="N133" s="1"/>
      <c r="O133" s="1"/>
      <c r="P133" s="1"/>
      <c r="Q133" s="1"/>
      <c r="R133" s="1"/>
      <c r="S133" s="1"/>
      <c r="T133" s="1"/>
      <c r="U133" s="1"/>
      <c r="V133" s="1"/>
      <c r="W133" s="1"/>
      <c r="X133" s="1"/>
      <c r="Y133" s="1"/>
      <c r="Z133" s="1"/>
    </row>
    <row r="134" spans="1:26" ht="15.75" customHeight="1" x14ac:dyDescent="0.2">
      <c r="A134" s="1"/>
      <c r="B134" s="1"/>
      <c r="C134" s="1"/>
      <c r="D134" s="1"/>
      <c r="E134" s="1"/>
      <c r="F134" s="1"/>
      <c r="G134" s="1"/>
      <c r="H134" s="1"/>
      <c r="I134" s="1"/>
      <c r="J134" s="1"/>
      <c r="K134" s="1"/>
      <c r="L134" s="1"/>
      <c r="M134" s="1"/>
      <c r="N134" s="1"/>
      <c r="O134" s="1"/>
      <c r="P134" s="1"/>
      <c r="Q134" s="1"/>
      <c r="R134" s="1"/>
      <c r="S134" s="1"/>
      <c r="T134" s="1"/>
      <c r="U134" s="1"/>
      <c r="V134" s="1"/>
      <c r="W134" s="1"/>
      <c r="X134" s="1"/>
      <c r="Y134" s="1"/>
      <c r="Z134" s="1"/>
    </row>
    <row r="135" spans="1:26" ht="15.75" customHeight="1" x14ac:dyDescent="0.2">
      <c r="A135" s="1"/>
      <c r="B135" s="1"/>
      <c r="C135" s="1"/>
      <c r="D135" s="1"/>
      <c r="E135" s="1"/>
      <c r="F135" s="1"/>
      <c r="G135" s="1"/>
      <c r="H135" s="1"/>
      <c r="I135" s="1"/>
      <c r="J135" s="1"/>
      <c r="K135" s="1"/>
      <c r="L135" s="1"/>
      <c r="M135" s="1"/>
      <c r="N135" s="1"/>
      <c r="O135" s="1"/>
      <c r="P135" s="1"/>
      <c r="Q135" s="1"/>
      <c r="R135" s="1"/>
      <c r="S135" s="1"/>
      <c r="T135" s="1"/>
      <c r="U135" s="1"/>
      <c r="V135" s="1"/>
      <c r="W135" s="1"/>
      <c r="X135" s="1"/>
      <c r="Y135" s="1"/>
      <c r="Z135" s="1"/>
    </row>
    <row r="136" spans="1:26" ht="15.75" customHeight="1" x14ac:dyDescent="0.2">
      <c r="A136" s="1"/>
      <c r="B136" s="1"/>
      <c r="C136" s="1"/>
      <c r="D136" s="1"/>
      <c r="E136" s="1"/>
      <c r="F136" s="1"/>
      <c r="G136" s="1"/>
      <c r="H136" s="1"/>
      <c r="I136" s="1"/>
      <c r="J136" s="1"/>
      <c r="K136" s="1"/>
      <c r="L136" s="1"/>
      <c r="M136" s="1"/>
      <c r="N136" s="1"/>
      <c r="O136" s="1"/>
      <c r="P136" s="1"/>
      <c r="Q136" s="1"/>
      <c r="R136" s="1"/>
      <c r="S136" s="1"/>
      <c r="T136" s="1"/>
      <c r="U136" s="1"/>
      <c r="V136" s="1"/>
      <c r="W136" s="1"/>
      <c r="X136" s="1"/>
      <c r="Y136" s="1"/>
      <c r="Z136" s="1"/>
    </row>
    <row r="137" spans="1:26" ht="15.75" customHeight="1" x14ac:dyDescent="0.2">
      <c r="A137" s="1"/>
      <c r="B137" s="1"/>
      <c r="C137" s="1"/>
      <c r="D137" s="1"/>
      <c r="E137" s="1"/>
      <c r="F137" s="1"/>
      <c r="G137" s="1"/>
      <c r="H137" s="1"/>
      <c r="I137" s="1"/>
      <c r="J137" s="1"/>
      <c r="K137" s="1"/>
      <c r="L137" s="1"/>
      <c r="M137" s="1"/>
      <c r="N137" s="1"/>
      <c r="O137" s="1"/>
      <c r="P137" s="1"/>
      <c r="Q137" s="1"/>
      <c r="R137" s="1"/>
      <c r="S137" s="1"/>
      <c r="T137" s="1"/>
      <c r="U137" s="1"/>
      <c r="V137" s="1"/>
      <c r="W137" s="1"/>
      <c r="X137" s="1"/>
      <c r="Y137" s="1"/>
      <c r="Z137" s="1"/>
    </row>
    <row r="138" spans="1:26" ht="15.75" customHeight="1" x14ac:dyDescent="0.2">
      <c r="A138" s="1"/>
      <c r="B138" s="1"/>
      <c r="C138" s="1"/>
      <c r="D138" s="1"/>
      <c r="E138" s="1"/>
      <c r="F138" s="1"/>
      <c r="G138" s="1"/>
      <c r="H138" s="1"/>
      <c r="I138" s="1"/>
      <c r="J138" s="1"/>
      <c r="K138" s="1"/>
      <c r="L138" s="1"/>
      <c r="M138" s="1"/>
      <c r="N138" s="1"/>
      <c r="O138" s="1"/>
      <c r="P138" s="1"/>
      <c r="Q138" s="1"/>
      <c r="R138" s="1"/>
      <c r="S138" s="1"/>
      <c r="T138" s="1"/>
      <c r="U138" s="1"/>
      <c r="V138" s="1"/>
      <c r="W138" s="1"/>
      <c r="X138" s="1"/>
      <c r="Y138" s="1"/>
      <c r="Z138" s="1"/>
    </row>
    <row r="139" spans="1:26" ht="15.75" customHeight="1" x14ac:dyDescent="0.2">
      <c r="A139" s="1"/>
      <c r="B139" s="1"/>
      <c r="C139" s="1"/>
      <c r="D139" s="1"/>
      <c r="E139" s="1"/>
      <c r="F139" s="1"/>
      <c r="G139" s="1"/>
      <c r="H139" s="1"/>
      <c r="I139" s="1"/>
      <c r="J139" s="1"/>
      <c r="K139" s="1"/>
      <c r="L139" s="1"/>
      <c r="M139" s="1"/>
      <c r="N139" s="1"/>
      <c r="O139" s="1"/>
      <c r="P139" s="1"/>
      <c r="Q139" s="1"/>
      <c r="R139" s="1"/>
      <c r="S139" s="1"/>
      <c r="T139" s="1"/>
      <c r="U139" s="1"/>
      <c r="V139" s="1"/>
      <c r="W139" s="1"/>
      <c r="X139" s="1"/>
      <c r="Y139" s="1"/>
      <c r="Z139" s="1"/>
    </row>
    <row r="140" spans="1:26" ht="15.75" customHeight="1" x14ac:dyDescent="0.2">
      <c r="A140" s="1"/>
      <c r="B140" s="1"/>
      <c r="C140" s="1"/>
      <c r="D140" s="1"/>
      <c r="E140" s="1"/>
      <c r="F140" s="1"/>
      <c r="G140" s="1"/>
      <c r="H140" s="1"/>
      <c r="I140" s="1"/>
      <c r="J140" s="1"/>
      <c r="K140" s="1"/>
      <c r="L140" s="1"/>
      <c r="M140" s="1"/>
      <c r="N140" s="1"/>
      <c r="O140" s="1"/>
      <c r="P140" s="1"/>
      <c r="Q140" s="1"/>
      <c r="R140" s="1"/>
      <c r="S140" s="1"/>
      <c r="T140" s="1"/>
      <c r="U140" s="1"/>
      <c r="V140" s="1"/>
      <c r="W140" s="1"/>
      <c r="X140" s="1"/>
      <c r="Y140" s="1"/>
      <c r="Z140" s="1"/>
    </row>
    <row r="141" spans="1:26" ht="15.75" customHeight="1" x14ac:dyDescent="0.2">
      <c r="A141" s="1"/>
      <c r="B141" s="1"/>
      <c r="C141" s="1"/>
      <c r="D141" s="1"/>
      <c r="E141" s="1"/>
      <c r="F141" s="1"/>
      <c r="G141" s="1"/>
      <c r="H141" s="1"/>
      <c r="I141" s="1"/>
      <c r="J141" s="1"/>
      <c r="K141" s="1"/>
      <c r="L141" s="1"/>
      <c r="M141" s="1"/>
      <c r="N141" s="1"/>
      <c r="O141" s="1"/>
      <c r="P141" s="1"/>
      <c r="Q141" s="1"/>
      <c r="R141" s="1"/>
      <c r="S141" s="1"/>
      <c r="T141" s="1"/>
      <c r="U141" s="1"/>
      <c r="V141" s="1"/>
      <c r="W141" s="1"/>
      <c r="X141" s="1"/>
      <c r="Y141" s="1"/>
      <c r="Z141" s="1"/>
    </row>
    <row r="142" spans="1:26" ht="15.75" customHeight="1" x14ac:dyDescent="0.2">
      <c r="A142" s="1"/>
      <c r="B142" s="1"/>
      <c r="C142" s="1"/>
      <c r="D142" s="1"/>
      <c r="E142" s="1"/>
      <c r="F142" s="1"/>
      <c r="G142" s="1"/>
      <c r="H142" s="1"/>
      <c r="I142" s="1"/>
      <c r="J142" s="1"/>
      <c r="K142" s="1"/>
      <c r="L142" s="1"/>
      <c r="M142" s="1"/>
      <c r="N142" s="1"/>
      <c r="O142" s="1"/>
      <c r="P142" s="1"/>
      <c r="Q142" s="1"/>
      <c r="R142" s="1"/>
      <c r="S142" s="1"/>
      <c r="T142" s="1"/>
      <c r="U142" s="1"/>
      <c r="V142" s="1"/>
      <c r="W142" s="1"/>
      <c r="X142" s="1"/>
      <c r="Y142" s="1"/>
      <c r="Z142" s="1"/>
    </row>
    <row r="143" spans="1:26" ht="15.75" customHeight="1" x14ac:dyDescent="0.2">
      <c r="A143" s="1"/>
      <c r="B143" s="1"/>
      <c r="C143" s="1"/>
      <c r="D143" s="1"/>
      <c r="E143" s="1"/>
      <c r="F143" s="1"/>
      <c r="G143" s="1"/>
      <c r="H143" s="1"/>
      <c r="I143" s="1"/>
      <c r="J143" s="1"/>
      <c r="K143" s="1"/>
      <c r="L143" s="1"/>
      <c r="M143" s="1"/>
      <c r="N143" s="1"/>
      <c r="O143" s="1"/>
      <c r="P143" s="1"/>
      <c r="Q143" s="1"/>
      <c r="R143" s="1"/>
      <c r="S143" s="1"/>
      <c r="T143" s="1"/>
      <c r="U143" s="1"/>
      <c r="V143" s="1"/>
      <c r="W143" s="1"/>
      <c r="X143" s="1"/>
      <c r="Y143" s="1"/>
      <c r="Z143" s="1"/>
    </row>
    <row r="144" spans="1:26" ht="15.75" customHeight="1" x14ac:dyDescent="0.2">
      <c r="A144" s="1"/>
      <c r="B144" s="1"/>
      <c r="C144" s="1"/>
      <c r="D144" s="1"/>
      <c r="E144" s="1"/>
      <c r="F144" s="1"/>
      <c r="G144" s="1"/>
      <c r="H144" s="1"/>
      <c r="I144" s="1"/>
      <c r="J144" s="1"/>
      <c r="K144" s="1"/>
      <c r="L144" s="1"/>
      <c r="M144" s="1"/>
      <c r="N144" s="1"/>
      <c r="O144" s="1"/>
      <c r="P144" s="1"/>
      <c r="Q144" s="1"/>
      <c r="R144" s="1"/>
      <c r="S144" s="1"/>
      <c r="T144" s="1"/>
      <c r="U144" s="1"/>
      <c r="V144" s="1"/>
      <c r="W144" s="1"/>
      <c r="X144" s="1"/>
      <c r="Y144" s="1"/>
      <c r="Z144" s="1"/>
    </row>
    <row r="145" spans="1:26" ht="15.75" customHeight="1" x14ac:dyDescent="0.2">
      <c r="A145" s="1"/>
      <c r="B145" s="1"/>
      <c r="C145" s="1"/>
      <c r="D145" s="1"/>
      <c r="E145" s="1"/>
      <c r="F145" s="1"/>
      <c r="G145" s="1"/>
      <c r="H145" s="1"/>
      <c r="I145" s="1"/>
      <c r="J145" s="1"/>
      <c r="K145" s="1"/>
      <c r="L145" s="1"/>
      <c r="M145" s="1"/>
      <c r="N145" s="1"/>
      <c r="O145" s="1"/>
      <c r="P145" s="1"/>
      <c r="Q145" s="1"/>
      <c r="R145" s="1"/>
      <c r="S145" s="1"/>
      <c r="T145" s="1"/>
      <c r="U145" s="1"/>
      <c r="V145" s="1"/>
      <c r="W145" s="1"/>
      <c r="X145" s="1"/>
      <c r="Y145" s="1"/>
      <c r="Z145" s="1"/>
    </row>
    <row r="146" spans="1:26" ht="15.75" customHeight="1" x14ac:dyDescent="0.2">
      <c r="A146" s="1"/>
      <c r="B146" s="1"/>
      <c r="C146" s="1"/>
      <c r="D146" s="1"/>
      <c r="E146" s="1"/>
      <c r="F146" s="1"/>
      <c r="G146" s="1"/>
      <c r="H146" s="1"/>
      <c r="I146" s="1"/>
      <c r="J146" s="1"/>
      <c r="K146" s="1"/>
      <c r="L146" s="1"/>
      <c r="M146" s="1"/>
      <c r="N146" s="1"/>
      <c r="O146" s="1"/>
      <c r="P146" s="1"/>
      <c r="Q146" s="1"/>
      <c r="R146" s="1"/>
      <c r="S146" s="1"/>
      <c r="T146" s="1"/>
      <c r="U146" s="1"/>
      <c r="V146" s="1"/>
      <c r="W146" s="1"/>
      <c r="X146" s="1"/>
      <c r="Y146" s="1"/>
      <c r="Z146" s="1"/>
    </row>
    <row r="147" spans="1:26" ht="15.75" customHeight="1" x14ac:dyDescent="0.2">
      <c r="A147" s="1"/>
      <c r="B147" s="1"/>
      <c r="C147" s="1"/>
      <c r="D147" s="1"/>
      <c r="E147" s="1"/>
      <c r="F147" s="1"/>
      <c r="G147" s="1"/>
      <c r="H147" s="1"/>
      <c r="I147" s="1"/>
      <c r="J147" s="1"/>
      <c r="K147" s="1"/>
      <c r="L147" s="1"/>
      <c r="M147" s="1"/>
      <c r="N147" s="1"/>
      <c r="O147" s="1"/>
      <c r="P147" s="1"/>
      <c r="Q147" s="1"/>
      <c r="R147" s="1"/>
      <c r="S147" s="1"/>
      <c r="T147" s="1"/>
      <c r="U147" s="1"/>
      <c r="V147" s="1"/>
      <c r="W147" s="1"/>
      <c r="X147" s="1"/>
      <c r="Y147" s="1"/>
      <c r="Z147" s="1"/>
    </row>
    <row r="148" spans="1:26" ht="15.75" customHeight="1" x14ac:dyDescent="0.2">
      <c r="A148" s="1"/>
      <c r="B148" s="1"/>
      <c r="C148" s="1"/>
      <c r="D148" s="1"/>
      <c r="E148" s="1"/>
      <c r="F148" s="1"/>
      <c r="G148" s="1"/>
      <c r="H148" s="1"/>
      <c r="I148" s="1"/>
      <c r="J148" s="1"/>
      <c r="K148" s="1"/>
      <c r="L148" s="1"/>
      <c r="M148" s="1"/>
      <c r="N148" s="1"/>
      <c r="O148" s="1"/>
      <c r="P148" s="1"/>
      <c r="Q148" s="1"/>
      <c r="R148" s="1"/>
      <c r="S148" s="1"/>
      <c r="T148" s="1"/>
      <c r="U148" s="1"/>
      <c r="V148" s="1"/>
      <c r="W148" s="1"/>
      <c r="X148" s="1"/>
      <c r="Y148" s="1"/>
      <c r="Z148" s="1"/>
    </row>
    <row r="149" spans="1:26" ht="15.75" customHeight="1" x14ac:dyDescent="0.2">
      <c r="A149" s="1"/>
      <c r="B149" s="1"/>
      <c r="C149" s="1"/>
      <c r="D149" s="1"/>
      <c r="E149" s="1"/>
      <c r="F149" s="1"/>
      <c r="G149" s="1"/>
      <c r="H149" s="1"/>
      <c r="I149" s="1"/>
      <c r="J149" s="1"/>
      <c r="K149" s="1"/>
      <c r="L149" s="1"/>
      <c r="M149" s="1"/>
      <c r="N149" s="1"/>
      <c r="O149" s="1"/>
      <c r="P149" s="1"/>
      <c r="Q149" s="1"/>
      <c r="R149" s="1"/>
      <c r="S149" s="1"/>
      <c r="T149" s="1"/>
      <c r="U149" s="1"/>
      <c r="V149" s="1"/>
      <c r="W149" s="1"/>
      <c r="X149" s="1"/>
      <c r="Y149" s="1"/>
      <c r="Z149" s="1"/>
    </row>
    <row r="150" spans="1:26" ht="15.75" customHeight="1" x14ac:dyDescent="0.2">
      <c r="A150" s="1"/>
      <c r="B150" s="1"/>
      <c r="C150" s="1"/>
      <c r="D150" s="1"/>
      <c r="E150" s="1"/>
      <c r="F150" s="1"/>
      <c r="G150" s="1"/>
      <c r="H150" s="1"/>
      <c r="I150" s="1"/>
      <c r="J150" s="1"/>
      <c r="K150" s="1"/>
      <c r="L150" s="1"/>
      <c r="M150" s="1"/>
      <c r="N150" s="1"/>
      <c r="O150" s="1"/>
      <c r="P150" s="1"/>
      <c r="Q150" s="1"/>
      <c r="R150" s="1"/>
      <c r="S150" s="1"/>
      <c r="T150" s="1"/>
      <c r="U150" s="1"/>
      <c r="V150" s="1"/>
      <c r="W150" s="1"/>
      <c r="X150" s="1"/>
      <c r="Y150" s="1"/>
      <c r="Z150" s="1"/>
    </row>
    <row r="151" spans="1:26" ht="15.75" customHeight="1" x14ac:dyDescent="0.2">
      <c r="A151" s="1"/>
      <c r="B151" s="1"/>
      <c r="C151" s="1"/>
      <c r="D151" s="1"/>
      <c r="E151" s="1"/>
      <c r="F151" s="1"/>
      <c r="G151" s="1"/>
      <c r="H151" s="1"/>
      <c r="I151" s="1"/>
      <c r="J151" s="1"/>
      <c r="K151" s="1"/>
      <c r="L151" s="1"/>
      <c r="M151" s="1"/>
      <c r="N151" s="1"/>
      <c r="O151" s="1"/>
      <c r="P151" s="1"/>
      <c r="Q151" s="1"/>
      <c r="R151" s="1"/>
      <c r="S151" s="1"/>
      <c r="T151" s="1"/>
      <c r="U151" s="1"/>
      <c r="V151" s="1"/>
      <c r="W151" s="1"/>
      <c r="X151" s="1"/>
      <c r="Y151" s="1"/>
      <c r="Z151" s="1"/>
    </row>
    <row r="152" spans="1:26" ht="15.75" customHeight="1" x14ac:dyDescent="0.2">
      <c r="A152" s="1"/>
      <c r="B152" s="1"/>
      <c r="C152" s="1"/>
      <c r="D152" s="1"/>
      <c r="E152" s="1"/>
      <c r="F152" s="1"/>
      <c r="G152" s="1"/>
      <c r="H152" s="1"/>
      <c r="I152" s="1"/>
      <c r="J152" s="1"/>
      <c r="K152" s="1"/>
      <c r="L152" s="1"/>
      <c r="M152" s="1"/>
      <c r="N152" s="1"/>
      <c r="O152" s="1"/>
      <c r="P152" s="1"/>
      <c r="Q152" s="1"/>
      <c r="R152" s="1"/>
      <c r="S152" s="1"/>
      <c r="T152" s="1"/>
      <c r="U152" s="1"/>
      <c r="V152" s="1"/>
      <c r="W152" s="1"/>
      <c r="X152" s="1"/>
      <c r="Y152" s="1"/>
      <c r="Z152" s="1"/>
    </row>
    <row r="153" spans="1:26" ht="15.75" customHeight="1" x14ac:dyDescent="0.2">
      <c r="A153" s="1"/>
      <c r="B153" s="1"/>
      <c r="C153" s="1"/>
      <c r="D153" s="1"/>
      <c r="E153" s="1"/>
      <c r="F153" s="1"/>
      <c r="G153" s="1"/>
      <c r="H153" s="1"/>
      <c r="I153" s="1"/>
      <c r="J153" s="1"/>
      <c r="K153" s="1"/>
      <c r="L153" s="1"/>
      <c r="M153" s="1"/>
      <c r="N153" s="1"/>
      <c r="O153" s="1"/>
      <c r="P153" s="1"/>
      <c r="Q153" s="1"/>
      <c r="R153" s="1"/>
      <c r="S153" s="1"/>
      <c r="T153" s="1"/>
      <c r="U153" s="1"/>
      <c r="V153" s="1"/>
      <c r="W153" s="1"/>
      <c r="X153" s="1"/>
      <c r="Y153" s="1"/>
      <c r="Z153" s="1"/>
    </row>
    <row r="154" spans="1:26" ht="15.75" customHeight="1" x14ac:dyDescent="0.2">
      <c r="A154" s="1"/>
      <c r="B154" s="1"/>
      <c r="C154" s="1"/>
      <c r="D154" s="1"/>
      <c r="E154" s="1"/>
      <c r="F154" s="1"/>
      <c r="G154" s="1"/>
      <c r="H154" s="1"/>
      <c r="I154" s="1"/>
      <c r="J154" s="1"/>
      <c r="K154" s="1"/>
      <c r="L154" s="1"/>
      <c r="M154" s="1"/>
      <c r="N154" s="1"/>
      <c r="O154" s="1"/>
      <c r="P154" s="1"/>
      <c r="Q154" s="1"/>
      <c r="R154" s="1"/>
      <c r="S154" s="1"/>
      <c r="T154" s="1"/>
      <c r="U154" s="1"/>
      <c r="V154" s="1"/>
      <c r="W154" s="1"/>
      <c r="X154" s="1"/>
      <c r="Y154" s="1"/>
      <c r="Z154" s="1"/>
    </row>
    <row r="155" spans="1:26" ht="15.75" customHeight="1" x14ac:dyDescent="0.2">
      <c r="A155" s="1"/>
      <c r="B155" s="1"/>
      <c r="C155" s="1"/>
      <c r="D155" s="1"/>
      <c r="E155" s="1"/>
      <c r="F155" s="1"/>
      <c r="G155" s="1"/>
      <c r="H155" s="1"/>
      <c r="I155" s="1"/>
      <c r="J155" s="1"/>
      <c r="K155" s="1"/>
      <c r="L155" s="1"/>
      <c r="M155" s="1"/>
      <c r="N155" s="1"/>
      <c r="O155" s="1"/>
      <c r="P155" s="1"/>
      <c r="Q155" s="1"/>
      <c r="R155" s="1"/>
      <c r="S155" s="1"/>
      <c r="T155" s="1"/>
      <c r="U155" s="1"/>
      <c r="V155" s="1"/>
      <c r="W155" s="1"/>
      <c r="X155" s="1"/>
      <c r="Y155" s="1"/>
      <c r="Z155" s="1"/>
    </row>
    <row r="156" spans="1:26" ht="15.75" customHeight="1" x14ac:dyDescent="0.2">
      <c r="A156" s="1"/>
      <c r="B156" s="1"/>
      <c r="C156" s="1"/>
      <c r="D156" s="1"/>
      <c r="E156" s="1"/>
      <c r="F156" s="1"/>
      <c r="G156" s="1"/>
      <c r="H156" s="1"/>
      <c r="I156" s="1"/>
      <c r="J156" s="1"/>
      <c r="K156" s="1"/>
      <c r="L156" s="1"/>
      <c r="M156" s="1"/>
      <c r="N156" s="1"/>
      <c r="O156" s="1"/>
      <c r="P156" s="1"/>
      <c r="Q156" s="1"/>
      <c r="R156" s="1"/>
      <c r="S156" s="1"/>
      <c r="T156" s="1"/>
      <c r="U156" s="1"/>
      <c r="V156" s="1"/>
      <c r="W156" s="1"/>
      <c r="X156" s="1"/>
      <c r="Y156" s="1"/>
      <c r="Z156" s="1"/>
    </row>
    <row r="157" spans="1:26" ht="15.75" customHeight="1" x14ac:dyDescent="0.2">
      <c r="A157" s="1"/>
      <c r="B157" s="1"/>
      <c r="C157" s="1"/>
      <c r="D157" s="1"/>
      <c r="E157" s="1"/>
      <c r="F157" s="1"/>
      <c r="G157" s="1"/>
      <c r="H157" s="1"/>
      <c r="I157" s="1"/>
      <c r="J157" s="1"/>
      <c r="K157" s="1"/>
      <c r="L157" s="1"/>
      <c r="M157" s="1"/>
      <c r="N157" s="1"/>
      <c r="O157" s="1"/>
      <c r="P157" s="1"/>
      <c r="Q157" s="1"/>
      <c r="R157" s="1"/>
      <c r="S157" s="1"/>
      <c r="T157" s="1"/>
      <c r="U157" s="1"/>
      <c r="V157" s="1"/>
      <c r="W157" s="1"/>
      <c r="X157" s="1"/>
      <c r="Y157" s="1"/>
      <c r="Z157" s="1"/>
    </row>
    <row r="158" spans="1:26" ht="15.75" customHeight="1" x14ac:dyDescent="0.2">
      <c r="A158" s="1"/>
      <c r="B158" s="1"/>
      <c r="C158" s="1"/>
      <c r="D158" s="1"/>
      <c r="E158" s="1"/>
      <c r="F158" s="1"/>
      <c r="G158" s="1"/>
      <c r="H158" s="1"/>
      <c r="I158" s="1"/>
      <c r="J158" s="1"/>
      <c r="K158" s="1"/>
      <c r="L158" s="1"/>
      <c r="M158" s="1"/>
      <c r="N158" s="1"/>
      <c r="O158" s="1"/>
      <c r="P158" s="1"/>
      <c r="Q158" s="1"/>
      <c r="R158" s="1"/>
      <c r="S158" s="1"/>
      <c r="T158" s="1"/>
      <c r="U158" s="1"/>
      <c r="V158" s="1"/>
      <c r="W158" s="1"/>
      <c r="X158" s="1"/>
      <c r="Y158" s="1"/>
      <c r="Z158" s="1"/>
    </row>
    <row r="159" spans="1:26" ht="15.75" customHeight="1" x14ac:dyDescent="0.2">
      <c r="A159" s="1"/>
      <c r="B159" s="1"/>
      <c r="C159" s="1"/>
      <c r="D159" s="1"/>
      <c r="E159" s="1"/>
      <c r="F159" s="1"/>
      <c r="G159" s="1"/>
      <c r="H159" s="1"/>
      <c r="I159" s="1"/>
      <c r="J159" s="1"/>
      <c r="K159" s="1"/>
      <c r="L159" s="1"/>
      <c r="M159" s="1"/>
      <c r="N159" s="1"/>
      <c r="O159" s="1"/>
      <c r="P159" s="1"/>
      <c r="Q159" s="1"/>
      <c r="R159" s="1"/>
      <c r="S159" s="1"/>
      <c r="T159" s="1"/>
      <c r="U159" s="1"/>
      <c r="V159" s="1"/>
      <c r="W159" s="1"/>
      <c r="X159" s="1"/>
      <c r="Y159" s="1"/>
      <c r="Z159" s="1"/>
    </row>
    <row r="160" spans="1:26" ht="15.75" customHeight="1" x14ac:dyDescent="0.2">
      <c r="A160" s="1"/>
      <c r="B160" s="1"/>
      <c r="C160" s="1"/>
      <c r="D160" s="1"/>
      <c r="E160" s="1"/>
      <c r="F160" s="1"/>
      <c r="G160" s="1"/>
      <c r="H160" s="1"/>
      <c r="I160" s="1"/>
      <c r="J160" s="1"/>
      <c r="K160" s="1"/>
      <c r="L160" s="1"/>
      <c r="M160" s="1"/>
      <c r="N160" s="1"/>
      <c r="O160" s="1"/>
      <c r="P160" s="1"/>
      <c r="Q160" s="1"/>
      <c r="R160" s="1"/>
      <c r="S160" s="1"/>
      <c r="T160" s="1"/>
      <c r="U160" s="1"/>
      <c r="V160" s="1"/>
      <c r="W160" s="1"/>
      <c r="X160" s="1"/>
      <c r="Y160" s="1"/>
      <c r="Z160" s="1"/>
    </row>
    <row r="161" spans="1:26" ht="15.75" customHeight="1" x14ac:dyDescent="0.2">
      <c r="A161" s="1"/>
      <c r="B161" s="1"/>
      <c r="C161" s="1"/>
      <c r="D161" s="1"/>
      <c r="E161" s="1"/>
      <c r="F161" s="1"/>
      <c r="G161" s="1"/>
      <c r="H161" s="1"/>
      <c r="I161" s="1"/>
      <c r="J161" s="1"/>
      <c r="K161" s="1"/>
      <c r="L161" s="1"/>
      <c r="M161" s="1"/>
      <c r="N161" s="1"/>
      <c r="O161" s="1"/>
      <c r="P161" s="1"/>
      <c r="Q161" s="1"/>
      <c r="R161" s="1"/>
      <c r="S161" s="1"/>
      <c r="T161" s="1"/>
      <c r="U161" s="1"/>
      <c r="V161" s="1"/>
      <c r="W161" s="1"/>
      <c r="X161" s="1"/>
      <c r="Y161" s="1"/>
      <c r="Z161" s="1"/>
    </row>
    <row r="162" spans="1:26" ht="15.75" customHeight="1" x14ac:dyDescent="0.2">
      <c r="A162" s="1"/>
      <c r="B162" s="1"/>
      <c r="C162" s="1"/>
      <c r="D162" s="1"/>
      <c r="E162" s="1"/>
      <c r="F162" s="1"/>
      <c r="G162" s="1"/>
      <c r="H162" s="1"/>
      <c r="I162" s="1"/>
      <c r="J162" s="1"/>
      <c r="K162" s="1"/>
      <c r="L162" s="1"/>
      <c r="M162" s="1"/>
      <c r="N162" s="1"/>
      <c r="O162" s="1"/>
      <c r="P162" s="1"/>
      <c r="Q162" s="1"/>
      <c r="R162" s="1"/>
      <c r="S162" s="1"/>
      <c r="T162" s="1"/>
      <c r="U162" s="1"/>
      <c r="V162" s="1"/>
      <c r="W162" s="1"/>
      <c r="X162" s="1"/>
      <c r="Y162" s="1"/>
      <c r="Z162" s="1"/>
    </row>
    <row r="163" spans="1:26" ht="15.75" customHeight="1" x14ac:dyDescent="0.2">
      <c r="A163" s="1"/>
      <c r="B163" s="1"/>
      <c r="C163" s="1"/>
      <c r="D163" s="1"/>
      <c r="E163" s="1"/>
      <c r="F163" s="1"/>
      <c r="G163" s="1"/>
      <c r="H163" s="1"/>
      <c r="I163" s="1"/>
      <c r="J163" s="1"/>
      <c r="K163" s="1"/>
      <c r="L163" s="1"/>
      <c r="M163" s="1"/>
      <c r="N163" s="1"/>
      <c r="O163" s="1"/>
      <c r="P163" s="1"/>
      <c r="Q163" s="1"/>
      <c r="R163" s="1"/>
      <c r="S163" s="1"/>
      <c r="T163" s="1"/>
      <c r="U163" s="1"/>
      <c r="V163" s="1"/>
      <c r="W163" s="1"/>
      <c r="X163" s="1"/>
      <c r="Y163" s="1"/>
      <c r="Z163" s="1"/>
    </row>
    <row r="164" spans="1:26" ht="15.75" customHeight="1" x14ac:dyDescent="0.2">
      <c r="A164" s="1"/>
      <c r="B164" s="1"/>
      <c r="C164" s="1"/>
      <c r="D164" s="1"/>
      <c r="E164" s="1"/>
      <c r="F164" s="1"/>
      <c r="G164" s="1"/>
      <c r="H164" s="1"/>
      <c r="I164" s="1"/>
      <c r="J164" s="1"/>
      <c r="K164" s="1"/>
      <c r="L164" s="1"/>
      <c r="M164" s="1"/>
      <c r="N164" s="1"/>
      <c r="O164" s="1"/>
      <c r="P164" s="1"/>
      <c r="Q164" s="1"/>
      <c r="R164" s="1"/>
      <c r="S164" s="1"/>
      <c r="T164" s="1"/>
      <c r="U164" s="1"/>
      <c r="V164" s="1"/>
      <c r="W164" s="1"/>
      <c r="X164" s="1"/>
      <c r="Y164" s="1"/>
      <c r="Z164" s="1"/>
    </row>
    <row r="165" spans="1:26" ht="15.75" customHeight="1" x14ac:dyDescent="0.2">
      <c r="A165" s="1"/>
      <c r="B165" s="1"/>
      <c r="C165" s="1"/>
      <c r="D165" s="1"/>
      <c r="E165" s="1"/>
      <c r="F165" s="1"/>
      <c r="G165" s="1"/>
      <c r="H165" s="1"/>
      <c r="I165" s="1"/>
      <c r="J165" s="1"/>
      <c r="K165" s="1"/>
      <c r="L165" s="1"/>
      <c r="M165" s="1"/>
      <c r="N165" s="1"/>
      <c r="O165" s="1"/>
      <c r="P165" s="1"/>
      <c r="Q165" s="1"/>
      <c r="R165" s="1"/>
      <c r="S165" s="1"/>
      <c r="T165" s="1"/>
      <c r="U165" s="1"/>
      <c r="V165" s="1"/>
      <c r="W165" s="1"/>
      <c r="X165" s="1"/>
      <c r="Y165" s="1"/>
      <c r="Z165" s="1"/>
    </row>
    <row r="166" spans="1:26" ht="15.75" customHeight="1" x14ac:dyDescent="0.2">
      <c r="A166" s="1"/>
      <c r="B166" s="1"/>
      <c r="C166" s="1"/>
      <c r="D166" s="1"/>
      <c r="E166" s="1"/>
      <c r="F166" s="1"/>
      <c r="G166" s="1"/>
      <c r="H166" s="1"/>
      <c r="I166" s="1"/>
      <c r="J166" s="1"/>
      <c r="K166" s="1"/>
      <c r="L166" s="1"/>
      <c r="M166" s="1"/>
      <c r="N166" s="1"/>
      <c r="O166" s="1"/>
      <c r="P166" s="1"/>
      <c r="Q166" s="1"/>
      <c r="R166" s="1"/>
      <c r="S166" s="1"/>
      <c r="T166" s="1"/>
      <c r="U166" s="1"/>
      <c r="V166" s="1"/>
      <c r="W166" s="1"/>
      <c r="X166" s="1"/>
      <c r="Y166" s="1"/>
      <c r="Z166" s="1"/>
    </row>
    <row r="167" spans="1:26" ht="15.75" customHeight="1" x14ac:dyDescent="0.2">
      <c r="A167" s="1"/>
      <c r="B167" s="1"/>
      <c r="C167" s="1"/>
      <c r="D167" s="1"/>
      <c r="E167" s="1"/>
      <c r="F167" s="1"/>
      <c r="G167" s="1"/>
      <c r="H167" s="1"/>
      <c r="I167" s="1"/>
      <c r="J167" s="1"/>
      <c r="K167" s="1"/>
      <c r="L167" s="1"/>
      <c r="M167" s="1"/>
      <c r="N167" s="1"/>
      <c r="O167" s="1"/>
      <c r="P167" s="1"/>
      <c r="Q167" s="1"/>
      <c r="R167" s="1"/>
      <c r="S167" s="1"/>
      <c r="T167" s="1"/>
      <c r="U167" s="1"/>
      <c r="V167" s="1"/>
      <c r="W167" s="1"/>
      <c r="X167" s="1"/>
      <c r="Y167" s="1"/>
      <c r="Z167" s="1"/>
    </row>
    <row r="168" spans="1:26" ht="15.75" customHeight="1" x14ac:dyDescent="0.2">
      <c r="A168" s="1"/>
      <c r="B168" s="1"/>
      <c r="C168" s="1"/>
      <c r="D168" s="1"/>
      <c r="E168" s="1"/>
      <c r="F168" s="1"/>
      <c r="G168" s="1"/>
      <c r="H168" s="1"/>
      <c r="I168" s="1"/>
      <c r="J168" s="1"/>
      <c r="K168" s="1"/>
      <c r="L168" s="1"/>
      <c r="M168" s="1"/>
      <c r="N168" s="1"/>
      <c r="O168" s="1"/>
      <c r="P168" s="1"/>
      <c r="Q168" s="1"/>
      <c r="R168" s="1"/>
      <c r="S168" s="1"/>
      <c r="T168" s="1"/>
      <c r="U168" s="1"/>
      <c r="V168" s="1"/>
      <c r="W168" s="1"/>
      <c r="X168" s="1"/>
      <c r="Y168" s="1"/>
      <c r="Z168" s="1"/>
    </row>
    <row r="169" spans="1:26" ht="15.75" customHeight="1" x14ac:dyDescent="0.2">
      <c r="A169" s="1"/>
      <c r="B169" s="1"/>
      <c r="C169" s="1"/>
      <c r="D169" s="1"/>
      <c r="E169" s="1"/>
      <c r="F169" s="1"/>
      <c r="G169" s="1"/>
      <c r="H169" s="1"/>
      <c r="I169" s="1"/>
      <c r="J169" s="1"/>
      <c r="K169" s="1"/>
      <c r="L169" s="1"/>
      <c r="M169" s="1"/>
      <c r="N169" s="1"/>
      <c r="O169" s="1"/>
      <c r="P169" s="1"/>
      <c r="Q169" s="1"/>
      <c r="R169" s="1"/>
      <c r="S169" s="1"/>
      <c r="T169" s="1"/>
      <c r="U169" s="1"/>
      <c r="V169" s="1"/>
      <c r="W169" s="1"/>
      <c r="X169" s="1"/>
      <c r="Y169" s="1"/>
      <c r="Z169" s="1"/>
    </row>
    <row r="170" spans="1:26" ht="15.75" customHeight="1" x14ac:dyDescent="0.2">
      <c r="A170" s="1"/>
      <c r="B170" s="1"/>
      <c r="C170" s="1"/>
      <c r="D170" s="1"/>
      <c r="E170" s="1"/>
      <c r="F170" s="1"/>
      <c r="G170" s="1"/>
      <c r="H170" s="1"/>
      <c r="I170" s="1"/>
      <c r="J170" s="1"/>
      <c r="K170" s="1"/>
      <c r="L170" s="1"/>
      <c r="M170" s="1"/>
      <c r="N170" s="1"/>
      <c r="O170" s="1"/>
      <c r="P170" s="1"/>
      <c r="Q170" s="1"/>
      <c r="R170" s="1"/>
      <c r="S170" s="1"/>
      <c r="T170" s="1"/>
      <c r="U170" s="1"/>
      <c r="V170" s="1"/>
      <c r="W170" s="1"/>
      <c r="X170" s="1"/>
      <c r="Y170" s="1"/>
      <c r="Z170" s="1"/>
    </row>
    <row r="171" spans="1:26" ht="15.75" customHeight="1" x14ac:dyDescent="0.2">
      <c r="A171" s="1"/>
      <c r="B171" s="1"/>
      <c r="C171" s="1"/>
      <c r="D171" s="1"/>
      <c r="E171" s="1"/>
      <c r="F171" s="1"/>
      <c r="G171" s="1"/>
      <c r="H171" s="1"/>
      <c r="I171" s="1"/>
      <c r="J171" s="1"/>
      <c r="K171" s="1"/>
      <c r="L171" s="1"/>
      <c r="M171" s="1"/>
      <c r="N171" s="1"/>
      <c r="O171" s="1"/>
      <c r="P171" s="1"/>
      <c r="Q171" s="1"/>
      <c r="R171" s="1"/>
      <c r="S171" s="1"/>
      <c r="T171" s="1"/>
      <c r="U171" s="1"/>
      <c r="V171" s="1"/>
      <c r="W171" s="1"/>
      <c r="X171" s="1"/>
      <c r="Y171" s="1"/>
      <c r="Z171" s="1"/>
    </row>
    <row r="172" spans="1:26" ht="15.75" customHeight="1" x14ac:dyDescent="0.2">
      <c r="A172" s="1"/>
      <c r="B172" s="1"/>
      <c r="C172" s="1"/>
      <c r="D172" s="1"/>
      <c r="E172" s="1"/>
      <c r="F172" s="1"/>
      <c r="G172" s="1"/>
      <c r="H172" s="1"/>
      <c r="I172" s="1"/>
      <c r="J172" s="1"/>
      <c r="K172" s="1"/>
      <c r="L172" s="1"/>
      <c r="M172" s="1"/>
      <c r="N172" s="1"/>
      <c r="O172" s="1"/>
      <c r="P172" s="1"/>
      <c r="Q172" s="1"/>
      <c r="R172" s="1"/>
      <c r="S172" s="1"/>
      <c r="T172" s="1"/>
      <c r="U172" s="1"/>
      <c r="V172" s="1"/>
      <c r="W172" s="1"/>
      <c r="X172" s="1"/>
      <c r="Y172" s="1"/>
      <c r="Z172" s="1"/>
    </row>
    <row r="173" spans="1:26" ht="15.75" customHeight="1" x14ac:dyDescent="0.2">
      <c r="A173" s="1"/>
      <c r="B173" s="1"/>
      <c r="C173" s="1"/>
      <c r="D173" s="1"/>
      <c r="E173" s="1"/>
      <c r="F173" s="1"/>
      <c r="G173" s="1"/>
      <c r="H173" s="1"/>
      <c r="I173" s="1"/>
      <c r="J173" s="1"/>
      <c r="K173" s="1"/>
      <c r="L173" s="1"/>
      <c r="M173" s="1"/>
      <c r="N173" s="1"/>
      <c r="O173" s="1"/>
      <c r="P173" s="1"/>
      <c r="Q173" s="1"/>
      <c r="R173" s="1"/>
      <c r="S173" s="1"/>
      <c r="T173" s="1"/>
      <c r="U173" s="1"/>
      <c r="V173" s="1"/>
      <c r="W173" s="1"/>
      <c r="X173" s="1"/>
      <c r="Y173" s="1"/>
      <c r="Z173" s="1"/>
    </row>
    <row r="174" spans="1:26" ht="15.75" customHeight="1" x14ac:dyDescent="0.2">
      <c r="A174" s="1"/>
      <c r="B174" s="1"/>
      <c r="C174" s="1"/>
      <c r="D174" s="1"/>
      <c r="E174" s="1"/>
      <c r="F174" s="1"/>
      <c r="G174" s="1"/>
      <c r="H174" s="1"/>
      <c r="I174" s="1"/>
      <c r="J174" s="1"/>
      <c r="K174" s="1"/>
      <c r="L174" s="1"/>
      <c r="M174" s="1"/>
      <c r="N174" s="1"/>
      <c r="O174" s="1"/>
      <c r="P174" s="1"/>
      <c r="Q174" s="1"/>
      <c r="R174" s="1"/>
      <c r="S174" s="1"/>
      <c r="T174" s="1"/>
      <c r="U174" s="1"/>
      <c r="V174" s="1"/>
      <c r="W174" s="1"/>
      <c r="X174" s="1"/>
      <c r="Y174" s="1"/>
      <c r="Z174" s="1"/>
    </row>
    <row r="175" spans="1:26" ht="15.75" customHeight="1" x14ac:dyDescent="0.2">
      <c r="A175" s="1"/>
      <c r="B175" s="1"/>
      <c r="C175" s="1"/>
      <c r="D175" s="1"/>
      <c r="E175" s="1"/>
      <c r="F175" s="1"/>
      <c r="G175" s="1"/>
      <c r="H175" s="1"/>
      <c r="I175" s="1"/>
      <c r="J175" s="1"/>
      <c r="K175" s="1"/>
      <c r="L175" s="1"/>
      <c r="M175" s="1"/>
      <c r="N175" s="1"/>
      <c r="O175" s="1"/>
      <c r="P175" s="1"/>
      <c r="Q175" s="1"/>
      <c r="R175" s="1"/>
      <c r="S175" s="1"/>
      <c r="T175" s="1"/>
      <c r="U175" s="1"/>
      <c r="V175" s="1"/>
      <c r="W175" s="1"/>
      <c r="X175" s="1"/>
      <c r="Y175" s="1"/>
      <c r="Z175" s="1"/>
    </row>
    <row r="176" spans="1:26" ht="15.75" customHeight="1" x14ac:dyDescent="0.2">
      <c r="A176" s="1"/>
      <c r="B176" s="1"/>
      <c r="C176" s="1"/>
      <c r="D176" s="1"/>
      <c r="E176" s="1"/>
      <c r="F176" s="1"/>
      <c r="G176" s="1"/>
      <c r="H176" s="1"/>
      <c r="I176" s="1"/>
      <c r="J176" s="1"/>
      <c r="K176" s="1"/>
      <c r="L176" s="1"/>
      <c r="M176" s="1"/>
      <c r="N176" s="1"/>
      <c r="O176" s="1"/>
      <c r="P176" s="1"/>
      <c r="Q176" s="1"/>
      <c r="R176" s="1"/>
      <c r="S176" s="1"/>
      <c r="T176" s="1"/>
      <c r="U176" s="1"/>
      <c r="V176" s="1"/>
      <c r="W176" s="1"/>
      <c r="X176" s="1"/>
      <c r="Y176" s="1"/>
      <c r="Z176" s="1"/>
    </row>
    <row r="177" spans="1:26" ht="15.75" customHeight="1" x14ac:dyDescent="0.2">
      <c r="A177" s="1"/>
      <c r="B177" s="1"/>
      <c r="C177" s="1"/>
      <c r="D177" s="1"/>
      <c r="E177" s="1"/>
      <c r="F177" s="1"/>
      <c r="G177" s="1"/>
      <c r="H177" s="1"/>
      <c r="I177" s="1"/>
      <c r="J177" s="1"/>
      <c r="K177" s="1"/>
      <c r="L177" s="1"/>
      <c r="M177" s="1"/>
      <c r="N177" s="1"/>
      <c r="O177" s="1"/>
      <c r="P177" s="1"/>
      <c r="Q177" s="1"/>
      <c r="R177" s="1"/>
      <c r="S177" s="1"/>
      <c r="T177" s="1"/>
      <c r="U177" s="1"/>
      <c r="V177" s="1"/>
      <c r="W177" s="1"/>
      <c r="X177" s="1"/>
      <c r="Y177" s="1"/>
      <c r="Z177" s="1"/>
    </row>
    <row r="178" spans="1:26" ht="15.75" customHeight="1" x14ac:dyDescent="0.2">
      <c r="A178" s="1"/>
      <c r="B178" s="1"/>
      <c r="C178" s="1"/>
      <c r="D178" s="1"/>
      <c r="E178" s="1"/>
      <c r="F178" s="1"/>
      <c r="G178" s="1"/>
      <c r="H178" s="1"/>
      <c r="I178" s="1"/>
      <c r="J178" s="1"/>
      <c r="K178" s="1"/>
      <c r="L178" s="1"/>
      <c r="M178" s="1"/>
      <c r="N178" s="1"/>
      <c r="O178" s="1"/>
      <c r="P178" s="1"/>
      <c r="Q178" s="1"/>
      <c r="R178" s="1"/>
      <c r="S178" s="1"/>
      <c r="T178" s="1"/>
      <c r="U178" s="1"/>
      <c r="V178" s="1"/>
      <c r="W178" s="1"/>
      <c r="X178" s="1"/>
      <c r="Y178" s="1"/>
      <c r="Z178" s="1"/>
    </row>
    <row r="179" spans="1:26" ht="15.75" customHeight="1" x14ac:dyDescent="0.2">
      <c r="A179" s="1"/>
      <c r="B179" s="1"/>
      <c r="C179" s="1"/>
      <c r="D179" s="1"/>
      <c r="E179" s="1"/>
      <c r="F179" s="1"/>
      <c r="G179" s="1"/>
      <c r="H179" s="1"/>
      <c r="I179" s="1"/>
      <c r="J179" s="1"/>
      <c r="K179" s="1"/>
      <c r="L179" s="1"/>
      <c r="M179" s="1"/>
      <c r="N179" s="1"/>
      <c r="O179" s="1"/>
      <c r="P179" s="1"/>
      <c r="Q179" s="1"/>
      <c r="R179" s="1"/>
      <c r="S179" s="1"/>
      <c r="T179" s="1"/>
      <c r="U179" s="1"/>
      <c r="V179" s="1"/>
      <c r="W179" s="1"/>
      <c r="X179" s="1"/>
      <c r="Y179" s="1"/>
      <c r="Z179" s="1"/>
    </row>
    <row r="180" spans="1:26" ht="15.75" customHeight="1" x14ac:dyDescent="0.2">
      <c r="A180" s="1"/>
      <c r="B180" s="1"/>
      <c r="C180" s="1"/>
      <c r="D180" s="1"/>
      <c r="E180" s="1"/>
      <c r="F180" s="1"/>
      <c r="G180" s="1"/>
      <c r="H180" s="1"/>
      <c r="I180" s="1"/>
      <c r="J180" s="1"/>
      <c r="K180" s="1"/>
      <c r="L180" s="1"/>
      <c r="M180" s="1"/>
      <c r="N180" s="1"/>
      <c r="O180" s="1"/>
      <c r="P180" s="1"/>
      <c r="Q180" s="1"/>
      <c r="R180" s="1"/>
      <c r="S180" s="1"/>
      <c r="T180" s="1"/>
      <c r="U180" s="1"/>
      <c r="V180" s="1"/>
      <c r="W180" s="1"/>
      <c r="X180" s="1"/>
      <c r="Y180" s="1"/>
      <c r="Z180" s="1"/>
    </row>
    <row r="181" spans="1:26" ht="15.75" customHeight="1" x14ac:dyDescent="0.2">
      <c r="A181" s="1"/>
      <c r="B181" s="1"/>
      <c r="C181" s="1"/>
      <c r="D181" s="1"/>
      <c r="E181" s="1"/>
      <c r="F181" s="1"/>
      <c r="G181" s="1"/>
      <c r="H181" s="1"/>
      <c r="I181" s="1"/>
      <c r="J181" s="1"/>
      <c r="K181" s="1"/>
      <c r="L181" s="1"/>
      <c r="M181" s="1"/>
      <c r="N181" s="1"/>
      <c r="O181" s="1"/>
      <c r="P181" s="1"/>
      <c r="Q181" s="1"/>
      <c r="R181" s="1"/>
      <c r="S181" s="1"/>
      <c r="T181" s="1"/>
      <c r="U181" s="1"/>
      <c r="V181" s="1"/>
      <c r="W181" s="1"/>
      <c r="X181" s="1"/>
      <c r="Y181" s="1"/>
      <c r="Z181" s="1"/>
    </row>
    <row r="182" spans="1:26" ht="15.75" customHeight="1" x14ac:dyDescent="0.2">
      <c r="A182" s="1"/>
      <c r="B182" s="1"/>
      <c r="C182" s="1"/>
      <c r="D182" s="1"/>
      <c r="E182" s="1"/>
      <c r="F182" s="1"/>
      <c r="G182" s="1"/>
      <c r="H182" s="1"/>
      <c r="I182" s="1"/>
      <c r="J182" s="1"/>
      <c r="K182" s="1"/>
      <c r="L182" s="1"/>
      <c r="M182" s="1"/>
      <c r="N182" s="1"/>
      <c r="O182" s="1"/>
      <c r="P182" s="1"/>
      <c r="Q182" s="1"/>
      <c r="R182" s="1"/>
      <c r="S182" s="1"/>
      <c r="T182" s="1"/>
      <c r="U182" s="1"/>
      <c r="V182" s="1"/>
      <c r="W182" s="1"/>
      <c r="X182" s="1"/>
      <c r="Y182" s="1"/>
      <c r="Z182" s="1"/>
    </row>
    <row r="183" spans="1:26" ht="15.75" customHeight="1" x14ac:dyDescent="0.2">
      <c r="A183" s="1"/>
      <c r="B183" s="1"/>
      <c r="C183" s="1"/>
      <c r="D183" s="1"/>
      <c r="E183" s="1"/>
      <c r="F183" s="1"/>
      <c r="G183" s="1"/>
      <c r="H183" s="1"/>
      <c r="I183" s="1"/>
      <c r="J183" s="1"/>
      <c r="K183" s="1"/>
      <c r="L183" s="1"/>
      <c r="M183" s="1"/>
      <c r="N183" s="1"/>
      <c r="O183" s="1"/>
      <c r="P183" s="1"/>
      <c r="Q183" s="1"/>
      <c r="R183" s="1"/>
      <c r="S183" s="1"/>
      <c r="T183" s="1"/>
      <c r="U183" s="1"/>
      <c r="V183" s="1"/>
      <c r="W183" s="1"/>
      <c r="X183" s="1"/>
      <c r="Y183" s="1"/>
      <c r="Z183" s="1"/>
    </row>
    <row r="184" spans="1:26" ht="15.75" customHeight="1" x14ac:dyDescent="0.2">
      <c r="A184" s="1"/>
      <c r="B184" s="1"/>
      <c r="C184" s="1"/>
      <c r="D184" s="1"/>
      <c r="E184" s="1"/>
      <c r="F184" s="1"/>
      <c r="G184" s="1"/>
      <c r="H184" s="1"/>
      <c r="I184" s="1"/>
      <c r="J184" s="1"/>
      <c r="K184" s="1"/>
      <c r="L184" s="1"/>
      <c r="M184" s="1"/>
      <c r="N184" s="1"/>
      <c r="O184" s="1"/>
      <c r="P184" s="1"/>
      <c r="Q184" s="1"/>
      <c r="R184" s="1"/>
      <c r="S184" s="1"/>
      <c r="T184" s="1"/>
      <c r="U184" s="1"/>
      <c r="V184" s="1"/>
      <c r="W184" s="1"/>
      <c r="X184" s="1"/>
      <c r="Y184" s="1"/>
      <c r="Z184" s="1"/>
    </row>
    <row r="185" spans="1:26" ht="15.75" customHeight="1" x14ac:dyDescent="0.2">
      <c r="A185" s="1"/>
      <c r="B185" s="1"/>
      <c r="C185" s="1"/>
      <c r="D185" s="1"/>
      <c r="E185" s="1"/>
      <c r="F185" s="1"/>
      <c r="G185" s="1"/>
      <c r="H185" s="1"/>
      <c r="I185" s="1"/>
      <c r="J185" s="1"/>
      <c r="K185" s="1"/>
      <c r="L185" s="1"/>
      <c r="M185" s="1"/>
      <c r="N185" s="1"/>
      <c r="O185" s="1"/>
      <c r="P185" s="1"/>
      <c r="Q185" s="1"/>
      <c r="R185" s="1"/>
      <c r="S185" s="1"/>
      <c r="T185" s="1"/>
      <c r="U185" s="1"/>
      <c r="V185" s="1"/>
      <c r="W185" s="1"/>
      <c r="X185" s="1"/>
      <c r="Y185" s="1"/>
      <c r="Z185" s="1"/>
    </row>
    <row r="186" spans="1:26" ht="15.75" customHeight="1" x14ac:dyDescent="0.2">
      <c r="A186" s="1"/>
      <c r="B186" s="1"/>
      <c r="C186" s="1"/>
      <c r="D186" s="1"/>
      <c r="E186" s="1"/>
      <c r="F186" s="1"/>
      <c r="G186" s="1"/>
      <c r="H186" s="1"/>
      <c r="I186" s="1"/>
      <c r="J186" s="1"/>
      <c r="K186" s="1"/>
      <c r="L186" s="1"/>
      <c r="M186" s="1"/>
      <c r="N186" s="1"/>
      <c r="O186" s="1"/>
      <c r="P186" s="1"/>
      <c r="Q186" s="1"/>
      <c r="R186" s="1"/>
      <c r="S186" s="1"/>
      <c r="T186" s="1"/>
      <c r="U186" s="1"/>
      <c r="V186" s="1"/>
      <c r="W186" s="1"/>
      <c r="X186" s="1"/>
      <c r="Y186" s="1"/>
      <c r="Z186" s="1"/>
    </row>
    <row r="187" spans="1:26" ht="15.75" customHeight="1" x14ac:dyDescent="0.2">
      <c r="A187" s="1"/>
      <c r="B187" s="1"/>
      <c r="C187" s="1"/>
      <c r="D187" s="1"/>
      <c r="E187" s="1"/>
      <c r="F187" s="1"/>
      <c r="G187" s="1"/>
      <c r="H187" s="1"/>
      <c r="I187" s="1"/>
      <c r="J187" s="1"/>
      <c r="K187" s="1"/>
      <c r="L187" s="1"/>
      <c r="M187" s="1"/>
      <c r="N187" s="1"/>
      <c r="O187" s="1"/>
      <c r="P187" s="1"/>
      <c r="Q187" s="1"/>
      <c r="R187" s="1"/>
      <c r="S187" s="1"/>
      <c r="T187" s="1"/>
      <c r="U187" s="1"/>
      <c r="V187" s="1"/>
      <c r="W187" s="1"/>
      <c r="X187" s="1"/>
      <c r="Y187" s="1"/>
      <c r="Z187" s="1"/>
    </row>
    <row r="188" spans="1:26" ht="15.75" customHeight="1" x14ac:dyDescent="0.2">
      <c r="A188" s="1"/>
      <c r="B188" s="1"/>
      <c r="C188" s="1"/>
      <c r="D188" s="1"/>
      <c r="E188" s="1"/>
      <c r="F188" s="1"/>
      <c r="G188" s="1"/>
      <c r="H188" s="1"/>
      <c r="I188" s="1"/>
      <c r="J188" s="1"/>
      <c r="K188" s="1"/>
      <c r="L188" s="1"/>
      <c r="M188" s="1"/>
      <c r="N188" s="1"/>
      <c r="O188" s="1"/>
      <c r="P188" s="1"/>
      <c r="Q188" s="1"/>
      <c r="R188" s="1"/>
      <c r="S188" s="1"/>
      <c r="T188" s="1"/>
      <c r="U188" s="1"/>
      <c r="V188" s="1"/>
      <c r="W188" s="1"/>
      <c r="X188" s="1"/>
      <c r="Y188" s="1"/>
      <c r="Z188" s="1"/>
    </row>
    <row r="189" spans="1:26" ht="15.75" customHeight="1" x14ac:dyDescent="0.2">
      <c r="A189" s="1"/>
      <c r="B189" s="1"/>
      <c r="C189" s="1"/>
      <c r="D189" s="1"/>
      <c r="E189" s="1"/>
      <c r="F189" s="1"/>
      <c r="G189" s="1"/>
      <c r="H189" s="1"/>
      <c r="I189" s="1"/>
      <c r="J189" s="1"/>
      <c r="K189" s="1"/>
      <c r="L189" s="1"/>
      <c r="M189" s="1"/>
      <c r="N189" s="1"/>
      <c r="O189" s="1"/>
      <c r="P189" s="1"/>
      <c r="Q189" s="1"/>
      <c r="R189" s="1"/>
      <c r="S189" s="1"/>
      <c r="T189" s="1"/>
      <c r="U189" s="1"/>
      <c r="V189" s="1"/>
      <c r="W189" s="1"/>
      <c r="X189" s="1"/>
      <c r="Y189" s="1"/>
      <c r="Z189" s="1"/>
    </row>
    <row r="190" spans="1:26" ht="15.75" customHeight="1" x14ac:dyDescent="0.2">
      <c r="A190" s="1"/>
      <c r="B190" s="1"/>
      <c r="C190" s="1"/>
      <c r="D190" s="1"/>
      <c r="E190" s="1"/>
      <c r="F190" s="1"/>
      <c r="G190" s="1"/>
      <c r="H190" s="1"/>
      <c r="I190" s="1"/>
      <c r="J190" s="1"/>
      <c r="K190" s="1"/>
      <c r="L190" s="1"/>
      <c r="M190" s="1"/>
      <c r="N190" s="1"/>
      <c r="O190" s="1"/>
      <c r="P190" s="1"/>
      <c r="Q190" s="1"/>
      <c r="R190" s="1"/>
      <c r="S190" s="1"/>
      <c r="T190" s="1"/>
      <c r="U190" s="1"/>
      <c r="V190" s="1"/>
      <c r="W190" s="1"/>
      <c r="X190" s="1"/>
      <c r="Y190" s="1"/>
      <c r="Z190" s="1"/>
    </row>
    <row r="191" spans="1:26" ht="15.75" customHeight="1" x14ac:dyDescent="0.2">
      <c r="A191" s="1"/>
      <c r="B191" s="1"/>
      <c r="C191" s="1"/>
      <c r="D191" s="1"/>
      <c r="E191" s="1"/>
      <c r="F191" s="1"/>
      <c r="G191" s="1"/>
      <c r="H191" s="1"/>
      <c r="I191" s="1"/>
      <c r="J191" s="1"/>
      <c r="K191" s="1"/>
      <c r="L191" s="1"/>
      <c r="M191" s="1"/>
      <c r="N191" s="1"/>
      <c r="O191" s="1"/>
      <c r="P191" s="1"/>
      <c r="Q191" s="1"/>
      <c r="R191" s="1"/>
      <c r="S191" s="1"/>
      <c r="T191" s="1"/>
      <c r="U191" s="1"/>
      <c r="V191" s="1"/>
      <c r="W191" s="1"/>
      <c r="X191" s="1"/>
      <c r="Y191" s="1"/>
      <c r="Z191" s="1"/>
    </row>
    <row r="192" spans="1:26" ht="15.75" customHeight="1" x14ac:dyDescent="0.2">
      <c r="A192" s="1"/>
      <c r="B192" s="1"/>
      <c r="C192" s="1"/>
      <c r="D192" s="1"/>
      <c r="E192" s="1"/>
      <c r="F192" s="1"/>
      <c r="G192" s="1"/>
      <c r="H192" s="1"/>
      <c r="I192" s="1"/>
      <c r="J192" s="1"/>
      <c r="K192" s="1"/>
      <c r="L192" s="1"/>
      <c r="M192" s="1"/>
      <c r="N192" s="1"/>
      <c r="O192" s="1"/>
      <c r="P192" s="1"/>
      <c r="Q192" s="1"/>
      <c r="R192" s="1"/>
      <c r="S192" s="1"/>
      <c r="T192" s="1"/>
      <c r="U192" s="1"/>
      <c r="V192" s="1"/>
      <c r="W192" s="1"/>
      <c r="X192" s="1"/>
      <c r="Y192" s="1"/>
      <c r="Z192" s="1"/>
    </row>
    <row r="193" spans="1:26" ht="15.75" customHeight="1" x14ac:dyDescent="0.2">
      <c r="A193" s="1"/>
      <c r="B193" s="1"/>
      <c r="C193" s="1"/>
      <c r="D193" s="1"/>
      <c r="E193" s="1"/>
      <c r="F193" s="1"/>
      <c r="G193" s="1"/>
      <c r="H193" s="1"/>
      <c r="I193" s="1"/>
      <c r="J193" s="1"/>
      <c r="K193" s="1"/>
      <c r="L193" s="1"/>
      <c r="M193" s="1"/>
      <c r="N193" s="1"/>
      <c r="O193" s="1"/>
      <c r="P193" s="1"/>
      <c r="Q193" s="1"/>
      <c r="R193" s="1"/>
      <c r="S193" s="1"/>
      <c r="T193" s="1"/>
      <c r="U193" s="1"/>
      <c r="V193" s="1"/>
      <c r="W193" s="1"/>
      <c r="X193" s="1"/>
      <c r="Y193" s="1"/>
      <c r="Z193" s="1"/>
    </row>
    <row r="194" spans="1:26" ht="15.75" customHeight="1" x14ac:dyDescent="0.2">
      <c r="A194" s="1"/>
      <c r="B194" s="1"/>
      <c r="C194" s="1"/>
      <c r="D194" s="1"/>
      <c r="E194" s="1"/>
      <c r="F194" s="1"/>
      <c r="G194" s="1"/>
      <c r="H194" s="1"/>
      <c r="I194" s="1"/>
      <c r="J194" s="1"/>
      <c r="K194" s="1"/>
      <c r="L194" s="1"/>
      <c r="M194" s="1"/>
      <c r="N194" s="1"/>
      <c r="O194" s="1"/>
      <c r="P194" s="1"/>
      <c r="Q194" s="1"/>
      <c r="R194" s="1"/>
      <c r="S194" s="1"/>
      <c r="T194" s="1"/>
      <c r="U194" s="1"/>
      <c r="V194" s="1"/>
      <c r="W194" s="1"/>
      <c r="X194" s="1"/>
      <c r="Y194" s="1"/>
      <c r="Z194" s="1"/>
    </row>
    <row r="195" spans="1:26" ht="15.75" customHeight="1" x14ac:dyDescent="0.2">
      <c r="A195" s="1"/>
      <c r="B195" s="1"/>
      <c r="C195" s="1"/>
      <c r="D195" s="1"/>
      <c r="E195" s="1"/>
      <c r="F195" s="1"/>
      <c r="G195" s="1"/>
      <c r="H195" s="1"/>
      <c r="I195" s="1"/>
      <c r="J195" s="1"/>
      <c r="K195" s="1"/>
      <c r="L195" s="1"/>
      <c r="M195" s="1"/>
      <c r="N195" s="1"/>
      <c r="O195" s="1"/>
      <c r="P195" s="1"/>
      <c r="Q195" s="1"/>
      <c r="R195" s="1"/>
      <c r="S195" s="1"/>
      <c r="T195" s="1"/>
      <c r="U195" s="1"/>
      <c r="V195" s="1"/>
      <c r="W195" s="1"/>
      <c r="X195" s="1"/>
      <c r="Y195" s="1"/>
      <c r="Z195" s="1"/>
    </row>
    <row r="196" spans="1:26" ht="15.75" customHeight="1" x14ac:dyDescent="0.2">
      <c r="A196" s="1"/>
      <c r="B196" s="1"/>
      <c r="C196" s="1"/>
      <c r="D196" s="1"/>
      <c r="E196" s="1"/>
      <c r="F196" s="1"/>
      <c r="G196" s="1"/>
      <c r="H196" s="1"/>
      <c r="I196" s="1"/>
      <c r="J196" s="1"/>
      <c r="K196" s="1"/>
      <c r="L196" s="1"/>
      <c r="M196" s="1"/>
      <c r="N196" s="1"/>
      <c r="O196" s="1"/>
      <c r="P196" s="1"/>
      <c r="Q196" s="1"/>
      <c r="R196" s="1"/>
      <c r="S196" s="1"/>
      <c r="T196" s="1"/>
      <c r="U196" s="1"/>
      <c r="V196" s="1"/>
      <c r="W196" s="1"/>
      <c r="X196" s="1"/>
      <c r="Y196" s="1"/>
      <c r="Z196" s="1"/>
    </row>
    <row r="197" spans="1:26" ht="15.75" customHeight="1" x14ac:dyDescent="0.2">
      <c r="A197" s="1"/>
      <c r="B197" s="1"/>
      <c r="C197" s="1"/>
      <c r="D197" s="1"/>
      <c r="E197" s="1"/>
      <c r="F197" s="1"/>
      <c r="G197" s="1"/>
      <c r="H197" s="1"/>
      <c r="I197" s="1"/>
      <c r="J197" s="1"/>
      <c r="K197" s="1"/>
      <c r="L197" s="1"/>
      <c r="M197" s="1"/>
      <c r="N197" s="1"/>
      <c r="O197" s="1"/>
      <c r="P197" s="1"/>
      <c r="Q197" s="1"/>
      <c r="R197" s="1"/>
      <c r="S197" s="1"/>
      <c r="T197" s="1"/>
      <c r="U197" s="1"/>
      <c r="V197" s="1"/>
      <c r="W197" s="1"/>
      <c r="X197" s="1"/>
      <c r="Y197" s="1"/>
      <c r="Z197" s="1"/>
    </row>
    <row r="198" spans="1:26" ht="15.75" customHeight="1" x14ac:dyDescent="0.2">
      <c r="A198" s="1"/>
      <c r="B198" s="1"/>
      <c r="C198" s="1"/>
      <c r="D198" s="1"/>
      <c r="E198" s="1"/>
      <c r="F198" s="1"/>
      <c r="G198" s="1"/>
      <c r="H198" s="1"/>
      <c r="I198" s="1"/>
      <c r="J198" s="1"/>
      <c r="K198" s="1"/>
      <c r="L198" s="1"/>
      <c r="M198" s="1"/>
      <c r="N198" s="1"/>
      <c r="O198" s="1"/>
      <c r="P198" s="1"/>
      <c r="Q198" s="1"/>
      <c r="R198" s="1"/>
      <c r="S198" s="1"/>
      <c r="T198" s="1"/>
      <c r="U198" s="1"/>
      <c r="V198" s="1"/>
      <c r="W198" s="1"/>
      <c r="X198" s="1"/>
      <c r="Y198" s="1"/>
      <c r="Z198" s="1"/>
    </row>
    <row r="199" spans="1:26" ht="15.75" customHeight="1" x14ac:dyDescent="0.2">
      <c r="A199" s="1"/>
      <c r="B199" s="1"/>
      <c r="C199" s="1"/>
      <c r="D199" s="1"/>
      <c r="E199" s="1"/>
      <c r="F199" s="1"/>
      <c r="G199" s="1"/>
      <c r="H199" s="1"/>
      <c r="I199" s="1"/>
      <c r="J199" s="1"/>
      <c r="K199" s="1"/>
      <c r="L199" s="1"/>
      <c r="M199" s="1"/>
      <c r="N199" s="1"/>
      <c r="O199" s="1"/>
      <c r="P199" s="1"/>
      <c r="Q199" s="1"/>
      <c r="R199" s="1"/>
      <c r="S199" s="1"/>
      <c r="T199" s="1"/>
      <c r="U199" s="1"/>
      <c r="V199" s="1"/>
      <c r="W199" s="1"/>
      <c r="X199" s="1"/>
      <c r="Y199" s="1"/>
      <c r="Z199" s="1"/>
    </row>
    <row r="200" spans="1:26" ht="15.75" customHeight="1" x14ac:dyDescent="0.2">
      <c r="A200" s="1"/>
      <c r="B200" s="1"/>
      <c r="C200" s="1"/>
      <c r="D200" s="1"/>
      <c r="E200" s="1"/>
      <c r="F200" s="1"/>
      <c r="G200" s="1"/>
      <c r="H200" s="1"/>
      <c r="I200" s="1"/>
      <c r="J200" s="1"/>
      <c r="K200" s="1"/>
      <c r="L200" s="1"/>
      <c r="M200" s="1"/>
      <c r="N200" s="1"/>
      <c r="O200" s="1"/>
      <c r="P200" s="1"/>
      <c r="Q200" s="1"/>
      <c r="R200" s="1"/>
      <c r="S200" s="1"/>
      <c r="T200" s="1"/>
      <c r="U200" s="1"/>
      <c r="V200" s="1"/>
      <c r="W200" s="1"/>
      <c r="X200" s="1"/>
      <c r="Y200" s="1"/>
      <c r="Z200" s="1"/>
    </row>
    <row r="201" spans="1:26" ht="15.75" customHeight="1" x14ac:dyDescent="0.2">
      <c r="A201" s="1"/>
      <c r="B201" s="1"/>
      <c r="C201" s="1"/>
      <c r="D201" s="1"/>
      <c r="E201" s="1"/>
      <c r="F201" s="1"/>
      <c r="G201" s="1"/>
      <c r="H201" s="1"/>
      <c r="I201" s="1"/>
      <c r="J201" s="1"/>
      <c r="K201" s="1"/>
      <c r="L201" s="1"/>
      <c r="M201" s="1"/>
      <c r="N201" s="1"/>
      <c r="O201" s="1"/>
      <c r="P201" s="1"/>
      <c r="Q201" s="1"/>
      <c r="R201" s="1"/>
      <c r="S201" s="1"/>
      <c r="T201" s="1"/>
      <c r="U201" s="1"/>
      <c r="V201" s="1"/>
      <c r="W201" s="1"/>
      <c r="X201" s="1"/>
      <c r="Y201" s="1"/>
      <c r="Z201" s="1"/>
    </row>
    <row r="202" spans="1:26" ht="15.75" customHeight="1" x14ac:dyDescent="0.2">
      <c r="A202" s="1"/>
      <c r="B202" s="1"/>
      <c r="C202" s="1"/>
      <c r="D202" s="1"/>
      <c r="E202" s="1"/>
      <c r="F202" s="1"/>
      <c r="G202" s="1"/>
      <c r="H202" s="1"/>
      <c r="I202" s="1"/>
      <c r="J202" s="1"/>
      <c r="K202" s="1"/>
      <c r="L202" s="1"/>
      <c r="M202" s="1"/>
      <c r="N202" s="1"/>
      <c r="O202" s="1"/>
      <c r="P202" s="1"/>
      <c r="Q202" s="1"/>
      <c r="R202" s="1"/>
      <c r="S202" s="1"/>
      <c r="T202" s="1"/>
      <c r="U202" s="1"/>
      <c r="V202" s="1"/>
      <c r="W202" s="1"/>
      <c r="X202" s="1"/>
      <c r="Y202" s="1"/>
      <c r="Z202" s="1"/>
    </row>
    <row r="203" spans="1:26" ht="15.75" customHeight="1" x14ac:dyDescent="0.2">
      <c r="A203" s="1"/>
      <c r="B203" s="1"/>
      <c r="C203" s="1"/>
      <c r="D203" s="1"/>
      <c r="E203" s="1"/>
      <c r="F203" s="1"/>
      <c r="G203" s="1"/>
      <c r="H203" s="1"/>
      <c r="I203" s="1"/>
      <c r="J203" s="1"/>
      <c r="K203" s="1"/>
      <c r="L203" s="1"/>
      <c r="M203" s="1"/>
      <c r="N203" s="1"/>
      <c r="O203" s="1"/>
      <c r="P203" s="1"/>
      <c r="Q203" s="1"/>
      <c r="R203" s="1"/>
      <c r="S203" s="1"/>
      <c r="T203" s="1"/>
      <c r="U203" s="1"/>
      <c r="V203" s="1"/>
      <c r="W203" s="1"/>
      <c r="X203" s="1"/>
      <c r="Y203" s="1"/>
      <c r="Z203" s="1"/>
    </row>
    <row r="204" spans="1:26" ht="15.75" customHeight="1" x14ac:dyDescent="0.2">
      <c r="A204" s="1"/>
      <c r="B204" s="1"/>
      <c r="C204" s="1"/>
      <c r="D204" s="1"/>
      <c r="E204" s="1"/>
      <c r="F204" s="1"/>
      <c r="G204" s="1"/>
      <c r="H204" s="1"/>
      <c r="I204" s="1"/>
      <c r="J204" s="1"/>
      <c r="K204" s="1"/>
      <c r="L204" s="1"/>
      <c r="M204" s="1"/>
      <c r="N204" s="1"/>
      <c r="O204" s="1"/>
      <c r="P204" s="1"/>
      <c r="Q204" s="1"/>
      <c r="R204" s="1"/>
      <c r="S204" s="1"/>
      <c r="T204" s="1"/>
      <c r="U204" s="1"/>
      <c r="V204" s="1"/>
      <c r="W204" s="1"/>
      <c r="X204" s="1"/>
      <c r="Y204" s="1"/>
      <c r="Z204" s="1"/>
    </row>
    <row r="205" spans="1:26" ht="15.75" customHeight="1" x14ac:dyDescent="0.2">
      <c r="A205" s="1"/>
      <c r="B205" s="1"/>
      <c r="C205" s="1"/>
      <c r="D205" s="1"/>
      <c r="E205" s="1"/>
      <c r="F205" s="1"/>
      <c r="G205" s="1"/>
      <c r="H205" s="1"/>
      <c r="I205" s="1"/>
      <c r="J205" s="1"/>
      <c r="K205" s="1"/>
      <c r="L205" s="1"/>
      <c r="M205" s="1"/>
      <c r="N205" s="1"/>
      <c r="O205" s="1"/>
      <c r="P205" s="1"/>
      <c r="Q205" s="1"/>
      <c r="R205" s="1"/>
      <c r="S205" s="1"/>
      <c r="T205" s="1"/>
      <c r="U205" s="1"/>
      <c r="V205" s="1"/>
      <c r="W205" s="1"/>
      <c r="X205" s="1"/>
      <c r="Y205" s="1"/>
      <c r="Z205" s="1"/>
    </row>
    <row r="206" spans="1:26" ht="15.75" customHeight="1" x14ac:dyDescent="0.2">
      <c r="A206" s="1"/>
      <c r="B206" s="1"/>
      <c r="C206" s="1"/>
      <c r="D206" s="1"/>
      <c r="E206" s="1"/>
      <c r="F206" s="1"/>
      <c r="G206" s="1"/>
      <c r="H206" s="1"/>
      <c r="I206" s="1"/>
      <c r="J206" s="1"/>
      <c r="K206" s="1"/>
      <c r="L206" s="1"/>
      <c r="M206" s="1"/>
      <c r="N206" s="1"/>
      <c r="O206" s="1"/>
      <c r="P206" s="1"/>
      <c r="Q206" s="1"/>
      <c r="R206" s="1"/>
      <c r="S206" s="1"/>
      <c r="T206" s="1"/>
      <c r="U206" s="1"/>
      <c r="V206" s="1"/>
      <c r="W206" s="1"/>
      <c r="X206" s="1"/>
      <c r="Y206" s="1"/>
      <c r="Z206" s="1"/>
    </row>
    <row r="207" spans="1:26" ht="15.75" customHeight="1" x14ac:dyDescent="0.2">
      <c r="A207" s="1"/>
      <c r="B207" s="1"/>
      <c r="C207" s="1"/>
      <c r="D207" s="1"/>
      <c r="E207" s="1"/>
      <c r="F207" s="1"/>
      <c r="G207" s="1"/>
      <c r="H207" s="1"/>
      <c r="I207" s="1"/>
      <c r="J207" s="1"/>
      <c r="K207" s="1"/>
      <c r="L207" s="1"/>
      <c r="M207" s="1"/>
      <c r="N207" s="1"/>
      <c r="O207" s="1"/>
      <c r="P207" s="1"/>
      <c r="Q207" s="1"/>
      <c r="R207" s="1"/>
      <c r="S207" s="1"/>
      <c r="T207" s="1"/>
      <c r="U207" s="1"/>
      <c r="V207" s="1"/>
      <c r="W207" s="1"/>
      <c r="X207" s="1"/>
      <c r="Y207" s="1"/>
      <c r="Z207" s="1"/>
    </row>
    <row r="208" spans="1:26" ht="15.75" customHeight="1" x14ac:dyDescent="0.2">
      <c r="A208" s="1"/>
      <c r="B208" s="1"/>
      <c r="C208" s="1"/>
      <c r="D208" s="1"/>
      <c r="E208" s="1"/>
      <c r="F208" s="1"/>
      <c r="G208" s="1"/>
      <c r="H208" s="1"/>
      <c r="I208" s="1"/>
      <c r="J208" s="1"/>
      <c r="K208" s="1"/>
      <c r="L208" s="1"/>
      <c r="M208" s="1"/>
      <c r="N208" s="1"/>
      <c r="O208" s="1"/>
      <c r="P208" s="1"/>
      <c r="Q208" s="1"/>
      <c r="R208" s="1"/>
      <c r="S208" s="1"/>
      <c r="T208" s="1"/>
      <c r="U208" s="1"/>
      <c r="V208" s="1"/>
      <c r="W208" s="1"/>
      <c r="X208" s="1"/>
      <c r="Y208" s="1"/>
      <c r="Z208" s="1"/>
    </row>
    <row r="209" spans="1:26" ht="15.75" customHeight="1" x14ac:dyDescent="0.2">
      <c r="A209" s="1"/>
      <c r="B209" s="1"/>
      <c r="C209" s="1"/>
      <c r="D209" s="1"/>
      <c r="E209" s="1"/>
      <c r="F209" s="1"/>
      <c r="G209" s="1"/>
      <c r="H209" s="1"/>
      <c r="I209" s="1"/>
      <c r="J209" s="1"/>
      <c r="K209" s="1"/>
      <c r="L209" s="1"/>
      <c r="M209" s="1"/>
      <c r="N209" s="1"/>
      <c r="O209" s="1"/>
      <c r="P209" s="1"/>
      <c r="Q209" s="1"/>
      <c r="R209" s="1"/>
      <c r="S209" s="1"/>
      <c r="T209" s="1"/>
      <c r="U209" s="1"/>
      <c r="V209" s="1"/>
      <c r="W209" s="1"/>
      <c r="X209" s="1"/>
      <c r="Y209" s="1"/>
      <c r="Z209" s="1"/>
    </row>
    <row r="210" spans="1:26" ht="15.75" customHeight="1" x14ac:dyDescent="0.2">
      <c r="A210" s="1"/>
      <c r="B210" s="1"/>
      <c r="C210" s="1"/>
      <c r="D210" s="1"/>
      <c r="E210" s="1"/>
      <c r="F210" s="1"/>
      <c r="G210" s="1"/>
      <c r="H210" s="1"/>
      <c r="I210" s="1"/>
      <c r="J210" s="1"/>
      <c r="K210" s="1"/>
      <c r="L210" s="1"/>
      <c r="M210" s="1"/>
      <c r="N210" s="1"/>
      <c r="O210" s="1"/>
      <c r="P210" s="1"/>
      <c r="Q210" s="1"/>
      <c r="R210" s="1"/>
      <c r="S210" s="1"/>
      <c r="T210" s="1"/>
      <c r="U210" s="1"/>
      <c r="V210" s="1"/>
      <c r="W210" s="1"/>
      <c r="X210" s="1"/>
      <c r="Y210" s="1"/>
      <c r="Z210" s="1"/>
    </row>
    <row r="211" spans="1:26" ht="15.75" customHeight="1" x14ac:dyDescent="0.2">
      <c r="A211" s="1"/>
      <c r="B211" s="1"/>
      <c r="C211" s="1"/>
      <c r="D211" s="1"/>
      <c r="E211" s="1"/>
      <c r="F211" s="1"/>
      <c r="G211" s="1"/>
      <c r="H211" s="1"/>
      <c r="I211" s="1"/>
      <c r="J211" s="1"/>
      <c r="K211" s="1"/>
      <c r="L211" s="1"/>
      <c r="M211" s="1"/>
      <c r="N211" s="1"/>
      <c r="O211" s="1"/>
      <c r="P211" s="1"/>
      <c r="Q211" s="1"/>
      <c r="R211" s="1"/>
      <c r="S211" s="1"/>
      <c r="T211" s="1"/>
      <c r="U211" s="1"/>
      <c r="V211" s="1"/>
      <c r="W211" s="1"/>
      <c r="X211" s="1"/>
      <c r="Y211" s="1"/>
      <c r="Z211" s="1"/>
    </row>
    <row r="212" spans="1:26" ht="15.75" customHeight="1" x14ac:dyDescent="0.2">
      <c r="A212" s="1"/>
      <c r="B212" s="1"/>
      <c r="C212" s="1"/>
      <c r="D212" s="1"/>
      <c r="E212" s="1"/>
      <c r="F212" s="1"/>
      <c r="G212" s="1"/>
      <c r="H212" s="1"/>
      <c r="I212" s="1"/>
      <c r="J212" s="1"/>
      <c r="K212" s="1"/>
      <c r="L212" s="1"/>
      <c r="M212" s="1"/>
      <c r="N212" s="1"/>
      <c r="O212" s="1"/>
      <c r="P212" s="1"/>
      <c r="Q212" s="1"/>
      <c r="R212" s="1"/>
      <c r="S212" s="1"/>
      <c r="T212" s="1"/>
      <c r="U212" s="1"/>
      <c r="V212" s="1"/>
      <c r="W212" s="1"/>
      <c r="X212" s="1"/>
      <c r="Y212" s="1"/>
      <c r="Z212" s="1"/>
    </row>
    <row r="213" spans="1:26" ht="15.75" customHeight="1" x14ac:dyDescent="0.2">
      <c r="A213" s="1"/>
      <c r="B213" s="1"/>
      <c r="C213" s="1"/>
      <c r="D213" s="1"/>
      <c r="E213" s="1"/>
      <c r="F213" s="1"/>
      <c r="G213" s="1"/>
      <c r="H213" s="1"/>
      <c r="I213" s="1"/>
      <c r="J213" s="1"/>
      <c r="K213" s="1"/>
      <c r="L213" s="1"/>
      <c r="M213" s="1"/>
      <c r="N213" s="1"/>
      <c r="O213" s="1"/>
      <c r="P213" s="1"/>
      <c r="Q213" s="1"/>
      <c r="R213" s="1"/>
      <c r="S213" s="1"/>
      <c r="T213" s="1"/>
      <c r="U213" s="1"/>
      <c r="V213" s="1"/>
      <c r="W213" s="1"/>
      <c r="X213" s="1"/>
      <c r="Y213" s="1"/>
      <c r="Z213" s="1"/>
    </row>
    <row r="214" spans="1:26" ht="15.75" customHeight="1" x14ac:dyDescent="0.2">
      <c r="A214" s="1"/>
      <c r="B214" s="1"/>
      <c r="C214" s="1"/>
      <c r="D214" s="1"/>
      <c r="E214" s="1"/>
      <c r="F214" s="1"/>
      <c r="G214" s="1"/>
      <c r="H214" s="1"/>
      <c r="I214" s="1"/>
      <c r="J214" s="1"/>
      <c r="K214" s="1"/>
      <c r="L214" s="1"/>
      <c r="M214" s="1"/>
      <c r="N214" s="1"/>
      <c r="O214" s="1"/>
      <c r="P214" s="1"/>
      <c r="Q214" s="1"/>
      <c r="R214" s="1"/>
      <c r="S214" s="1"/>
      <c r="T214" s="1"/>
      <c r="U214" s="1"/>
      <c r="V214" s="1"/>
      <c r="W214" s="1"/>
      <c r="X214" s="1"/>
      <c r="Y214" s="1"/>
      <c r="Z214" s="1"/>
    </row>
    <row r="215" spans="1:26" ht="15.75" customHeight="1" x14ac:dyDescent="0.2">
      <c r="A215" s="1"/>
      <c r="B215" s="1"/>
      <c r="C215" s="1"/>
      <c r="D215" s="1"/>
      <c r="E215" s="1"/>
      <c r="F215" s="1"/>
      <c r="G215" s="1"/>
      <c r="H215" s="1"/>
      <c r="I215" s="1"/>
      <c r="J215" s="1"/>
      <c r="K215" s="1"/>
      <c r="L215" s="1"/>
      <c r="M215" s="1"/>
      <c r="N215" s="1"/>
      <c r="O215" s="1"/>
      <c r="P215" s="1"/>
      <c r="Q215" s="1"/>
      <c r="R215" s="1"/>
      <c r="S215" s="1"/>
      <c r="T215" s="1"/>
      <c r="U215" s="1"/>
      <c r="V215" s="1"/>
      <c r="W215" s="1"/>
      <c r="X215" s="1"/>
      <c r="Y215" s="1"/>
      <c r="Z215" s="1"/>
    </row>
    <row r="216" spans="1:26" ht="15.75" customHeight="1" x14ac:dyDescent="0.2">
      <c r="A216" s="1"/>
      <c r="B216" s="1"/>
      <c r="C216" s="1"/>
      <c r="D216" s="1"/>
      <c r="E216" s="1"/>
      <c r="F216" s="1"/>
      <c r="G216" s="1"/>
      <c r="H216" s="1"/>
      <c r="I216" s="1"/>
      <c r="J216" s="1"/>
      <c r="K216" s="1"/>
      <c r="L216" s="1"/>
      <c r="M216" s="1"/>
      <c r="N216" s="1"/>
      <c r="O216" s="1"/>
      <c r="P216" s="1"/>
      <c r="Q216" s="1"/>
      <c r="R216" s="1"/>
      <c r="S216" s="1"/>
      <c r="T216" s="1"/>
      <c r="U216" s="1"/>
      <c r="V216" s="1"/>
      <c r="W216" s="1"/>
      <c r="X216" s="1"/>
      <c r="Y216" s="1"/>
      <c r="Z216" s="1"/>
    </row>
    <row r="217" spans="1:26" ht="15.75" customHeight="1" x14ac:dyDescent="0.2">
      <c r="A217" s="1"/>
      <c r="B217" s="1"/>
      <c r="C217" s="1"/>
      <c r="D217" s="1"/>
      <c r="E217" s="1"/>
      <c r="F217" s="1"/>
      <c r="G217" s="1"/>
      <c r="H217" s="1"/>
      <c r="I217" s="1"/>
      <c r="J217" s="1"/>
      <c r="K217" s="1"/>
      <c r="L217" s="1"/>
      <c r="M217" s="1"/>
      <c r="N217" s="1"/>
      <c r="O217" s="1"/>
      <c r="P217" s="1"/>
      <c r="Q217" s="1"/>
      <c r="R217" s="1"/>
      <c r="S217" s="1"/>
      <c r="T217" s="1"/>
      <c r="U217" s="1"/>
      <c r="V217" s="1"/>
      <c r="W217" s="1"/>
      <c r="X217" s="1"/>
      <c r="Y217" s="1"/>
      <c r="Z217" s="1"/>
    </row>
    <row r="218" spans="1:26" ht="15.75" customHeight="1" x14ac:dyDescent="0.2">
      <c r="A218" s="1"/>
      <c r="B218" s="1"/>
      <c r="C218" s="1"/>
      <c r="D218" s="1"/>
      <c r="E218" s="1"/>
      <c r="F218" s="1"/>
      <c r="G218" s="1"/>
      <c r="H218" s="1"/>
      <c r="I218" s="1"/>
      <c r="J218" s="1"/>
      <c r="K218" s="1"/>
      <c r="L218" s="1"/>
      <c r="M218" s="1"/>
      <c r="N218" s="1"/>
      <c r="O218" s="1"/>
      <c r="P218" s="1"/>
      <c r="Q218" s="1"/>
      <c r="R218" s="1"/>
      <c r="S218" s="1"/>
      <c r="T218" s="1"/>
      <c r="U218" s="1"/>
      <c r="V218" s="1"/>
      <c r="W218" s="1"/>
      <c r="X218" s="1"/>
      <c r="Y218" s="1"/>
      <c r="Z218" s="1"/>
    </row>
    <row r="219" spans="1:26" ht="15.75" customHeight="1" x14ac:dyDescent="0.2">
      <c r="A219" s="1"/>
      <c r="B219" s="1"/>
      <c r="C219" s="1"/>
      <c r="D219" s="1"/>
      <c r="E219" s="1"/>
      <c r="F219" s="1"/>
      <c r="G219" s="1"/>
      <c r="H219" s="1"/>
      <c r="I219" s="1"/>
      <c r="J219" s="1"/>
      <c r="K219" s="1"/>
      <c r="L219" s="1"/>
      <c r="M219" s="1"/>
      <c r="N219" s="1"/>
      <c r="O219" s="1"/>
      <c r="P219" s="1"/>
      <c r="Q219" s="1"/>
      <c r="R219" s="1"/>
      <c r="S219" s="1"/>
      <c r="T219" s="1"/>
      <c r="U219" s="1"/>
      <c r="V219" s="1"/>
      <c r="W219" s="1"/>
      <c r="X219" s="1"/>
      <c r="Y219" s="1"/>
      <c r="Z219" s="1"/>
    </row>
    <row r="220" spans="1:26" ht="15.75" customHeight="1" x14ac:dyDescent="0.2">
      <c r="A220" s="1"/>
      <c r="B220" s="1"/>
      <c r="C220" s="1"/>
      <c r="D220" s="1"/>
      <c r="E220" s="1"/>
      <c r="F220" s="1"/>
      <c r="G220" s="1"/>
      <c r="H220" s="1"/>
      <c r="I220" s="1"/>
      <c r="J220" s="1"/>
      <c r="K220" s="1"/>
      <c r="L220" s="1"/>
      <c r="M220" s="1"/>
      <c r="N220" s="1"/>
      <c r="O220" s="1"/>
      <c r="P220" s="1"/>
      <c r="Q220" s="1"/>
      <c r="R220" s="1"/>
      <c r="S220" s="1"/>
      <c r="T220" s="1"/>
      <c r="U220" s="1"/>
      <c r="V220" s="1"/>
      <c r="W220" s="1"/>
      <c r="X220" s="1"/>
      <c r="Y220" s="1"/>
      <c r="Z220" s="1"/>
    </row>
    <row r="221" spans="1:26" ht="15.75" customHeight="1" x14ac:dyDescent="0.2">
      <c r="A221" s="1"/>
      <c r="B221" s="1"/>
      <c r="C221" s="1"/>
      <c r="D221" s="1"/>
      <c r="E221" s="1"/>
      <c r="F221" s="1"/>
      <c r="G221" s="1"/>
      <c r="H221" s="1"/>
      <c r="I221" s="1"/>
      <c r="J221" s="1"/>
      <c r="K221" s="1"/>
      <c r="L221" s="1"/>
      <c r="M221" s="1"/>
      <c r="N221" s="1"/>
      <c r="O221" s="1"/>
      <c r="P221" s="1"/>
      <c r="Q221" s="1"/>
      <c r="R221" s="1"/>
      <c r="S221" s="1"/>
      <c r="T221" s="1"/>
      <c r="U221" s="1"/>
      <c r="V221" s="1"/>
      <c r="W221" s="1"/>
      <c r="X221" s="1"/>
      <c r="Y221" s="1"/>
      <c r="Z221" s="1"/>
    </row>
    <row r="222" spans="1:26" ht="15.75" customHeight="1" x14ac:dyDescent="0.2">
      <c r="A222" s="1"/>
      <c r="B222" s="1"/>
      <c r="C222" s="1"/>
      <c r="D222" s="1"/>
      <c r="E222" s="1"/>
      <c r="F222" s="1"/>
      <c r="G222" s="1"/>
      <c r="H222" s="1"/>
      <c r="I222" s="1"/>
      <c r="J222" s="1"/>
      <c r="K222" s="1"/>
      <c r="L222" s="1"/>
      <c r="M222" s="1"/>
      <c r="N222" s="1"/>
      <c r="O222" s="1"/>
      <c r="P222" s="1"/>
      <c r="Q222" s="1"/>
      <c r="R222" s="1"/>
      <c r="S222" s="1"/>
      <c r="T222" s="1"/>
      <c r="U222" s="1"/>
      <c r="V222" s="1"/>
      <c r="W222" s="1"/>
      <c r="X222" s="1"/>
      <c r="Y222" s="1"/>
      <c r="Z222" s="1"/>
    </row>
    <row r="223" spans="1:26" ht="15.75" customHeight="1" x14ac:dyDescent="0.2">
      <c r="A223" s="1"/>
      <c r="B223" s="1"/>
      <c r="C223" s="1"/>
      <c r="D223" s="1"/>
      <c r="E223" s="1"/>
      <c r="F223" s="1"/>
      <c r="G223" s="1"/>
      <c r="H223" s="1"/>
      <c r="I223" s="1"/>
      <c r="J223" s="1"/>
      <c r="K223" s="1"/>
      <c r="L223" s="1"/>
      <c r="M223" s="1"/>
      <c r="N223" s="1"/>
      <c r="O223" s="1"/>
      <c r="P223" s="1"/>
      <c r="Q223" s="1"/>
      <c r="R223" s="1"/>
      <c r="S223" s="1"/>
      <c r="T223" s="1"/>
      <c r="U223" s="1"/>
      <c r="V223" s="1"/>
      <c r="W223" s="1"/>
      <c r="X223" s="1"/>
      <c r="Y223" s="1"/>
      <c r="Z223" s="1"/>
    </row>
    <row r="224" spans="1:26" ht="15.75" customHeight="1" x14ac:dyDescent="0.2">
      <c r="A224" s="1"/>
      <c r="B224" s="1"/>
      <c r="C224" s="1"/>
      <c r="D224" s="1"/>
      <c r="E224" s="1"/>
      <c r="F224" s="1"/>
      <c r="G224" s="1"/>
      <c r="H224" s="1"/>
      <c r="I224" s="1"/>
      <c r="J224" s="1"/>
      <c r="K224" s="1"/>
      <c r="L224" s="1"/>
      <c r="M224" s="1"/>
      <c r="N224" s="1"/>
      <c r="O224" s="1"/>
      <c r="P224" s="1"/>
      <c r="Q224" s="1"/>
      <c r="R224" s="1"/>
      <c r="S224" s="1"/>
      <c r="T224" s="1"/>
      <c r="U224" s="1"/>
      <c r="V224" s="1"/>
      <c r="W224" s="1"/>
      <c r="X224" s="1"/>
      <c r="Y224" s="1"/>
      <c r="Z224" s="1"/>
    </row>
    <row r="225" spans="1:26" ht="15.75" customHeight="1" x14ac:dyDescent="0.2">
      <c r="A225" s="1"/>
      <c r="B225" s="1"/>
      <c r="C225" s="1"/>
      <c r="D225" s="1"/>
      <c r="E225" s="1"/>
      <c r="F225" s="1"/>
      <c r="G225" s="1"/>
      <c r="H225" s="1"/>
      <c r="I225" s="1"/>
      <c r="J225" s="1"/>
      <c r="K225" s="1"/>
      <c r="L225" s="1"/>
      <c r="M225" s="1"/>
      <c r="N225" s="1"/>
      <c r="O225" s="1"/>
      <c r="P225" s="1"/>
      <c r="Q225" s="1"/>
      <c r="R225" s="1"/>
      <c r="S225" s="1"/>
      <c r="T225" s="1"/>
      <c r="U225" s="1"/>
      <c r="V225" s="1"/>
      <c r="W225" s="1"/>
      <c r="X225" s="1"/>
      <c r="Y225" s="1"/>
      <c r="Z225" s="1"/>
    </row>
    <row r="226" spans="1:26" ht="15.75" customHeight="1" x14ac:dyDescent="0.2">
      <c r="A226" s="1"/>
      <c r="B226" s="1"/>
      <c r="C226" s="1"/>
      <c r="D226" s="1"/>
      <c r="E226" s="1"/>
      <c r="F226" s="1"/>
      <c r="G226" s="1"/>
      <c r="H226" s="1"/>
      <c r="I226" s="1"/>
      <c r="J226" s="1"/>
      <c r="K226" s="1"/>
      <c r="L226" s="1"/>
      <c r="M226" s="1"/>
      <c r="N226" s="1"/>
      <c r="O226" s="1"/>
      <c r="P226" s="1"/>
      <c r="Q226" s="1"/>
      <c r="R226" s="1"/>
      <c r="S226" s="1"/>
      <c r="T226" s="1"/>
      <c r="U226" s="1"/>
      <c r="V226" s="1"/>
      <c r="W226" s="1"/>
      <c r="X226" s="1"/>
      <c r="Y226" s="1"/>
      <c r="Z226" s="1"/>
    </row>
    <row r="227" spans="1:26" ht="15.75" customHeight="1" x14ac:dyDescent="0.2">
      <c r="A227" s="1"/>
      <c r="B227" s="1"/>
      <c r="C227" s="1"/>
      <c r="D227" s="1"/>
      <c r="E227" s="1"/>
      <c r="F227" s="1"/>
      <c r="G227" s="1"/>
      <c r="H227" s="1"/>
      <c r="I227" s="1"/>
      <c r="J227" s="1"/>
      <c r="K227" s="1"/>
      <c r="L227" s="1"/>
      <c r="M227" s="1"/>
      <c r="N227" s="1"/>
      <c r="O227" s="1"/>
      <c r="P227" s="1"/>
      <c r="Q227" s="1"/>
      <c r="R227" s="1"/>
      <c r="S227" s="1"/>
      <c r="T227" s="1"/>
      <c r="U227" s="1"/>
      <c r="V227" s="1"/>
      <c r="W227" s="1"/>
      <c r="X227" s="1"/>
      <c r="Y227" s="1"/>
      <c r="Z227" s="1"/>
    </row>
    <row r="228" spans="1:26" ht="15.75" customHeight="1" x14ac:dyDescent="0.2">
      <c r="A228" s="1"/>
      <c r="B228" s="1"/>
      <c r="C228" s="1"/>
      <c r="D228" s="1"/>
      <c r="E228" s="1"/>
      <c r="F228" s="1"/>
      <c r="G228" s="1"/>
      <c r="H228" s="1"/>
      <c r="I228" s="1"/>
      <c r="J228" s="1"/>
      <c r="K228" s="1"/>
      <c r="L228" s="1"/>
      <c r="M228" s="1"/>
      <c r="N228" s="1"/>
      <c r="O228" s="1"/>
      <c r="P228" s="1"/>
      <c r="Q228" s="1"/>
      <c r="R228" s="1"/>
      <c r="S228" s="1"/>
      <c r="T228" s="1"/>
      <c r="U228" s="1"/>
      <c r="V228" s="1"/>
      <c r="W228" s="1"/>
      <c r="X228" s="1"/>
      <c r="Y228" s="1"/>
      <c r="Z228" s="1"/>
    </row>
    <row r="229" spans="1:26" ht="15.75" customHeight="1" x14ac:dyDescent="0.2">
      <c r="A229" s="1"/>
      <c r="B229" s="1"/>
      <c r="C229" s="1"/>
      <c r="D229" s="1"/>
      <c r="E229" s="1"/>
      <c r="F229" s="1"/>
      <c r="G229" s="1"/>
      <c r="H229" s="1"/>
      <c r="I229" s="1"/>
      <c r="J229" s="1"/>
      <c r="K229" s="1"/>
      <c r="L229" s="1"/>
      <c r="M229" s="1"/>
      <c r="N229" s="1"/>
      <c r="O229" s="1"/>
      <c r="P229" s="1"/>
      <c r="Q229" s="1"/>
      <c r="R229" s="1"/>
      <c r="S229" s="1"/>
      <c r="T229" s="1"/>
      <c r="U229" s="1"/>
      <c r="V229" s="1"/>
      <c r="W229" s="1"/>
      <c r="X229" s="1"/>
      <c r="Y229" s="1"/>
      <c r="Z229" s="1"/>
    </row>
    <row r="230" spans="1:26" ht="15.75" customHeight="1" x14ac:dyDescent="0.2">
      <c r="A230" s="1"/>
      <c r="B230" s="1"/>
      <c r="C230" s="1"/>
      <c r="D230" s="1"/>
      <c r="E230" s="1"/>
      <c r="F230" s="1"/>
      <c r="G230" s="1"/>
      <c r="H230" s="1"/>
      <c r="I230" s="1"/>
      <c r="J230" s="1"/>
      <c r="K230" s="1"/>
      <c r="L230" s="1"/>
      <c r="M230" s="1"/>
      <c r="N230" s="1"/>
      <c r="O230" s="1"/>
      <c r="P230" s="1"/>
      <c r="Q230" s="1"/>
      <c r="R230" s="1"/>
      <c r="S230" s="1"/>
      <c r="T230" s="1"/>
      <c r="U230" s="1"/>
      <c r="V230" s="1"/>
      <c r="W230" s="1"/>
      <c r="X230" s="1"/>
      <c r="Y230" s="1"/>
      <c r="Z230" s="1"/>
    </row>
    <row r="231" spans="1:26" ht="15.75" customHeight="1" x14ac:dyDescent="0.2">
      <c r="A231" s="1"/>
      <c r="B231" s="1"/>
      <c r="C231" s="1"/>
      <c r="D231" s="1"/>
      <c r="E231" s="1"/>
      <c r="F231" s="1"/>
      <c r="G231" s="1"/>
      <c r="H231" s="1"/>
      <c r="I231" s="1"/>
      <c r="J231" s="1"/>
      <c r="K231" s="1"/>
      <c r="L231" s="1"/>
      <c r="M231" s="1"/>
      <c r="N231" s="1"/>
      <c r="O231" s="1"/>
      <c r="P231" s="1"/>
      <c r="Q231" s="1"/>
      <c r="R231" s="1"/>
      <c r="S231" s="1"/>
      <c r="T231" s="1"/>
      <c r="U231" s="1"/>
      <c r="V231" s="1"/>
      <c r="W231" s="1"/>
      <c r="X231" s="1"/>
      <c r="Y231" s="1"/>
      <c r="Z231" s="1"/>
    </row>
    <row r="232" spans="1:26" ht="15.75" customHeight="1" x14ac:dyDescent="0.2">
      <c r="A232" s="1"/>
      <c r="B232" s="1"/>
      <c r="C232" s="1"/>
      <c r="D232" s="1"/>
      <c r="E232" s="1"/>
      <c r="F232" s="1"/>
      <c r="G232" s="1"/>
      <c r="H232" s="1"/>
      <c r="I232" s="1"/>
      <c r="J232" s="1"/>
      <c r="K232" s="1"/>
      <c r="L232" s="1"/>
      <c r="M232" s="1"/>
      <c r="N232" s="1"/>
      <c r="O232" s="1"/>
      <c r="P232" s="1"/>
      <c r="Q232" s="1"/>
      <c r="R232" s="1"/>
      <c r="S232" s="1"/>
      <c r="T232" s="1"/>
      <c r="U232" s="1"/>
      <c r="V232" s="1"/>
      <c r="W232" s="1"/>
      <c r="X232" s="1"/>
      <c r="Y232" s="1"/>
      <c r="Z232" s="1"/>
    </row>
    <row r="233" spans="1:26" ht="15.75" customHeight="1" x14ac:dyDescent="0.2">
      <c r="A233" s="1"/>
      <c r="B233" s="1"/>
      <c r="C233" s="1"/>
      <c r="D233" s="1"/>
      <c r="E233" s="1"/>
      <c r="F233" s="1"/>
      <c r="G233" s="1"/>
      <c r="H233" s="1"/>
      <c r="I233" s="1"/>
      <c r="J233" s="1"/>
      <c r="K233" s="1"/>
      <c r="L233" s="1"/>
      <c r="M233" s="1"/>
      <c r="N233" s="1"/>
      <c r="O233" s="1"/>
      <c r="P233" s="1"/>
      <c r="Q233" s="1"/>
      <c r="R233" s="1"/>
      <c r="S233" s="1"/>
      <c r="T233" s="1"/>
      <c r="U233" s="1"/>
      <c r="V233" s="1"/>
      <c r="W233" s="1"/>
      <c r="X233" s="1"/>
      <c r="Y233" s="1"/>
      <c r="Z233" s="1"/>
    </row>
    <row r="234" spans="1:26" ht="15.75" customHeight="1" x14ac:dyDescent="0.2">
      <c r="A234" s="1"/>
      <c r="B234" s="1"/>
      <c r="C234" s="1"/>
      <c r="D234" s="1"/>
      <c r="E234" s="1"/>
      <c r="F234" s="1"/>
      <c r="G234" s="1"/>
      <c r="H234" s="1"/>
      <c r="I234" s="1"/>
      <c r="J234" s="1"/>
      <c r="K234" s="1"/>
      <c r="L234" s="1"/>
      <c r="M234" s="1"/>
      <c r="N234" s="1"/>
      <c r="O234" s="1"/>
      <c r="P234" s="1"/>
      <c r="Q234" s="1"/>
      <c r="R234" s="1"/>
      <c r="S234" s="1"/>
      <c r="T234" s="1"/>
      <c r="U234" s="1"/>
      <c r="V234" s="1"/>
      <c r="W234" s="1"/>
      <c r="X234" s="1"/>
      <c r="Y234" s="1"/>
      <c r="Z234" s="1"/>
    </row>
    <row r="235" spans="1:26" ht="15.75" customHeight="1" x14ac:dyDescent="0.2">
      <c r="A235" s="1"/>
      <c r="B235" s="1"/>
      <c r="C235" s="1"/>
      <c r="D235" s="1"/>
      <c r="E235" s="1"/>
      <c r="F235" s="1"/>
      <c r="G235" s="1"/>
      <c r="H235" s="1"/>
      <c r="I235" s="1"/>
      <c r="J235" s="1"/>
      <c r="K235" s="1"/>
      <c r="L235" s="1"/>
      <c r="M235" s="1"/>
      <c r="N235" s="1"/>
      <c r="O235" s="1"/>
      <c r="P235" s="1"/>
      <c r="Q235" s="1"/>
      <c r="R235" s="1"/>
      <c r="S235" s="1"/>
      <c r="T235" s="1"/>
      <c r="U235" s="1"/>
      <c r="V235" s="1"/>
      <c r="W235" s="1"/>
      <c r="X235" s="1"/>
      <c r="Y235" s="1"/>
      <c r="Z235" s="1"/>
    </row>
    <row r="236" spans="1:26" ht="15.75" customHeight="1" x14ac:dyDescent="0.2">
      <c r="A236" s="1"/>
      <c r="B236" s="1"/>
      <c r="C236" s="1"/>
      <c r="D236" s="1"/>
      <c r="E236" s="1"/>
      <c r="F236" s="1"/>
      <c r="G236" s="1"/>
      <c r="H236" s="1"/>
      <c r="I236" s="1"/>
      <c r="J236" s="1"/>
      <c r="K236" s="1"/>
      <c r="L236" s="1"/>
      <c r="M236" s="1"/>
      <c r="N236" s="1"/>
      <c r="O236" s="1"/>
      <c r="P236" s="1"/>
      <c r="Q236" s="1"/>
      <c r="R236" s="1"/>
      <c r="S236" s="1"/>
      <c r="T236" s="1"/>
      <c r="U236" s="1"/>
      <c r="V236" s="1"/>
      <c r="W236" s="1"/>
      <c r="X236" s="1"/>
      <c r="Y236" s="1"/>
      <c r="Z236" s="1"/>
    </row>
    <row r="237" spans="1:26" ht="15.75" customHeight="1" x14ac:dyDescent="0.2">
      <c r="A237" s="1"/>
      <c r="B237" s="1"/>
      <c r="C237" s="1"/>
      <c r="D237" s="1"/>
      <c r="E237" s="1"/>
      <c r="F237" s="1"/>
      <c r="G237" s="1"/>
      <c r="H237" s="1"/>
      <c r="I237" s="1"/>
      <c r="J237" s="1"/>
      <c r="K237" s="1"/>
      <c r="L237" s="1"/>
      <c r="M237" s="1"/>
      <c r="N237" s="1"/>
      <c r="O237" s="1"/>
      <c r="P237" s="1"/>
      <c r="Q237" s="1"/>
      <c r="R237" s="1"/>
      <c r="S237" s="1"/>
      <c r="T237" s="1"/>
      <c r="U237" s="1"/>
      <c r="V237" s="1"/>
      <c r="W237" s="1"/>
      <c r="X237" s="1"/>
      <c r="Y237" s="1"/>
      <c r="Z237" s="1"/>
    </row>
    <row r="238" spans="1:26" ht="15.75" customHeight="1" x14ac:dyDescent="0.2">
      <c r="A238" s="1"/>
      <c r="B238" s="1"/>
      <c r="C238" s="1"/>
      <c r="D238" s="1"/>
      <c r="E238" s="1"/>
      <c r="F238" s="1"/>
      <c r="G238" s="1"/>
      <c r="H238" s="1"/>
      <c r="I238" s="1"/>
      <c r="J238" s="1"/>
      <c r="K238" s="1"/>
      <c r="L238" s="1"/>
      <c r="M238" s="1"/>
      <c r="N238" s="1"/>
      <c r="O238" s="1"/>
      <c r="P238" s="1"/>
      <c r="Q238" s="1"/>
      <c r="R238" s="1"/>
      <c r="S238" s="1"/>
      <c r="T238" s="1"/>
      <c r="U238" s="1"/>
      <c r="V238" s="1"/>
      <c r="W238" s="1"/>
      <c r="X238" s="1"/>
      <c r="Y238" s="1"/>
      <c r="Z238" s="1"/>
    </row>
    <row r="239" spans="1:26" ht="15.75" customHeight="1" x14ac:dyDescent="0.2">
      <c r="A239" s="1"/>
      <c r="B239" s="1"/>
      <c r="C239" s="1"/>
      <c r="D239" s="1"/>
      <c r="E239" s="1"/>
      <c r="F239" s="1"/>
      <c r="G239" s="1"/>
      <c r="H239" s="1"/>
      <c r="I239" s="1"/>
      <c r="J239" s="1"/>
      <c r="K239" s="1"/>
      <c r="L239" s="1"/>
      <c r="M239" s="1"/>
      <c r="N239" s="1"/>
      <c r="O239" s="1"/>
      <c r="P239" s="1"/>
      <c r="Q239" s="1"/>
      <c r="R239" s="1"/>
      <c r="S239" s="1"/>
      <c r="T239" s="1"/>
      <c r="U239" s="1"/>
      <c r="V239" s="1"/>
      <c r="W239" s="1"/>
      <c r="X239" s="1"/>
      <c r="Y239" s="1"/>
      <c r="Z239" s="1"/>
    </row>
    <row r="240" spans="1:26" ht="15.75" customHeight="1" x14ac:dyDescent="0.2">
      <c r="A240" s="1"/>
      <c r="B240" s="1"/>
      <c r="C240" s="1"/>
      <c r="D240" s="1"/>
      <c r="E240" s="1"/>
      <c r="F240" s="1"/>
      <c r="G240" s="1"/>
      <c r="H240" s="1"/>
      <c r="I240" s="1"/>
      <c r="J240" s="1"/>
      <c r="K240" s="1"/>
      <c r="L240" s="1"/>
      <c r="M240" s="1"/>
      <c r="N240" s="1"/>
      <c r="O240" s="1"/>
      <c r="P240" s="1"/>
      <c r="Q240" s="1"/>
      <c r="R240" s="1"/>
      <c r="S240" s="1"/>
      <c r="T240" s="1"/>
      <c r="U240" s="1"/>
      <c r="V240" s="1"/>
      <c r="W240" s="1"/>
      <c r="X240" s="1"/>
      <c r="Y240" s="1"/>
      <c r="Z240" s="1"/>
    </row>
    <row r="241" spans="1:26" ht="15.75" customHeight="1" x14ac:dyDescent="0.2">
      <c r="A241" s="1"/>
      <c r="B241" s="1"/>
      <c r="C241" s="1"/>
      <c r="D241" s="1"/>
      <c r="E241" s="1"/>
      <c r="F241" s="1"/>
      <c r="G241" s="1"/>
      <c r="H241" s="1"/>
      <c r="I241" s="1"/>
      <c r="J241" s="1"/>
      <c r="K241" s="1"/>
      <c r="L241" s="1"/>
      <c r="M241" s="1"/>
      <c r="N241" s="1"/>
      <c r="O241" s="1"/>
      <c r="P241" s="1"/>
      <c r="Q241" s="1"/>
      <c r="R241" s="1"/>
      <c r="S241" s="1"/>
      <c r="T241" s="1"/>
      <c r="U241" s="1"/>
      <c r="V241" s="1"/>
      <c r="W241" s="1"/>
      <c r="X241" s="1"/>
      <c r="Y241" s="1"/>
      <c r="Z241" s="1"/>
    </row>
    <row r="242" spans="1:26" ht="15.75" customHeight="1" x14ac:dyDescent="0.2">
      <c r="A242" s="1"/>
      <c r="B242" s="1"/>
      <c r="C242" s="1"/>
      <c r="D242" s="1"/>
      <c r="E242" s="1"/>
      <c r="F242" s="1"/>
      <c r="G242" s="1"/>
      <c r="H242" s="1"/>
      <c r="I242" s="1"/>
      <c r="J242" s="1"/>
      <c r="K242" s="1"/>
      <c r="L242" s="1"/>
      <c r="M242" s="1"/>
      <c r="N242" s="1"/>
      <c r="O242" s="1"/>
      <c r="P242" s="1"/>
      <c r="Q242" s="1"/>
      <c r="R242" s="1"/>
      <c r="S242" s="1"/>
      <c r="T242" s="1"/>
      <c r="U242" s="1"/>
      <c r="V242" s="1"/>
      <c r="W242" s="1"/>
      <c r="X242" s="1"/>
      <c r="Y242" s="1"/>
      <c r="Z242" s="1"/>
    </row>
    <row r="243" spans="1:26" ht="15.75" customHeight="1" x14ac:dyDescent="0.2">
      <c r="A243" s="1"/>
      <c r="B243" s="1"/>
      <c r="C243" s="1"/>
      <c r="D243" s="1"/>
      <c r="E243" s="1"/>
      <c r="F243" s="1"/>
      <c r="G243" s="1"/>
      <c r="H243" s="1"/>
      <c r="I243" s="1"/>
      <c r="J243" s="1"/>
      <c r="K243" s="1"/>
      <c r="L243" s="1"/>
      <c r="M243" s="1"/>
      <c r="N243" s="1"/>
      <c r="O243" s="1"/>
      <c r="P243" s="1"/>
      <c r="Q243" s="1"/>
      <c r="R243" s="1"/>
      <c r="S243" s="1"/>
      <c r="T243" s="1"/>
      <c r="U243" s="1"/>
      <c r="V243" s="1"/>
      <c r="W243" s="1"/>
      <c r="X243" s="1"/>
      <c r="Y243" s="1"/>
      <c r="Z243" s="1"/>
    </row>
    <row r="244" spans="1:26" ht="15.75" customHeight="1" x14ac:dyDescent="0.2">
      <c r="A244" s="1"/>
      <c r="B244" s="1"/>
      <c r="C244" s="1"/>
      <c r="D244" s="1"/>
      <c r="E244" s="1"/>
      <c r="F244" s="1"/>
      <c r="G244" s="1"/>
      <c r="H244" s="1"/>
      <c r="I244" s="1"/>
      <c r="J244" s="1"/>
      <c r="K244" s="1"/>
      <c r="L244" s="1"/>
      <c r="M244" s="1"/>
      <c r="N244" s="1"/>
      <c r="O244" s="1"/>
      <c r="P244" s="1"/>
      <c r="Q244" s="1"/>
      <c r="R244" s="1"/>
      <c r="S244" s="1"/>
      <c r="T244" s="1"/>
      <c r="U244" s="1"/>
      <c r="V244" s="1"/>
      <c r="W244" s="1"/>
      <c r="X244" s="1"/>
      <c r="Y244" s="1"/>
      <c r="Z244" s="1"/>
    </row>
    <row r="245" spans="1:26" ht="15.75" customHeight="1" x14ac:dyDescent="0.2">
      <c r="A245" s="1"/>
      <c r="B245" s="1"/>
      <c r="C245" s="1"/>
      <c r="D245" s="1"/>
      <c r="E245" s="1"/>
      <c r="F245" s="1"/>
      <c r="G245" s="1"/>
      <c r="H245" s="1"/>
      <c r="I245" s="1"/>
      <c r="J245" s="1"/>
      <c r="K245" s="1"/>
      <c r="L245" s="1"/>
      <c r="M245" s="1"/>
      <c r="N245" s="1"/>
      <c r="O245" s="1"/>
      <c r="P245" s="1"/>
      <c r="Q245" s="1"/>
      <c r="R245" s="1"/>
      <c r="S245" s="1"/>
      <c r="T245" s="1"/>
      <c r="U245" s="1"/>
      <c r="V245" s="1"/>
      <c r="W245" s="1"/>
      <c r="X245" s="1"/>
      <c r="Y245" s="1"/>
      <c r="Z245" s="1"/>
    </row>
    <row r="246" spans="1:26" ht="15.75" customHeight="1" x14ac:dyDescent="0.2">
      <c r="A246" s="1"/>
      <c r="B246" s="1"/>
      <c r="C246" s="1"/>
      <c r="D246" s="1"/>
      <c r="E246" s="1"/>
      <c r="F246" s="1"/>
      <c r="G246" s="1"/>
      <c r="H246" s="1"/>
      <c r="I246" s="1"/>
      <c r="J246" s="1"/>
      <c r="K246" s="1"/>
      <c r="L246" s="1"/>
      <c r="M246" s="1"/>
      <c r="N246" s="1"/>
      <c r="O246" s="1"/>
      <c r="P246" s="1"/>
      <c r="Q246" s="1"/>
      <c r="R246" s="1"/>
      <c r="S246" s="1"/>
      <c r="T246" s="1"/>
      <c r="U246" s="1"/>
      <c r="V246" s="1"/>
      <c r="W246" s="1"/>
      <c r="X246" s="1"/>
      <c r="Y246" s="1"/>
      <c r="Z246" s="1"/>
    </row>
    <row r="247" spans="1:26" ht="15.75" customHeight="1" x14ac:dyDescent="0.2">
      <c r="A247" s="1"/>
      <c r="B247" s="1"/>
      <c r="C247" s="1"/>
      <c r="D247" s="1"/>
      <c r="E247" s="1"/>
      <c r="F247" s="1"/>
      <c r="G247" s="1"/>
      <c r="H247" s="1"/>
      <c r="I247" s="1"/>
      <c r="J247" s="1"/>
      <c r="K247" s="1"/>
      <c r="L247" s="1"/>
      <c r="M247" s="1"/>
      <c r="N247" s="1"/>
      <c r="O247" s="1"/>
      <c r="P247" s="1"/>
      <c r="Q247" s="1"/>
      <c r="R247" s="1"/>
      <c r="S247" s="1"/>
      <c r="T247" s="1"/>
      <c r="U247" s="1"/>
      <c r="V247" s="1"/>
      <c r="W247" s="1"/>
      <c r="X247" s="1"/>
      <c r="Y247" s="1"/>
      <c r="Z247" s="1"/>
    </row>
    <row r="248" spans="1:26" ht="15.75" customHeight="1" x14ac:dyDescent="0.2">
      <c r="A248" s="1"/>
      <c r="B248" s="1"/>
      <c r="C248" s="1"/>
      <c r="D248" s="1"/>
      <c r="E248" s="1"/>
      <c r="F248" s="1"/>
      <c r="G248" s="1"/>
      <c r="H248" s="1"/>
      <c r="I248" s="1"/>
      <c r="J248" s="1"/>
      <c r="K248" s="1"/>
      <c r="L248" s="1"/>
      <c r="M248" s="1"/>
      <c r="N248" s="1"/>
      <c r="O248" s="1"/>
      <c r="P248" s="1"/>
      <c r="Q248" s="1"/>
      <c r="R248" s="1"/>
      <c r="S248" s="1"/>
      <c r="T248" s="1"/>
      <c r="U248" s="1"/>
      <c r="V248" s="1"/>
      <c r="W248" s="1"/>
      <c r="X248" s="1"/>
      <c r="Y248" s="1"/>
      <c r="Z248" s="1"/>
    </row>
    <row r="249" spans="1:26" ht="15.75" customHeight="1" x14ac:dyDescent="0.2">
      <c r="A249" s="1"/>
      <c r="B249" s="1"/>
      <c r="C249" s="1"/>
      <c r="D249" s="1"/>
      <c r="E249" s="1"/>
      <c r="F249" s="1"/>
      <c r="G249" s="1"/>
      <c r="H249" s="1"/>
      <c r="I249" s="1"/>
      <c r="J249" s="1"/>
      <c r="K249" s="1"/>
      <c r="L249" s="1"/>
      <c r="M249" s="1"/>
      <c r="N249" s="1"/>
      <c r="O249" s="1"/>
      <c r="P249" s="1"/>
      <c r="Q249" s="1"/>
      <c r="R249" s="1"/>
      <c r="S249" s="1"/>
      <c r="T249" s="1"/>
      <c r="U249" s="1"/>
      <c r="V249" s="1"/>
      <c r="W249" s="1"/>
      <c r="X249" s="1"/>
      <c r="Y249" s="1"/>
      <c r="Z249" s="1"/>
    </row>
    <row r="250" spans="1:26" ht="15.75" customHeight="1" x14ac:dyDescent="0.2">
      <c r="A250" s="1"/>
      <c r="B250" s="1"/>
      <c r="C250" s="1"/>
      <c r="D250" s="1"/>
      <c r="E250" s="1"/>
      <c r="F250" s="1"/>
      <c r="G250" s="1"/>
      <c r="H250" s="1"/>
      <c r="I250" s="1"/>
      <c r="J250" s="1"/>
      <c r="K250" s="1"/>
      <c r="L250" s="1"/>
      <c r="M250" s="1"/>
      <c r="N250" s="1"/>
      <c r="O250" s="1"/>
      <c r="P250" s="1"/>
      <c r="Q250" s="1"/>
      <c r="R250" s="1"/>
      <c r="S250" s="1"/>
      <c r="T250" s="1"/>
      <c r="U250" s="1"/>
      <c r="V250" s="1"/>
      <c r="W250" s="1"/>
      <c r="X250" s="1"/>
      <c r="Y250" s="1"/>
      <c r="Z250" s="1"/>
    </row>
    <row r="251" spans="1:26" ht="15.75" customHeight="1" x14ac:dyDescent="0.2">
      <c r="A251" s="1"/>
      <c r="B251" s="1"/>
      <c r="C251" s="1"/>
      <c r="D251" s="1"/>
      <c r="E251" s="1"/>
      <c r="F251" s="1"/>
      <c r="G251" s="1"/>
      <c r="H251" s="1"/>
      <c r="I251" s="1"/>
      <c r="J251" s="1"/>
      <c r="K251" s="1"/>
      <c r="L251" s="1"/>
      <c r="M251" s="1"/>
      <c r="N251" s="1"/>
      <c r="O251" s="1"/>
      <c r="P251" s="1"/>
      <c r="Q251" s="1"/>
      <c r="R251" s="1"/>
      <c r="S251" s="1"/>
      <c r="T251" s="1"/>
      <c r="U251" s="1"/>
      <c r="V251" s="1"/>
      <c r="W251" s="1"/>
      <c r="X251" s="1"/>
      <c r="Y251" s="1"/>
      <c r="Z251" s="1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  <row r="996" spans="1:26" ht="15.75" customHeight="1" x14ac:dyDescent="0.2">
      <c r="A996" s="1"/>
      <c r="B996" s="1"/>
      <c r="C996" s="1"/>
      <c r="D996" s="1"/>
      <c r="E996" s="1"/>
      <c r="F996" s="1"/>
      <c r="G996" s="1"/>
      <c r="H996" s="1"/>
      <c r="I996" s="1"/>
      <c r="J996" s="1"/>
      <c r="K996" s="1"/>
      <c r="L996" s="1"/>
      <c r="M996" s="1"/>
      <c r="N996" s="1"/>
      <c r="O996" s="1"/>
      <c r="P996" s="1"/>
      <c r="Q996" s="1"/>
      <c r="R996" s="1"/>
      <c r="S996" s="1"/>
      <c r="T996" s="1"/>
      <c r="U996" s="1"/>
      <c r="V996" s="1"/>
      <c r="W996" s="1"/>
      <c r="X996" s="1"/>
      <c r="Y996" s="1"/>
      <c r="Z996" s="1"/>
    </row>
    <row r="997" spans="1:26" ht="15.75" customHeight="1" x14ac:dyDescent="0.2">
      <c r="A997" s="1"/>
      <c r="B997" s="1"/>
      <c r="C997" s="1"/>
      <c r="D997" s="1"/>
      <c r="E997" s="1"/>
      <c r="F997" s="1"/>
      <c r="G997" s="1"/>
      <c r="H997" s="1"/>
      <c r="I997" s="1"/>
      <c r="J997" s="1"/>
      <c r="K997" s="1"/>
      <c r="L997" s="1"/>
      <c r="M997" s="1"/>
      <c r="N997" s="1"/>
      <c r="O997" s="1"/>
      <c r="P997" s="1"/>
      <c r="Q997" s="1"/>
      <c r="R997" s="1"/>
      <c r="S997" s="1"/>
      <c r="T997" s="1"/>
      <c r="U997" s="1"/>
      <c r="V997" s="1"/>
      <c r="W997" s="1"/>
      <c r="X997" s="1"/>
      <c r="Y997" s="1"/>
      <c r="Z997" s="1"/>
    </row>
    <row r="998" spans="1:26" ht="15.75" customHeight="1" x14ac:dyDescent="0.2">
      <c r="A998" s="1"/>
      <c r="B998" s="1"/>
      <c r="C998" s="1"/>
      <c r="D998" s="1"/>
      <c r="E998" s="1"/>
      <c r="F998" s="1"/>
      <c r="G998" s="1"/>
      <c r="H998" s="1"/>
      <c r="I998" s="1"/>
      <c r="J998" s="1"/>
      <c r="K998" s="1"/>
      <c r="L998" s="1"/>
      <c r="M998" s="1"/>
      <c r="N998" s="1"/>
      <c r="O998" s="1"/>
      <c r="P998" s="1"/>
      <c r="Q998" s="1"/>
      <c r="R998" s="1"/>
      <c r="S998" s="1"/>
      <c r="T998" s="1"/>
      <c r="U998" s="1"/>
      <c r="V998" s="1"/>
      <c r="W998" s="1"/>
      <c r="X998" s="1"/>
      <c r="Y998" s="1"/>
      <c r="Z998" s="1"/>
    </row>
    <row r="999" spans="1:26" ht="15.75" customHeight="1" x14ac:dyDescent="0.2">
      <c r="A999" s="1"/>
      <c r="B999" s="1"/>
      <c r="C999" s="1"/>
      <c r="D999" s="1"/>
      <c r="E999" s="1"/>
      <c r="F999" s="1"/>
      <c r="G999" s="1"/>
      <c r="H999" s="1"/>
      <c r="I999" s="1"/>
      <c r="J999" s="1"/>
      <c r="K999" s="1"/>
      <c r="L999" s="1"/>
      <c r="M999" s="1"/>
      <c r="N999" s="1"/>
      <c r="O999" s="1"/>
      <c r="P999" s="1"/>
      <c r="Q999" s="1"/>
      <c r="R999" s="1"/>
      <c r="S999" s="1"/>
      <c r="T999" s="1"/>
      <c r="U999" s="1"/>
      <c r="V999" s="1"/>
      <c r="W999" s="1"/>
      <c r="X999" s="1"/>
      <c r="Y999" s="1"/>
      <c r="Z999" s="1"/>
    </row>
    <row r="1000" spans="1:26" ht="15.75" customHeight="1" x14ac:dyDescent="0.2">
      <c r="A1000" s="1"/>
      <c r="B1000" s="1"/>
      <c r="C1000" s="1"/>
      <c r="D1000" s="1"/>
      <c r="E1000" s="1"/>
      <c r="F1000" s="1"/>
      <c r="G1000" s="1"/>
      <c r="H1000" s="1"/>
      <c r="I1000" s="1"/>
      <c r="J1000" s="1"/>
      <c r="K1000" s="1"/>
      <c r="L1000" s="1"/>
      <c r="M1000" s="1"/>
      <c r="N1000" s="1"/>
      <c r="O1000" s="1"/>
      <c r="P1000" s="1"/>
      <c r="Q1000" s="1"/>
      <c r="R1000" s="1"/>
      <c r="S1000" s="1"/>
      <c r="T1000" s="1"/>
      <c r="U1000" s="1"/>
      <c r="V1000" s="1"/>
      <c r="W1000" s="1"/>
      <c r="X1000" s="1"/>
      <c r="Y1000" s="1"/>
      <c r="Z1000" s="1"/>
    </row>
  </sheetData>
  <mergeCells count="5">
    <mergeCell ref="B2:E6"/>
    <mergeCell ref="C16:E16"/>
    <mergeCell ref="B31:E31"/>
    <mergeCell ref="B32:E32"/>
    <mergeCell ref="B33:E33"/>
  </mergeCells>
  <printOptions horizontalCentered="1"/>
  <pageMargins left="0.7" right="0.7" top="0.75" bottom="0.75" header="0.3" footer="0.3"/>
  <pageSetup paperSize="9" scale="47" fitToHeight="0" orientation="portrait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FBFBF"/>
    <pageSetUpPr fitToPage="1"/>
  </sheetPr>
  <dimension ref="A1:Z995"/>
  <sheetViews>
    <sheetView showGridLines="0" topLeftCell="A13" zoomScale="85" zoomScaleNormal="85" workbookViewId="0">
      <selection activeCell="E38" sqref="E38"/>
    </sheetView>
  </sheetViews>
  <sheetFormatPr defaultColWidth="12.625" defaultRowHeight="15" customHeight="1" x14ac:dyDescent="0.2"/>
  <cols>
    <col min="1" max="1" width="3.25" customWidth="1"/>
    <col min="2" max="2" width="13.25" customWidth="1"/>
    <col min="3" max="3" width="70.125" customWidth="1"/>
    <col min="4" max="5" width="28.75" customWidth="1"/>
    <col min="6" max="6" width="18.25" customWidth="1"/>
    <col min="7" max="7" width="3.25" customWidth="1"/>
    <col min="8" max="8" width="18.25" customWidth="1"/>
    <col min="9" max="9" width="19.5" bestFit="1" customWidth="1"/>
    <col min="10" max="10" width="13.75" bestFit="1" customWidth="1"/>
    <col min="11" max="11" width="17.75" customWidth="1"/>
    <col min="12" max="12" width="19" customWidth="1"/>
    <col min="13" max="13" width="13.75" customWidth="1"/>
    <col min="14" max="14" width="2.75" customWidth="1"/>
    <col min="15" max="15" width="13.75" customWidth="1"/>
  </cols>
  <sheetData>
    <row r="1" spans="1:26" ht="14.25" x14ac:dyDescent="0.2">
      <c r="A1" s="44"/>
      <c r="B1" s="2"/>
      <c r="C1" s="22"/>
      <c r="D1" s="22"/>
      <c r="E1" s="22"/>
      <c r="F1" s="22"/>
      <c r="G1" s="44"/>
      <c r="H1" s="44"/>
      <c r="I1" s="45"/>
      <c r="J1" s="44"/>
      <c r="K1" s="44"/>
      <c r="L1" s="44"/>
      <c r="M1" s="44"/>
      <c r="N1" s="44"/>
      <c r="O1" s="44"/>
      <c r="P1" s="44"/>
      <c r="Q1" s="44"/>
      <c r="R1" s="44"/>
      <c r="S1" s="44"/>
      <c r="T1" s="44"/>
      <c r="U1" s="44"/>
      <c r="V1" s="44"/>
      <c r="W1" s="44"/>
      <c r="X1" s="44"/>
      <c r="Y1" s="44"/>
      <c r="Z1" s="44"/>
    </row>
    <row r="2" spans="1:26" ht="18.75" customHeight="1" x14ac:dyDescent="0.2">
      <c r="A2" s="46"/>
      <c r="B2" s="366" t="s">
        <v>16</v>
      </c>
      <c r="C2" s="367"/>
      <c r="D2" s="367"/>
      <c r="E2" s="367"/>
      <c r="F2" s="368"/>
      <c r="G2" s="46"/>
      <c r="H2" s="47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4"/>
      <c r="W2" s="44"/>
      <c r="X2" s="44"/>
      <c r="Y2" s="44"/>
      <c r="Z2" s="1"/>
    </row>
    <row r="3" spans="1:26" ht="18.75" customHeight="1" x14ac:dyDescent="0.2">
      <c r="A3" s="46"/>
      <c r="B3" s="369"/>
      <c r="C3" s="370"/>
      <c r="D3" s="370"/>
      <c r="E3" s="370"/>
      <c r="F3" s="371"/>
      <c r="G3" s="46"/>
      <c r="H3" s="47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4"/>
      <c r="W3" s="44"/>
      <c r="X3" s="44"/>
      <c r="Y3" s="44"/>
      <c r="Z3" s="1"/>
    </row>
    <row r="4" spans="1:26" ht="18.75" customHeight="1" x14ac:dyDescent="0.2">
      <c r="A4" s="46"/>
      <c r="B4" s="369"/>
      <c r="C4" s="370"/>
      <c r="D4" s="370"/>
      <c r="E4" s="370"/>
      <c r="F4" s="371"/>
      <c r="G4" s="46"/>
      <c r="H4" s="47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4"/>
      <c r="W4" s="44"/>
      <c r="X4" s="44"/>
      <c r="Y4" s="44"/>
      <c r="Z4" s="1"/>
    </row>
    <row r="5" spans="1:26" ht="18.75" customHeight="1" x14ac:dyDescent="0.2">
      <c r="A5" s="46"/>
      <c r="B5" s="369"/>
      <c r="C5" s="370"/>
      <c r="D5" s="370"/>
      <c r="E5" s="370"/>
      <c r="F5" s="371"/>
      <c r="G5" s="46"/>
      <c r="H5" s="47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4"/>
      <c r="W5" s="44"/>
      <c r="X5" s="44"/>
      <c r="Y5" s="44"/>
      <c r="Z5" s="1"/>
    </row>
    <row r="6" spans="1:26" ht="18.75" customHeight="1" x14ac:dyDescent="0.2">
      <c r="A6" s="46"/>
      <c r="B6" s="372"/>
      <c r="C6" s="373"/>
      <c r="D6" s="373"/>
      <c r="E6" s="373"/>
      <c r="F6" s="374"/>
      <c r="G6" s="46"/>
      <c r="H6" s="47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4"/>
      <c r="W6" s="44"/>
      <c r="X6" s="44"/>
      <c r="Y6" s="44"/>
      <c r="Z6" s="1"/>
    </row>
    <row r="7" spans="1:26" ht="15" customHeight="1" x14ac:dyDescent="0.2">
      <c r="A7" s="48"/>
      <c r="B7" s="4"/>
      <c r="C7" s="4"/>
      <c r="D7" s="4"/>
      <c r="E7" s="4"/>
      <c r="F7" s="4"/>
      <c r="G7" s="48"/>
      <c r="H7" s="49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1"/>
    </row>
    <row r="8" spans="1:26" ht="15" customHeight="1" x14ac:dyDescent="0.2">
      <c r="A8" s="48"/>
      <c r="B8" s="50" t="str">
        <f>'DADOS GERAIS'!B8</f>
        <v>Secretaria de Atenção Especializada à Saúde</v>
      </c>
      <c r="C8" s="51"/>
      <c r="D8" s="52" t="s">
        <v>17</v>
      </c>
      <c r="E8" s="52" t="s">
        <v>18</v>
      </c>
      <c r="F8" s="53" t="str">
        <f>'DADOS GERAIS'!$B$22</f>
        <v>Data:</v>
      </c>
      <c r="G8" s="48"/>
      <c r="H8" s="49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1"/>
    </row>
    <row r="9" spans="1:26" ht="15" customHeight="1" x14ac:dyDescent="0.2">
      <c r="A9" s="48"/>
      <c r="B9" s="54" t="str">
        <f>'DADOS GERAIS'!B9</f>
        <v>Unidade Básica de Saúde Porte 1 - Área Construída: 389,78m² - CDHU Dilermando Marques Camargo</v>
      </c>
      <c r="C9" s="55"/>
      <c r="D9" s="56">
        <f>'DADOS GERAIS'!C19</f>
        <v>0.22824752754022981</v>
      </c>
      <c r="E9" s="56">
        <f>'ENCARGOS SOCIAIS'!F56</f>
        <v>0.71460000000000001</v>
      </c>
      <c r="F9" s="57" t="str">
        <f>'DADOS GERAIS'!$C$22</f>
        <v>30/08/2024</v>
      </c>
      <c r="G9" s="48"/>
      <c r="H9" s="49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1"/>
    </row>
    <row r="10" spans="1:26" ht="15" customHeight="1" x14ac:dyDescent="0.2">
      <c r="A10" s="48"/>
      <c r="B10" s="58"/>
      <c r="C10" s="55"/>
      <c r="D10" s="1"/>
      <c r="E10" s="1"/>
      <c r="F10" s="59"/>
      <c r="G10" s="48"/>
      <c r="H10" s="49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1"/>
    </row>
    <row r="11" spans="1:26" ht="15" customHeight="1" x14ac:dyDescent="0.2">
      <c r="A11" s="48"/>
      <c r="B11" s="60" t="str">
        <f>'DADOS GERAIS'!B11</f>
        <v>Bancos:</v>
      </c>
      <c r="C11" s="55"/>
      <c r="D11" s="61" t="s">
        <v>19</v>
      </c>
      <c r="E11" s="61" t="s">
        <v>20</v>
      </c>
      <c r="F11" s="59" t="str">
        <f>'DADOS GERAIS'!$B$23</f>
        <v>Revisão:</v>
      </c>
      <c r="G11" s="48"/>
      <c r="H11" s="49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1"/>
    </row>
    <row r="12" spans="1:26" ht="15" customHeight="1" x14ac:dyDescent="0.2">
      <c r="A12" s="48"/>
      <c r="B12" s="386" t="str">
        <f>'DADOS GERAIS'!B12</f>
        <v>SINAPI (03/2024) - CPOS/CDHU (03/2024) - SBC (03/2024) - ORSE (03/2024) - SEINFRA (028) - IOPES (03/2024) - EMOP (03/2024)</v>
      </c>
      <c r="C12" s="387"/>
      <c r="D12" s="56">
        <f>'DADOS GERAIS'!C20</f>
        <v>0.11399789231966739</v>
      </c>
      <c r="E12" s="56">
        <f>'ENCARGOS SOCIAIS'!E56</f>
        <v>1.1553798000000002</v>
      </c>
      <c r="F12" s="62" t="str">
        <f>'DADOS GERAIS'!$C$23</f>
        <v>02</v>
      </c>
      <c r="G12" s="48"/>
      <c r="H12" s="49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1"/>
    </row>
    <row r="13" spans="1:26" ht="15" customHeight="1" x14ac:dyDescent="0.2">
      <c r="A13" s="48"/>
      <c r="B13" s="388"/>
      <c r="C13" s="389"/>
      <c r="D13" s="63"/>
      <c r="E13" s="63"/>
      <c r="F13" s="64"/>
      <c r="G13" s="48"/>
      <c r="H13" s="49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1"/>
    </row>
    <row r="14" spans="1:26" ht="15" customHeight="1" x14ac:dyDescent="0.2">
      <c r="A14" s="48"/>
      <c r="B14" s="65"/>
      <c r="C14" s="4"/>
      <c r="D14" s="4"/>
      <c r="E14" s="4"/>
      <c r="F14" s="4"/>
      <c r="G14" s="48"/>
      <c r="H14" s="1"/>
      <c r="I14" s="1"/>
      <c r="J14" s="1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1"/>
    </row>
    <row r="15" spans="1:26" ht="15" customHeight="1" x14ac:dyDescent="0.2">
      <c r="A15" s="66"/>
      <c r="B15" s="67" t="s">
        <v>21</v>
      </c>
      <c r="C15" s="68" t="s">
        <v>22</v>
      </c>
      <c r="D15" s="69"/>
      <c r="E15" s="69" t="s">
        <v>23</v>
      </c>
      <c r="F15" s="70" t="s">
        <v>24</v>
      </c>
      <c r="G15" s="44"/>
      <c r="H15" s="71"/>
      <c r="I15" s="1"/>
      <c r="J15" s="1"/>
      <c r="K15" s="1"/>
      <c r="L15" s="48"/>
      <c r="M15" s="48"/>
      <c r="N15" s="48"/>
      <c r="O15" s="48"/>
      <c r="P15" s="48"/>
      <c r="Q15" s="48"/>
      <c r="R15" s="48"/>
      <c r="S15" s="48"/>
      <c r="T15" s="48"/>
      <c r="U15" s="48"/>
      <c r="V15" s="48"/>
      <c r="W15" s="48"/>
      <c r="X15" s="48"/>
      <c r="Y15" s="48"/>
      <c r="Z15" s="48"/>
    </row>
    <row r="16" spans="1:26" ht="15" customHeight="1" x14ac:dyDescent="0.2">
      <c r="A16" s="66"/>
      <c r="B16" s="72"/>
      <c r="C16" s="73"/>
      <c r="D16" s="73"/>
      <c r="E16" s="72"/>
      <c r="F16" s="72"/>
      <c r="G16" s="44"/>
      <c r="H16" s="48"/>
      <c r="I16" s="1"/>
      <c r="J16" s="1"/>
      <c r="K16" s="1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  <c r="Z16" s="48"/>
    </row>
    <row r="17" spans="1:26" ht="15" customHeight="1" x14ac:dyDescent="0.2">
      <c r="A17" s="48"/>
      <c r="B17" s="74">
        <v>1</v>
      </c>
      <c r="C17" s="23" t="str">
        <f t="array" ref="C17">INDEX('ORC. SINTÉTICO'!$E:$E,MATCH($B17,'ORC. SINTÉTICO'!$B:$B,0))</f>
        <v>SERVIÇOS PRELIMINARES E INDIRETOS</v>
      </c>
      <c r="D17" s="75"/>
      <c r="E17" s="76">
        <f>'ORC. SINTÉTICO'!A18</f>
        <v>0</v>
      </c>
      <c r="F17" s="77" t="str">
        <f t="shared" ref="F17:F37" si="0">IFERROR(E17/$E$39,"-")</f>
        <v>-</v>
      </c>
      <c r="G17" s="44"/>
      <c r="H17" s="258"/>
      <c r="I17" s="1"/>
      <c r="J17" s="1"/>
      <c r="K17" s="1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4"/>
      <c r="Y17" s="44"/>
      <c r="Z17" s="44"/>
    </row>
    <row r="18" spans="1:26" ht="15" customHeight="1" x14ac:dyDescent="0.2">
      <c r="A18" s="48"/>
      <c r="B18" s="74">
        <v>2</v>
      </c>
      <c r="C18" s="23" t="str">
        <f t="array" ref="C18">INDEX('ORC. SINTÉTICO'!$E:$E,MATCH($B18,'ORC. SINTÉTICO'!$B:$B,0))</f>
        <v>FUNDAÇÃO</v>
      </c>
      <c r="D18" s="75"/>
      <c r="E18" s="76">
        <f>'ORC. SINTÉTICO'!A39</f>
        <v>0</v>
      </c>
      <c r="F18" s="77" t="str">
        <f t="shared" si="0"/>
        <v>-</v>
      </c>
      <c r="G18" s="44"/>
      <c r="H18" s="258"/>
      <c r="I18" s="1"/>
      <c r="J18" s="1"/>
      <c r="K18" s="1"/>
      <c r="L18" s="48"/>
      <c r="M18" s="48"/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4"/>
      <c r="Y18" s="44"/>
      <c r="Z18" s="44"/>
    </row>
    <row r="19" spans="1:26" ht="15" customHeight="1" x14ac:dyDescent="0.2">
      <c r="A19" s="48"/>
      <c r="B19" s="74">
        <v>3</v>
      </c>
      <c r="C19" s="23" t="str">
        <f t="array" ref="C19">INDEX('ORC. SINTÉTICO'!$E:$E,MATCH($B19,'ORC. SINTÉTICO'!$B:$B,0))</f>
        <v>ESTRUTURA</v>
      </c>
      <c r="D19" s="75"/>
      <c r="E19" s="76">
        <f>'ORC. SINTÉTICO'!A71</f>
        <v>0</v>
      </c>
      <c r="F19" s="77" t="str">
        <f t="shared" si="0"/>
        <v>-</v>
      </c>
      <c r="G19" s="44"/>
      <c r="H19" s="258"/>
      <c r="I19" s="1"/>
      <c r="J19" s="1"/>
      <c r="K19" s="1"/>
      <c r="L19" s="48"/>
      <c r="M19" s="48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4"/>
      <c r="Y19" s="44"/>
      <c r="Z19" s="44"/>
    </row>
    <row r="20" spans="1:26" ht="15" customHeight="1" x14ac:dyDescent="0.2">
      <c r="A20" s="48"/>
      <c r="B20" s="74">
        <v>4</v>
      </c>
      <c r="C20" s="23" t="str">
        <f t="array" ref="C20">INDEX('ORC. SINTÉTICO'!$E:$E,MATCH($B20,'ORC. SINTÉTICO'!$B:$B,0))</f>
        <v>ALVENARIA, VEDAÇÕES E DIVISÓRIAS</v>
      </c>
      <c r="D20" s="78"/>
      <c r="E20" s="76">
        <f>'ORC. SINTÉTICO'!A103</f>
        <v>0</v>
      </c>
      <c r="F20" s="77" t="str">
        <f t="shared" si="0"/>
        <v>-</v>
      </c>
      <c r="G20" s="44"/>
      <c r="H20" s="258"/>
      <c r="I20" s="1"/>
      <c r="J20" s="1"/>
      <c r="K20" s="1"/>
      <c r="L20" s="48"/>
      <c r="M20" s="48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4"/>
      <c r="Y20" s="44"/>
      <c r="Z20" s="44"/>
    </row>
    <row r="21" spans="1:26" ht="15" customHeight="1" x14ac:dyDescent="0.2">
      <c r="A21" s="48"/>
      <c r="B21" s="74">
        <v>5</v>
      </c>
      <c r="C21" s="23" t="str">
        <f t="array" ref="C21">INDEX('ORC. SINTÉTICO'!$E:$E,MATCH($B21,'ORC. SINTÉTICO'!$B:$B,0))</f>
        <v>COBERTURA</v>
      </c>
      <c r="D21" s="75"/>
      <c r="E21" s="76">
        <f>'ORC. SINTÉTICO'!A118</f>
        <v>0</v>
      </c>
      <c r="F21" s="77" t="str">
        <f t="shared" si="0"/>
        <v>-</v>
      </c>
      <c r="G21" s="44"/>
      <c r="H21" s="258"/>
      <c r="I21" s="1"/>
      <c r="J21" s="1"/>
      <c r="K21" s="1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4"/>
      <c r="Y21" s="44"/>
      <c r="Z21" s="44"/>
    </row>
    <row r="22" spans="1:26" ht="15" customHeight="1" x14ac:dyDescent="0.2">
      <c r="A22" s="48"/>
      <c r="B22" s="74">
        <v>6</v>
      </c>
      <c r="C22" s="23" t="str">
        <f t="array" ref="C22">INDEX('ORC. SINTÉTICO'!$E:$E,MATCH($B22,'ORC. SINTÉTICO'!$B:$B,0))</f>
        <v>IMPERMEABILIZAÇÃO</v>
      </c>
      <c r="D22" s="75"/>
      <c r="E22" s="76">
        <f>'ORC. SINTÉTICO'!A130</f>
        <v>0</v>
      </c>
      <c r="F22" s="77" t="str">
        <f t="shared" si="0"/>
        <v>-</v>
      </c>
      <c r="G22" s="44"/>
      <c r="H22" s="258"/>
      <c r="I22" s="1"/>
      <c r="J22" s="1"/>
      <c r="K22" s="1"/>
      <c r="L22" s="48"/>
      <c r="M22" s="48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4"/>
      <c r="Y22" s="44"/>
      <c r="Z22" s="44"/>
    </row>
    <row r="23" spans="1:26" ht="15" customHeight="1" x14ac:dyDescent="0.2">
      <c r="A23" s="48"/>
      <c r="B23" s="74">
        <v>7</v>
      </c>
      <c r="C23" s="23" t="str">
        <f t="array" ref="C23">INDEX('ORC. SINTÉTICO'!$E:$E,MATCH($B23,'ORC. SINTÉTICO'!$B:$B,0))</f>
        <v>ESQUADRIAS</v>
      </c>
      <c r="D23" s="78"/>
      <c r="E23" s="76">
        <f>'ORC. SINTÉTICO'!A133</f>
        <v>0</v>
      </c>
      <c r="F23" s="77" t="str">
        <f t="shared" si="0"/>
        <v>-</v>
      </c>
      <c r="G23" s="44"/>
      <c r="H23" s="258"/>
      <c r="I23" s="1"/>
      <c r="J23" s="1"/>
      <c r="K23" s="1"/>
      <c r="L23" s="48"/>
      <c r="M23" s="48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4"/>
      <c r="Y23" s="44"/>
      <c r="Z23" s="44"/>
    </row>
    <row r="24" spans="1:26" ht="15" customHeight="1" x14ac:dyDescent="0.2">
      <c r="A24" s="48"/>
      <c r="B24" s="74">
        <v>8</v>
      </c>
      <c r="C24" s="23" t="str">
        <f t="array" ref="C24">INDEX('ORC. SINTÉTICO'!$E:$E,MATCH($B24,'ORC. SINTÉTICO'!$B:$B,0))</f>
        <v>REVESTIMENTO DE PAREDE</v>
      </c>
      <c r="D24" s="75"/>
      <c r="E24" s="76">
        <f>'ORC. SINTÉTICO'!A164</f>
        <v>0</v>
      </c>
      <c r="F24" s="77" t="str">
        <f t="shared" si="0"/>
        <v>-</v>
      </c>
      <c r="G24" s="44"/>
      <c r="H24" s="258"/>
      <c r="I24" s="1"/>
      <c r="J24" s="1"/>
      <c r="K24" s="1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4"/>
      <c r="Y24" s="44"/>
      <c r="Z24" s="44"/>
    </row>
    <row r="25" spans="1:26" ht="15" customHeight="1" x14ac:dyDescent="0.2">
      <c r="A25" s="48"/>
      <c r="B25" s="74">
        <v>9</v>
      </c>
      <c r="C25" s="23" t="str">
        <f t="array" ref="C25">INDEX('ORC. SINTÉTICO'!$E:$E,MATCH($B25,'ORC. SINTÉTICO'!$B:$B,0))</f>
        <v>REVESTIMENTO DE PISO INTERNO</v>
      </c>
      <c r="D25" s="75"/>
      <c r="E25" s="76">
        <f>'ORC. SINTÉTICO'!A171</f>
        <v>0</v>
      </c>
      <c r="F25" s="77" t="str">
        <f t="shared" si="0"/>
        <v>-</v>
      </c>
      <c r="G25" s="44"/>
      <c r="H25" s="258"/>
      <c r="I25" s="1"/>
      <c r="J25" s="1"/>
      <c r="K25" s="1"/>
      <c r="L25" s="48"/>
      <c r="M25" s="48"/>
      <c r="N25" s="48"/>
      <c r="O25" s="48"/>
      <c r="P25" s="48"/>
      <c r="Q25" s="48"/>
      <c r="R25" s="48"/>
      <c r="S25" s="48"/>
      <c r="T25" s="48"/>
      <c r="U25" s="48"/>
      <c r="V25" s="48"/>
      <c r="W25" s="48"/>
      <c r="X25" s="44"/>
      <c r="Y25" s="44"/>
      <c r="Z25" s="44"/>
    </row>
    <row r="26" spans="1:26" ht="15" customHeight="1" x14ac:dyDescent="0.2">
      <c r="A26" s="48"/>
      <c r="B26" s="74">
        <v>10</v>
      </c>
      <c r="C26" s="23" t="str">
        <f t="array" ref="C26">INDEX('ORC. SINTÉTICO'!$E:$E,MATCH($B26,'ORC. SINTÉTICO'!$B:$B,0))</f>
        <v>REVESTIMENTO DE PISO EXTERNO</v>
      </c>
      <c r="D26" s="75"/>
      <c r="E26" s="76">
        <f>'ORC. SINTÉTICO'!A179</f>
        <v>0</v>
      </c>
      <c r="F26" s="77" t="str">
        <f t="shared" si="0"/>
        <v>-</v>
      </c>
      <c r="G26" s="44"/>
      <c r="H26" s="258"/>
      <c r="I26" s="1"/>
      <c r="J26" s="1"/>
      <c r="K26" s="1"/>
      <c r="L26" s="48"/>
      <c r="M26" s="48"/>
      <c r="N26" s="48"/>
      <c r="O26" s="48"/>
      <c r="P26" s="48"/>
      <c r="Q26" s="48"/>
      <c r="R26" s="48"/>
      <c r="S26" s="48"/>
      <c r="T26" s="48"/>
      <c r="U26" s="48"/>
      <c r="V26" s="48"/>
      <c r="W26" s="48"/>
      <c r="X26" s="44"/>
      <c r="Y26" s="44"/>
      <c r="Z26" s="44"/>
    </row>
    <row r="27" spans="1:26" ht="15" customHeight="1" x14ac:dyDescent="0.2">
      <c r="A27" s="48"/>
      <c r="B27" s="74">
        <v>11</v>
      </c>
      <c r="C27" s="23" t="str">
        <f t="array" ref="C27">INDEX('ORC. SINTÉTICO'!$E:$E,MATCH($B27,'ORC. SINTÉTICO'!$B:$B,0))</f>
        <v>REVESTIMENTO DE TETO</v>
      </c>
      <c r="D27" s="75"/>
      <c r="E27" s="76">
        <f>'ORC. SINTÉTICO'!A182</f>
        <v>0</v>
      </c>
      <c r="F27" s="77" t="str">
        <f t="shared" si="0"/>
        <v>-</v>
      </c>
      <c r="G27" s="44"/>
      <c r="H27" s="258"/>
      <c r="I27" s="1"/>
      <c r="J27" s="1"/>
      <c r="K27" s="1"/>
      <c r="L27" s="48"/>
      <c r="M27" s="48"/>
      <c r="N27" s="48"/>
      <c r="O27" s="48"/>
      <c r="P27" s="48"/>
      <c r="Q27" s="48"/>
      <c r="R27" s="48"/>
      <c r="S27" s="48"/>
      <c r="T27" s="48"/>
      <c r="U27" s="48"/>
      <c r="V27" s="48"/>
      <c r="W27" s="48"/>
      <c r="X27" s="44"/>
      <c r="Y27" s="44"/>
      <c r="Z27" s="44"/>
    </row>
    <row r="28" spans="1:26" ht="15" customHeight="1" x14ac:dyDescent="0.2">
      <c r="A28" s="48"/>
      <c r="B28" s="74">
        <v>12</v>
      </c>
      <c r="C28" s="23" t="str">
        <f t="array" ref="C28">INDEX('ORC. SINTÉTICO'!$E:$E,MATCH($B28,'ORC. SINTÉTICO'!$B:$B,0))</f>
        <v>PINTURA</v>
      </c>
      <c r="D28" s="75"/>
      <c r="E28" s="76">
        <f>'ORC. SINTÉTICO'!A188</f>
        <v>0</v>
      </c>
      <c r="F28" s="77" t="str">
        <f t="shared" si="0"/>
        <v>-</v>
      </c>
      <c r="G28" s="44"/>
      <c r="H28" s="258"/>
      <c r="I28" s="1"/>
      <c r="J28" s="1"/>
      <c r="K28" s="1"/>
      <c r="L28" s="48"/>
      <c r="M28" s="48"/>
      <c r="N28" s="48"/>
      <c r="O28" s="48"/>
      <c r="P28" s="48"/>
      <c r="Q28" s="48"/>
      <c r="R28" s="48"/>
      <c r="S28" s="48"/>
      <c r="T28" s="48"/>
      <c r="U28" s="48"/>
      <c r="V28" s="48"/>
      <c r="W28" s="48"/>
      <c r="X28" s="44"/>
      <c r="Y28" s="44"/>
      <c r="Z28" s="44"/>
    </row>
    <row r="29" spans="1:26" ht="15" customHeight="1" x14ac:dyDescent="0.2">
      <c r="A29" s="48"/>
      <c r="B29" s="74">
        <v>13</v>
      </c>
      <c r="C29" s="23" t="str">
        <f t="array" ref="C29">INDEX('ORC. SINTÉTICO'!$E:$E,MATCH($B29,'ORC. SINTÉTICO'!$B:$B,0))</f>
        <v>MARMORARIA</v>
      </c>
      <c r="D29" s="75"/>
      <c r="E29" s="76">
        <f>'ORC. SINTÉTICO'!A200</f>
        <v>0</v>
      </c>
      <c r="F29" s="77" t="str">
        <f t="shared" si="0"/>
        <v>-</v>
      </c>
      <c r="G29" s="44"/>
      <c r="H29" s="258"/>
      <c r="I29" s="1"/>
      <c r="J29" s="1"/>
      <c r="K29" s="1"/>
      <c r="L29" s="48"/>
      <c r="M29" s="48"/>
      <c r="N29" s="48"/>
      <c r="O29" s="48"/>
      <c r="P29" s="48"/>
      <c r="Q29" s="48"/>
      <c r="R29" s="48"/>
      <c r="S29" s="48"/>
      <c r="T29" s="48"/>
      <c r="U29" s="48"/>
      <c r="V29" s="48"/>
      <c r="W29" s="48"/>
      <c r="X29" s="44"/>
      <c r="Y29" s="44"/>
      <c r="Z29" s="44"/>
    </row>
    <row r="30" spans="1:26" ht="15" customHeight="1" x14ac:dyDescent="0.2">
      <c r="A30" s="48"/>
      <c r="B30" s="74">
        <v>14</v>
      </c>
      <c r="C30" s="23" t="str">
        <f t="array" ref="C30">INDEX('ORC. SINTÉTICO'!$E:$E,MATCH($B30,'ORC. SINTÉTICO'!$B:$B,0))</f>
        <v>LOUÇAS, METAIS E ACESSÓRIOS</v>
      </c>
      <c r="D30" s="75"/>
      <c r="E30" s="76">
        <f>'ORC. SINTÉTICO'!A202</f>
        <v>0</v>
      </c>
      <c r="F30" s="77" t="str">
        <f t="shared" si="0"/>
        <v>-</v>
      </c>
      <c r="G30" s="44"/>
      <c r="H30" s="258"/>
      <c r="I30" s="1"/>
      <c r="J30" s="1"/>
      <c r="K30" s="1"/>
      <c r="L30" s="48"/>
      <c r="M30" s="48"/>
      <c r="N30" s="48"/>
      <c r="O30" s="48"/>
      <c r="P30" s="48"/>
      <c r="Q30" s="48"/>
      <c r="R30" s="48"/>
      <c r="S30" s="48"/>
      <c r="T30" s="48"/>
      <c r="U30" s="48"/>
      <c r="V30" s="48"/>
      <c r="W30" s="48"/>
      <c r="X30" s="44"/>
      <c r="Y30" s="44"/>
      <c r="Z30" s="44"/>
    </row>
    <row r="31" spans="1:26" ht="15" customHeight="1" x14ac:dyDescent="0.2">
      <c r="A31" s="48"/>
      <c r="B31" s="74">
        <v>15</v>
      </c>
      <c r="C31" s="23" t="str">
        <f t="array" ref="C31">INDEX('ORC. SINTÉTICO'!$E:$E,MATCH($B31,'ORC. SINTÉTICO'!$B:$B,0))</f>
        <v>INSTALAÇÕES HIDROSSANITÁRIAS</v>
      </c>
      <c r="D31" s="75"/>
      <c r="E31" s="76">
        <f>'ORC. SINTÉTICO'!A228</f>
        <v>0</v>
      </c>
      <c r="F31" s="77" t="str">
        <f t="shared" si="0"/>
        <v>-</v>
      </c>
      <c r="G31" s="44"/>
      <c r="H31" s="258"/>
      <c r="I31" s="1"/>
      <c r="J31" s="1"/>
      <c r="K31" s="1"/>
      <c r="L31" s="48"/>
      <c r="M31" s="48"/>
      <c r="N31" s="48"/>
      <c r="O31" s="48"/>
      <c r="P31" s="48"/>
      <c r="Q31" s="48"/>
      <c r="R31" s="48"/>
      <c r="S31" s="48"/>
      <c r="T31" s="48"/>
      <c r="U31" s="48"/>
      <c r="V31" s="48"/>
      <c r="W31" s="48"/>
      <c r="X31" s="44"/>
      <c r="Y31" s="44"/>
      <c r="Z31" s="44"/>
    </row>
    <row r="32" spans="1:26" ht="15" customHeight="1" x14ac:dyDescent="0.2">
      <c r="A32" s="48"/>
      <c r="B32" s="74">
        <v>16</v>
      </c>
      <c r="C32" s="23" t="str">
        <f t="array" ref="C32">INDEX('ORC. SINTÉTICO'!$E:$E,MATCH($B32,'ORC. SINTÉTICO'!$B:$B,0))</f>
        <v>INSTALAÇÕES ELÉTRICAS</v>
      </c>
      <c r="D32" s="75"/>
      <c r="E32" s="76">
        <f>'ORC. SINTÉTICO'!A345</f>
        <v>0</v>
      </c>
      <c r="F32" s="77" t="str">
        <f t="shared" si="0"/>
        <v>-</v>
      </c>
      <c r="G32" s="44"/>
      <c r="H32" s="258"/>
      <c r="I32" s="1"/>
      <c r="J32" s="1"/>
      <c r="K32" s="1"/>
      <c r="L32" s="48"/>
      <c r="M32" s="48"/>
      <c r="N32" s="48"/>
      <c r="O32" s="48"/>
      <c r="P32" s="48"/>
      <c r="Q32" s="48"/>
      <c r="R32" s="48"/>
      <c r="S32" s="48"/>
      <c r="T32" s="48"/>
      <c r="U32" s="48"/>
      <c r="V32" s="48"/>
      <c r="W32" s="48"/>
      <c r="X32" s="44"/>
      <c r="Y32" s="44"/>
      <c r="Z32" s="44"/>
    </row>
    <row r="33" spans="1:26" ht="15" customHeight="1" x14ac:dyDescent="0.2">
      <c r="A33" s="48"/>
      <c r="B33" s="74">
        <v>17</v>
      </c>
      <c r="C33" s="23" t="str">
        <f t="array" ref="C33">INDEX('ORC. SINTÉTICO'!$E:$E,MATCH($B33,'ORC. SINTÉTICO'!$B:$B,0))</f>
        <v>CLIMATIZAÇÃO</v>
      </c>
      <c r="D33" s="75"/>
      <c r="E33" s="76">
        <f>'ORC. SINTÉTICO'!A446</f>
        <v>0</v>
      </c>
      <c r="F33" s="77" t="str">
        <f t="shared" si="0"/>
        <v>-</v>
      </c>
      <c r="G33" s="44"/>
      <c r="H33" s="258"/>
      <c r="I33" s="1"/>
      <c r="J33" s="1"/>
      <c r="K33" s="1"/>
      <c r="L33" s="48"/>
      <c r="M33" s="48"/>
      <c r="N33" s="48"/>
      <c r="O33" s="48"/>
      <c r="P33" s="48"/>
      <c r="Q33" s="48"/>
      <c r="R33" s="48"/>
      <c r="S33" s="48"/>
      <c r="T33" s="48"/>
      <c r="U33" s="48"/>
      <c r="V33" s="48"/>
      <c r="W33" s="48"/>
      <c r="X33" s="44"/>
      <c r="Y33" s="44"/>
      <c r="Z33" s="44"/>
    </row>
    <row r="34" spans="1:26" ht="15" customHeight="1" x14ac:dyDescent="0.2">
      <c r="A34" s="48"/>
      <c r="B34" s="74">
        <v>18</v>
      </c>
      <c r="C34" s="23" t="str">
        <f t="array" ref="C34">INDEX('ORC. SINTÉTICO'!$E:$E,MATCH($B34,'ORC. SINTÉTICO'!$B:$B,0))</f>
        <v>DADOS E VOZ</v>
      </c>
      <c r="D34" s="75"/>
      <c r="E34" s="76">
        <f>'ORC. SINTÉTICO'!A470</f>
        <v>0</v>
      </c>
      <c r="F34" s="77" t="str">
        <f t="shared" si="0"/>
        <v>-</v>
      </c>
      <c r="G34" s="44"/>
      <c r="H34" s="258"/>
      <c r="I34" s="1"/>
      <c r="J34" s="1"/>
      <c r="K34" s="1"/>
      <c r="L34" s="48"/>
      <c r="M34" s="48"/>
      <c r="N34" s="48"/>
      <c r="O34" s="48"/>
      <c r="P34" s="48"/>
      <c r="Q34" s="48"/>
      <c r="R34" s="48"/>
      <c r="S34" s="48"/>
      <c r="T34" s="48"/>
      <c r="U34" s="48"/>
      <c r="V34" s="48"/>
      <c r="W34" s="48"/>
      <c r="X34" s="44"/>
      <c r="Y34" s="44"/>
      <c r="Z34" s="44"/>
    </row>
    <row r="35" spans="1:26" ht="15" customHeight="1" x14ac:dyDescent="0.2">
      <c r="A35" s="48"/>
      <c r="B35" s="74">
        <v>19</v>
      </c>
      <c r="C35" s="23" t="str">
        <f t="array" ref="C35">INDEX('ORC. SINTÉTICO'!$E:$E,MATCH($B35,'ORC. SINTÉTICO'!$B:$B,0))</f>
        <v>GASES MEDICINAIS</v>
      </c>
      <c r="D35" s="75"/>
      <c r="E35" s="76">
        <f>'ORC. SINTÉTICO'!A480</f>
        <v>0</v>
      </c>
      <c r="F35" s="77" t="str">
        <f t="shared" si="0"/>
        <v>-</v>
      </c>
      <c r="G35" s="44"/>
      <c r="H35" s="258"/>
      <c r="I35" s="1"/>
      <c r="J35" s="1"/>
      <c r="K35" s="1"/>
      <c r="L35" s="48"/>
      <c r="M35" s="48"/>
      <c r="N35" s="48"/>
      <c r="O35" s="48"/>
      <c r="P35" s="48"/>
      <c r="Q35" s="48"/>
      <c r="R35" s="48"/>
      <c r="S35" s="48"/>
      <c r="T35" s="48"/>
      <c r="U35" s="48"/>
      <c r="V35" s="48"/>
      <c r="W35" s="48"/>
      <c r="X35" s="44"/>
      <c r="Y35" s="44"/>
      <c r="Z35" s="44"/>
    </row>
    <row r="36" spans="1:26" ht="15" customHeight="1" x14ac:dyDescent="0.2">
      <c r="A36" s="48"/>
      <c r="B36" s="74">
        <v>20</v>
      </c>
      <c r="C36" s="23" t="str">
        <f t="array" ref="C36">INDEX('ORC. SINTÉTICO'!$E:$E,MATCH($B36,'ORC. SINTÉTICO'!$B:$B,0))</f>
        <v>URBANIZAÇÃO</v>
      </c>
      <c r="D36" s="75"/>
      <c r="E36" s="76">
        <f>'ORC. SINTÉTICO'!A492</f>
        <v>0</v>
      </c>
      <c r="F36" s="77" t="str">
        <f t="shared" si="0"/>
        <v>-</v>
      </c>
      <c r="G36" s="44"/>
      <c r="H36" s="258"/>
      <c r="I36" s="1"/>
      <c r="J36" s="1"/>
      <c r="K36" s="1"/>
      <c r="L36" s="48"/>
      <c r="M36" s="48"/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4"/>
      <c r="Y36" s="44"/>
      <c r="Z36" s="44"/>
    </row>
    <row r="37" spans="1:26" ht="15" customHeight="1" x14ac:dyDescent="0.2">
      <c r="A37" s="48"/>
      <c r="B37" s="74">
        <v>21</v>
      </c>
      <c r="C37" s="23" t="str">
        <f t="array" ref="C37">INDEX('ORC. SINTÉTICO'!$E:$E,MATCH($B37,'ORC. SINTÉTICO'!$B:$B,0))</f>
        <v>SERVIÇOS COMPLEMENTARES</v>
      </c>
      <c r="D37" s="75"/>
      <c r="E37" s="76">
        <f>'ORC. SINTÉTICO'!A500</f>
        <v>0</v>
      </c>
      <c r="F37" s="77" t="str">
        <f t="shared" si="0"/>
        <v>-</v>
      </c>
      <c r="G37" s="44"/>
      <c r="H37" s="217"/>
      <c r="I37" s="1"/>
      <c r="J37" s="1"/>
      <c r="K37" s="1"/>
      <c r="L37" s="48"/>
      <c r="M37" s="48"/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4"/>
      <c r="Y37" s="44"/>
      <c r="Z37" s="44"/>
    </row>
    <row r="38" spans="1:26" ht="15" customHeight="1" x14ac:dyDescent="0.2">
      <c r="A38" s="66"/>
      <c r="B38" s="72"/>
      <c r="C38" s="79"/>
      <c r="D38" s="79"/>
      <c r="E38" s="72"/>
      <c r="F38" s="72"/>
      <c r="G38" s="44"/>
      <c r="H38" s="217"/>
      <c r="I38" s="1"/>
      <c r="J38" s="1"/>
      <c r="K38" s="1"/>
      <c r="L38" s="48"/>
      <c r="M38" s="48"/>
      <c r="N38" s="48"/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  <c r="Z38" s="48"/>
    </row>
    <row r="39" spans="1:26" ht="15" customHeight="1" x14ac:dyDescent="0.2">
      <c r="A39" s="66"/>
      <c r="B39" s="381" t="s">
        <v>25</v>
      </c>
      <c r="C39" s="382"/>
      <c r="D39" s="80"/>
      <c r="E39" s="80">
        <f>SUBTOTAL(9,E17:E37)</f>
        <v>0</v>
      </c>
      <c r="F39" s="70">
        <f>SUBTOTAL(9,F17:F37)</f>
        <v>0</v>
      </c>
      <c r="G39" s="44"/>
      <c r="H39" s="217"/>
      <c r="I39" s="81"/>
      <c r="J39" s="255"/>
      <c r="K39" s="1"/>
      <c r="L39" s="48"/>
      <c r="M39" s="48"/>
      <c r="N39" s="48"/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  <c r="Z39" s="48"/>
    </row>
    <row r="40" spans="1:26" ht="15" customHeight="1" x14ac:dyDescent="0.2">
      <c r="A40" s="66"/>
      <c r="B40" s="65"/>
      <c r="C40" s="65"/>
      <c r="D40" s="65"/>
      <c r="E40" s="65"/>
      <c r="F40" s="65"/>
      <c r="G40" s="44"/>
      <c r="H40" s="217"/>
      <c r="I40" s="81"/>
      <c r="J40" s="255"/>
      <c r="K40" s="1"/>
      <c r="L40" s="48"/>
      <c r="M40" s="48"/>
      <c r="N40" s="48"/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  <c r="Z40" s="48"/>
    </row>
    <row r="41" spans="1:26" ht="15" customHeight="1" x14ac:dyDescent="0.2">
      <c r="A41" s="48"/>
      <c r="B41" s="82" t="s">
        <v>26</v>
      </c>
      <c r="C41" s="83"/>
      <c r="D41" s="83"/>
      <c r="E41" s="83"/>
      <c r="F41" s="84"/>
      <c r="G41" s="44"/>
      <c r="H41" s="48"/>
      <c r="I41" s="255"/>
      <c r="J41" s="255"/>
      <c r="K41" s="1"/>
      <c r="L41" s="48"/>
      <c r="M41" s="48"/>
      <c r="N41" s="48"/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  <c r="Z41" s="48"/>
    </row>
    <row r="42" spans="1:26" ht="15" customHeight="1" x14ac:dyDescent="0.2">
      <c r="A42" s="48"/>
      <c r="B42" s="390" t="s">
        <v>1524</v>
      </c>
      <c r="C42" s="391"/>
      <c r="D42" s="391"/>
      <c r="E42" s="391"/>
      <c r="F42" s="392"/>
      <c r="G42" s="44"/>
      <c r="H42" s="85"/>
      <c r="I42" s="1"/>
      <c r="J42" s="1"/>
      <c r="K42" s="1"/>
      <c r="L42" s="48"/>
      <c r="M42" s="48"/>
      <c r="N42" s="48"/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  <c r="Z42" s="48"/>
    </row>
    <row r="43" spans="1:26" ht="15" customHeight="1" x14ac:dyDescent="0.2">
      <c r="A43" s="48"/>
      <c r="B43" s="393"/>
      <c r="C43" s="394"/>
      <c r="D43" s="394"/>
      <c r="E43" s="394"/>
      <c r="F43" s="395"/>
      <c r="G43" s="44"/>
      <c r="H43" s="48"/>
      <c r="I43" s="1"/>
      <c r="J43" s="1"/>
      <c r="K43" s="1"/>
      <c r="L43" s="48"/>
      <c r="M43" s="48"/>
      <c r="N43" s="48"/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  <c r="Z43" s="48"/>
    </row>
    <row r="44" spans="1:26" ht="15" customHeight="1" x14ac:dyDescent="0.2">
      <c r="A44" s="44"/>
      <c r="B44" s="44"/>
      <c r="C44" s="44"/>
      <c r="D44" s="44"/>
      <c r="E44" s="44"/>
      <c r="F44" s="44"/>
      <c r="G44" s="44"/>
      <c r="H44" s="44"/>
      <c r="I44" s="255"/>
      <c r="J44" s="1"/>
      <c r="K44" s="1"/>
      <c r="L44" s="48"/>
      <c r="M44" s="48"/>
      <c r="N44" s="48"/>
      <c r="O44" s="48"/>
      <c r="P44" s="44"/>
      <c r="Q44" s="44"/>
      <c r="R44" s="44"/>
      <c r="S44" s="44"/>
      <c r="T44" s="44"/>
      <c r="U44" s="44"/>
      <c r="V44" s="44"/>
      <c r="W44" s="44"/>
      <c r="X44" s="44"/>
      <c r="Y44" s="44"/>
      <c r="Z44" s="44"/>
    </row>
    <row r="45" spans="1:26" ht="15" customHeight="1" x14ac:dyDescent="0.2">
      <c r="A45" s="48"/>
      <c r="B45" s="86"/>
      <c r="C45" s="87"/>
      <c r="D45" s="87"/>
      <c r="E45" s="87"/>
      <c r="F45" s="88"/>
      <c r="G45" s="44"/>
      <c r="H45" s="48"/>
      <c r="I45" s="255"/>
      <c r="J45" s="1"/>
      <c r="K45" s="1"/>
      <c r="L45" s="48"/>
      <c r="M45" s="48"/>
      <c r="N45" s="48"/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  <c r="Z45" s="48"/>
    </row>
    <row r="46" spans="1:26" ht="15" customHeight="1" x14ac:dyDescent="0.2">
      <c r="A46" s="48"/>
      <c r="B46" s="89"/>
      <c r="C46" s="66"/>
      <c r="D46" s="66"/>
      <c r="E46" s="66"/>
      <c r="F46" s="90"/>
      <c r="G46" s="44"/>
      <c r="H46" s="48"/>
      <c r="I46" s="1"/>
      <c r="J46" s="1"/>
      <c r="K46" s="1"/>
      <c r="L46" s="48"/>
      <c r="M46" s="48"/>
      <c r="N46" s="48"/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  <c r="Z46" s="48"/>
    </row>
    <row r="47" spans="1:26" ht="15" customHeight="1" x14ac:dyDescent="0.2">
      <c r="A47" s="48"/>
      <c r="B47" s="89"/>
      <c r="C47" s="66"/>
      <c r="D47" s="66"/>
      <c r="E47" s="66"/>
      <c r="F47" s="90"/>
      <c r="G47" s="44"/>
      <c r="H47" s="48"/>
      <c r="I47" s="49"/>
      <c r="J47" s="48"/>
      <c r="K47" s="48"/>
      <c r="L47" s="48"/>
      <c r="M47" s="48"/>
      <c r="N47" s="48"/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  <c r="Z47" s="48"/>
    </row>
    <row r="48" spans="1:26" ht="15" customHeight="1" x14ac:dyDescent="0.2">
      <c r="A48" s="48"/>
      <c r="B48" s="89"/>
      <c r="C48" s="66"/>
      <c r="D48" s="66"/>
      <c r="E48" s="66"/>
      <c r="F48" s="90"/>
      <c r="G48" s="44"/>
      <c r="H48" s="48"/>
      <c r="I48" s="49"/>
      <c r="J48" s="48"/>
      <c r="K48" s="48"/>
      <c r="L48" s="48"/>
      <c r="M48" s="48"/>
      <c r="N48" s="48"/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  <c r="Z48" s="48"/>
    </row>
    <row r="49" spans="1:26" ht="15" customHeight="1" x14ac:dyDescent="0.2">
      <c r="A49" s="48"/>
      <c r="B49" s="383" t="s">
        <v>15</v>
      </c>
      <c r="C49" s="370"/>
      <c r="D49" s="370"/>
      <c r="E49" s="370"/>
      <c r="F49" s="371"/>
      <c r="G49" s="44"/>
      <c r="H49" s="48"/>
      <c r="I49" s="49"/>
      <c r="J49" s="48"/>
      <c r="K49" s="48"/>
      <c r="L49" s="48"/>
      <c r="M49" s="48"/>
      <c r="N49" s="48"/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  <c r="Z49" s="48"/>
    </row>
    <row r="50" spans="1:26" ht="15" customHeight="1" x14ac:dyDescent="0.2">
      <c r="A50" s="48"/>
      <c r="B50" s="384" t="str">
        <f>'DADOS GERAIS'!C24</f>
        <v>Lucas Gonçalves Demetrio</v>
      </c>
      <c r="C50" s="370"/>
      <c r="D50" s="370"/>
      <c r="E50" s="370"/>
      <c r="F50" s="371"/>
      <c r="G50" s="44"/>
      <c r="H50" s="48"/>
      <c r="I50" s="49"/>
      <c r="J50" s="48"/>
      <c r="K50" s="48"/>
      <c r="L50" s="48"/>
      <c r="M50" s="48"/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  <c r="Z50" s="48"/>
    </row>
    <row r="51" spans="1:26" ht="15" customHeight="1" x14ac:dyDescent="0.2">
      <c r="A51" s="48"/>
      <c r="B51" s="385" t="str">
        <f>'DADOS GERAIS'!C25</f>
        <v>ENGENHEIRO CIVIL / CREA-SP 5070463475</v>
      </c>
      <c r="C51" s="370"/>
      <c r="D51" s="370"/>
      <c r="E51" s="370"/>
      <c r="F51" s="371"/>
      <c r="G51" s="44"/>
      <c r="H51" s="48"/>
      <c r="I51" s="49"/>
      <c r="J51" s="48"/>
      <c r="K51" s="48"/>
      <c r="L51" s="48"/>
      <c r="M51" s="48"/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  <c r="Z51" s="48"/>
    </row>
    <row r="52" spans="1:26" ht="15" customHeight="1" x14ac:dyDescent="0.2">
      <c r="A52" s="48"/>
      <c r="B52" s="91"/>
      <c r="C52" s="42"/>
      <c r="D52" s="42"/>
      <c r="E52" s="42"/>
      <c r="F52" s="43"/>
      <c r="G52" s="44"/>
      <c r="H52" s="48"/>
      <c r="I52" s="49"/>
      <c r="J52" s="48"/>
      <c r="K52" s="48"/>
      <c r="L52" s="48"/>
      <c r="M52" s="48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  <c r="Z52" s="48"/>
    </row>
    <row r="53" spans="1:26" ht="15.75" customHeight="1" x14ac:dyDescent="0.2">
      <c r="A53" s="48"/>
      <c r="B53" s="65"/>
      <c r="C53" s="4"/>
      <c r="D53" s="4"/>
      <c r="E53" s="4"/>
      <c r="F53" s="4"/>
      <c r="G53" s="44"/>
      <c r="H53" s="44"/>
      <c r="I53" s="45"/>
      <c r="J53" s="44"/>
      <c r="K53" s="44"/>
      <c r="L53" s="44"/>
      <c r="M53" s="44"/>
      <c r="N53" s="44"/>
      <c r="O53" s="44"/>
      <c r="P53" s="44"/>
      <c r="Q53" s="44"/>
      <c r="R53" s="44"/>
      <c r="S53" s="44"/>
      <c r="T53" s="44"/>
      <c r="U53" s="44"/>
      <c r="V53" s="44"/>
      <c r="W53" s="44"/>
      <c r="X53" s="44"/>
      <c r="Y53" s="44"/>
      <c r="Z53" s="44"/>
    </row>
    <row r="54" spans="1:26" ht="15.75" customHeight="1" x14ac:dyDescent="0.2">
      <c r="A54" s="44"/>
      <c r="B54" s="44"/>
      <c r="C54" s="44"/>
      <c r="D54" s="44"/>
      <c r="E54" s="44"/>
      <c r="F54" s="44"/>
      <c r="G54" s="44"/>
      <c r="H54" s="44"/>
      <c r="I54" s="45"/>
      <c r="J54" s="44"/>
      <c r="K54" s="44"/>
      <c r="L54" s="44"/>
      <c r="M54" s="44"/>
      <c r="N54" s="44"/>
      <c r="O54" s="44"/>
      <c r="P54" s="44"/>
      <c r="Q54" s="44"/>
      <c r="R54" s="44"/>
      <c r="S54" s="44"/>
      <c r="T54" s="44"/>
      <c r="U54" s="44"/>
      <c r="V54" s="44"/>
      <c r="W54" s="44"/>
      <c r="X54" s="44"/>
      <c r="Y54" s="44"/>
      <c r="Z54" s="44"/>
    </row>
    <row r="55" spans="1:26" ht="15.75" customHeight="1" x14ac:dyDescent="0.2">
      <c r="A55" s="44"/>
      <c r="B55" s="44"/>
      <c r="C55" s="44"/>
      <c r="D55" s="44"/>
      <c r="E55" s="44"/>
      <c r="F55" s="44"/>
      <c r="G55" s="44"/>
      <c r="H55" s="44"/>
      <c r="I55" s="45"/>
      <c r="J55" s="44"/>
      <c r="K55" s="44"/>
      <c r="L55" s="44"/>
      <c r="M55" s="44"/>
      <c r="N55" s="44"/>
      <c r="O55" s="44"/>
      <c r="P55" s="44"/>
      <c r="Q55" s="44"/>
      <c r="R55" s="44"/>
      <c r="S55" s="44"/>
      <c r="T55" s="44"/>
      <c r="U55" s="44"/>
      <c r="V55" s="44"/>
      <c r="W55" s="44"/>
      <c r="X55" s="44"/>
      <c r="Y55" s="44"/>
      <c r="Z55" s="44"/>
    </row>
    <row r="56" spans="1:26" ht="15.75" customHeight="1" x14ac:dyDescent="0.2">
      <c r="A56" s="44"/>
      <c r="B56" s="44"/>
      <c r="C56" s="44"/>
      <c r="D56" s="44"/>
      <c r="E56" s="44"/>
      <c r="F56" s="44"/>
      <c r="G56" s="44"/>
      <c r="H56" s="44"/>
      <c r="I56" s="45"/>
      <c r="J56" s="44"/>
      <c r="K56" s="44"/>
      <c r="L56" s="44"/>
      <c r="M56" s="44"/>
      <c r="N56" s="44"/>
      <c r="O56" s="44"/>
      <c r="P56" s="44"/>
      <c r="Q56" s="44"/>
      <c r="R56" s="44"/>
      <c r="S56" s="44"/>
      <c r="T56" s="44"/>
      <c r="U56" s="44"/>
      <c r="V56" s="44"/>
      <c r="W56" s="44"/>
      <c r="X56" s="44"/>
      <c r="Y56" s="44"/>
      <c r="Z56" s="44"/>
    </row>
    <row r="57" spans="1:26" ht="15.75" customHeight="1" x14ac:dyDescent="0.2">
      <c r="A57" s="44"/>
      <c r="B57" s="44"/>
      <c r="C57" s="44"/>
      <c r="D57" s="44"/>
      <c r="E57" s="44"/>
      <c r="F57" s="44"/>
      <c r="G57" s="44"/>
      <c r="H57" s="44"/>
      <c r="I57" s="45"/>
      <c r="J57" s="44"/>
      <c r="K57" s="44"/>
      <c r="L57" s="44"/>
      <c r="M57" s="44"/>
      <c r="N57" s="44"/>
      <c r="O57" s="44"/>
      <c r="P57" s="44"/>
      <c r="Q57" s="44"/>
      <c r="R57" s="44"/>
      <c r="S57" s="44"/>
      <c r="T57" s="44"/>
      <c r="U57" s="44"/>
      <c r="V57" s="44"/>
      <c r="W57" s="44"/>
      <c r="X57" s="44"/>
      <c r="Y57" s="44"/>
      <c r="Z57" s="44"/>
    </row>
    <row r="58" spans="1:26" ht="15.75" customHeight="1" x14ac:dyDescent="0.2">
      <c r="A58" s="44"/>
      <c r="B58" s="44"/>
      <c r="C58" s="44"/>
      <c r="D58" s="44"/>
      <c r="E58" s="44"/>
      <c r="F58" s="44"/>
      <c r="G58" s="44"/>
      <c r="H58" s="44"/>
      <c r="I58" s="45"/>
      <c r="J58" s="44"/>
      <c r="K58" s="44"/>
      <c r="L58" s="44"/>
      <c r="M58" s="44"/>
      <c r="N58" s="44"/>
      <c r="O58" s="44"/>
      <c r="P58" s="44"/>
      <c r="Q58" s="44"/>
      <c r="R58" s="44"/>
      <c r="S58" s="44"/>
      <c r="T58" s="44"/>
      <c r="U58" s="44"/>
      <c r="V58" s="44"/>
      <c r="W58" s="44"/>
      <c r="X58" s="44"/>
      <c r="Y58" s="44"/>
      <c r="Z58" s="44"/>
    </row>
    <row r="59" spans="1:26" ht="15.75" customHeight="1" x14ac:dyDescent="0.2">
      <c r="A59" s="44"/>
      <c r="B59" s="44"/>
      <c r="C59" s="44"/>
      <c r="D59" s="92"/>
      <c r="E59" s="92"/>
      <c r="F59" s="92"/>
      <c r="G59" s="44"/>
      <c r="H59" s="44"/>
      <c r="I59" s="45"/>
      <c r="J59" s="44"/>
      <c r="K59" s="44"/>
      <c r="L59" s="44"/>
      <c r="M59" s="44"/>
      <c r="N59" s="44"/>
      <c r="O59" s="44"/>
      <c r="P59" s="44"/>
      <c r="Q59" s="44"/>
      <c r="R59" s="44"/>
      <c r="S59" s="44"/>
      <c r="T59" s="44"/>
      <c r="U59" s="44"/>
      <c r="V59" s="44"/>
      <c r="W59" s="44"/>
      <c r="X59" s="44"/>
      <c r="Y59" s="44"/>
      <c r="Z59" s="44"/>
    </row>
    <row r="60" spans="1:26" ht="15.75" customHeight="1" x14ac:dyDescent="0.2">
      <c r="A60" s="44"/>
      <c r="B60" s="44"/>
      <c r="C60" s="44"/>
      <c r="D60" s="93"/>
      <c r="E60" s="93"/>
      <c r="F60" s="93"/>
      <c r="G60" s="44"/>
      <c r="H60" s="44"/>
      <c r="I60" s="45"/>
      <c r="J60" s="44"/>
      <c r="K60" s="44"/>
      <c r="L60" s="44"/>
      <c r="M60" s="44"/>
      <c r="N60" s="44"/>
      <c r="O60" s="44"/>
      <c r="P60" s="44"/>
      <c r="Q60" s="44"/>
      <c r="R60" s="44"/>
      <c r="S60" s="44"/>
      <c r="T60" s="44"/>
      <c r="U60" s="44"/>
      <c r="V60" s="44"/>
      <c r="W60" s="44"/>
      <c r="X60" s="44"/>
      <c r="Y60" s="44"/>
      <c r="Z60" s="44"/>
    </row>
    <row r="61" spans="1:26" ht="15.75" customHeight="1" x14ac:dyDescent="0.2">
      <c r="A61" s="44"/>
      <c r="B61" s="44"/>
      <c r="C61" s="44"/>
      <c r="D61" s="44"/>
      <c r="E61" s="44"/>
      <c r="F61" s="44"/>
      <c r="G61" s="44"/>
      <c r="H61" s="44"/>
      <c r="I61" s="45"/>
      <c r="J61" s="44"/>
      <c r="K61" s="44"/>
      <c r="L61" s="44"/>
      <c r="M61" s="44"/>
      <c r="N61" s="44"/>
      <c r="O61" s="44"/>
      <c r="P61" s="44"/>
      <c r="Q61" s="44"/>
      <c r="R61" s="44"/>
      <c r="S61" s="44"/>
      <c r="T61" s="44"/>
      <c r="U61" s="44"/>
      <c r="V61" s="44"/>
      <c r="W61" s="44"/>
      <c r="X61" s="44"/>
      <c r="Y61" s="44"/>
      <c r="Z61" s="44"/>
    </row>
    <row r="62" spans="1:26" ht="15.75" customHeight="1" x14ac:dyDescent="0.2">
      <c r="A62" s="44"/>
      <c r="B62" s="44"/>
      <c r="C62" s="44"/>
      <c r="D62" s="44"/>
      <c r="E62" s="44"/>
      <c r="F62" s="44"/>
      <c r="G62" s="44"/>
      <c r="H62" s="44"/>
      <c r="I62" s="45"/>
      <c r="J62" s="44"/>
      <c r="K62" s="44"/>
      <c r="L62" s="44"/>
      <c r="M62" s="44"/>
      <c r="N62" s="44"/>
      <c r="O62" s="44"/>
      <c r="P62" s="44"/>
      <c r="Q62" s="44"/>
      <c r="R62" s="44"/>
      <c r="S62" s="44"/>
      <c r="T62" s="44"/>
      <c r="U62" s="44"/>
      <c r="V62" s="44"/>
      <c r="W62" s="44"/>
      <c r="X62" s="44"/>
      <c r="Y62" s="44"/>
      <c r="Z62" s="44"/>
    </row>
    <row r="63" spans="1:26" ht="15.75" customHeight="1" x14ac:dyDescent="0.2">
      <c r="A63" s="44"/>
      <c r="B63" s="44"/>
      <c r="C63" s="44"/>
      <c r="D63" s="44"/>
      <c r="E63" s="44"/>
      <c r="F63" s="44"/>
      <c r="G63" s="44"/>
      <c r="H63" s="44"/>
      <c r="I63" s="45"/>
      <c r="J63" s="44"/>
      <c r="K63" s="44"/>
      <c r="L63" s="44"/>
      <c r="M63" s="44"/>
      <c r="N63" s="44"/>
      <c r="O63" s="44"/>
      <c r="P63" s="44"/>
      <c r="Q63" s="44"/>
      <c r="R63" s="44"/>
      <c r="S63" s="44"/>
      <c r="T63" s="44"/>
      <c r="U63" s="44"/>
      <c r="V63" s="44"/>
      <c r="W63" s="44"/>
      <c r="X63" s="44"/>
      <c r="Y63" s="44"/>
      <c r="Z63" s="44"/>
    </row>
    <row r="64" spans="1:26" ht="15.75" customHeight="1" x14ac:dyDescent="0.2">
      <c r="A64" s="44"/>
      <c r="B64" s="44"/>
      <c r="C64" s="44"/>
      <c r="D64" s="44"/>
      <c r="E64" s="44"/>
      <c r="F64" s="44"/>
      <c r="G64" s="44"/>
      <c r="H64" s="44"/>
      <c r="I64" s="45"/>
      <c r="J64" s="44"/>
      <c r="K64" s="44"/>
      <c r="L64" s="44"/>
      <c r="M64" s="44"/>
      <c r="N64" s="44"/>
      <c r="O64" s="44"/>
      <c r="P64" s="44"/>
      <c r="Q64" s="44"/>
      <c r="R64" s="44"/>
      <c r="S64" s="44"/>
      <c r="T64" s="44"/>
      <c r="U64" s="44"/>
      <c r="V64" s="44"/>
      <c r="W64" s="44"/>
      <c r="X64" s="44"/>
      <c r="Y64" s="44"/>
      <c r="Z64" s="44"/>
    </row>
    <row r="65" spans="1:26" ht="15.75" customHeight="1" x14ac:dyDescent="0.2">
      <c r="A65" s="44"/>
      <c r="B65" s="44"/>
      <c r="C65" s="44"/>
      <c r="D65" s="44"/>
      <c r="E65" s="44"/>
      <c r="F65" s="44"/>
      <c r="G65" s="44"/>
      <c r="H65" s="44"/>
      <c r="I65" s="45"/>
      <c r="J65" s="44"/>
      <c r="K65" s="44"/>
      <c r="L65" s="44"/>
      <c r="M65" s="44"/>
      <c r="N65" s="44"/>
      <c r="O65" s="44"/>
      <c r="P65" s="44"/>
      <c r="Q65" s="44"/>
      <c r="R65" s="44"/>
      <c r="S65" s="44"/>
      <c r="T65" s="44"/>
      <c r="U65" s="44"/>
      <c r="V65" s="44"/>
      <c r="W65" s="44"/>
      <c r="X65" s="44"/>
      <c r="Y65" s="44"/>
      <c r="Z65" s="44"/>
    </row>
    <row r="66" spans="1:26" ht="15.75" customHeight="1" x14ac:dyDescent="0.2">
      <c r="A66" s="44"/>
      <c r="B66" s="44"/>
      <c r="C66" s="44"/>
      <c r="D66" s="44"/>
      <c r="E66" s="44"/>
      <c r="F66" s="44"/>
      <c r="G66" s="44"/>
      <c r="H66" s="44"/>
      <c r="I66" s="45"/>
      <c r="J66" s="44"/>
      <c r="K66" s="44"/>
      <c r="L66" s="44"/>
      <c r="M66" s="44"/>
      <c r="N66" s="44"/>
      <c r="O66" s="44"/>
      <c r="P66" s="44"/>
      <c r="Q66" s="44"/>
      <c r="R66" s="44"/>
      <c r="S66" s="44"/>
      <c r="T66" s="44"/>
      <c r="U66" s="44"/>
      <c r="V66" s="44"/>
      <c r="W66" s="44"/>
      <c r="X66" s="44"/>
      <c r="Y66" s="44"/>
      <c r="Z66" s="44"/>
    </row>
    <row r="67" spans="1:26" ht="15.75" customHeight="1" x14ac:dyDescent="0.2">
      <c r="A67" s="44"/>
      <c r="B67" s="44"/>
      <c r="C67" s="44"/>
      <c r="D67" s="44"/>
      <c r="E67" s="44"/>
      <c r="F67" s="44"/>
      <c r="G67" s="44"/>
      <c r="H67" s="44"/>
      <c r="I67" s="45"/>
      <c r="J67" s="44"/>
      <c r="K67" s="44"/>
      <c r="L67" s="44"/>
      <c r="M67" s="44"/>
      <c r="N67" s="44"/>
      <c r="O67" s="44"/>
      <c r="P67" s="44"/>
      <c r="Q67" s="44"/>
      <c r="R67" s="44"/>
      <c r="S67" s="44"/>
      <c r="T67" s="44"/>
      <c r="U67" s="44"/>
      <c r="V67" s="44"/>
      <c r="W67" s="44"/>
      <c r="X67" s="44"/>
      <c r="Y67" s="44"/>
      <c r="Z67" s="44"/>
    </row>
    <row r="68" spans="1:26" ht="15.75" customHeight="1" x14ac:dyDescent="0.2">
      <c r="A68" s="44"/>
      <c r="B68" s="44"/>
      <c r="C68" s="44"/>
      <c r="D68" s="44"/>
      <c r="E68" s="44"/>
      <c r="F68" s="44"/>
      <c r="G68" s="44"/>
      <c r="H68" s="44"/>
      <c r="I68" s="45"/>
      <c r="J68" s="44"/>
      <c r="K68" s="44"/>
      <c r="L68" s="44"/>
      <c r="M68" s="44"/>
      <c r="N68" s="44"/>
      <c r="O68" s="44"/>
      <c r="P68" s="44"/>
      <c r="Q68" s="44"/>
      <c r="R68" s="44"/>
      <c r="S68" s="44"/>
      <c r="T68" s="44"/>
      <c r="U68" s="44"/>
      <c r="V68" s="44"/>
      <c r="W68" s="44"/>
      <c r="X68" s="44"/>
      <c r="Y68" s="44"/>
      <c r="Z68" s="44"/>
    </row>
    <row r="69" spans="1:26" ht="15.75" customHeight="1" x14ac:dyDescent="0.2">
      <c r="A69" s="44"/>
      <c r="B69" s="44"/>
      <c r="C69" s="44"/>
      <c r="D69" s="44"/>
      <c r="E69" s="44"/>
      <c r="F69" s="44"/>
      <c r="G69" s="44"/>
      <c r="H69" s="44"/>
      <c r="I69" s="45"/>
      <c r="J69" s="44"/>
      <c r="K69" s="44"/>
      <c r="L69" s="44"/>
      <c r="M69" s="44"/>
      <c r="N69" s="44"/>
      <c r="O69" s="44"/>
      <c r="P69" s="44"/>
      <c r="Q69" s="44"/>
      <c r="R69" s="44"/>
      <c r="S69" s="44"/>
      <c r="T69" s="44"/>
      <c r="U69" s="44"/>
      <c r="V69" s="44"/>
      <c r="W69" s="44"/>
      <c r="X69" s="44"/>
      <c r="Y69" s="44"/>
      <c r="Z69" s="44"/>
    </row>
    <row r="70" spans="1:26" ht="15.75" customHeight="1" x14ac:dyDescent="0.2">
      <c r="A70" s="44"/>
      <c r="B70" s="44"/>
      <c r="C70" s="44"/>
      <c r="D70" s="44"/>
      <c r="E70" s="44"/>
      <c r="F70" s="44"/>
      <c r="G70" s="44"/>
      <c r="H70" s="44"/>
      <c r="I70" s="45"/>
      <c r="J70" s="44"/>
      <c r="K70" s="44"/>
      <c r="L70" s="44"/>
      <c r="M70" s="44"/>
      <c r="N70" s="44"/>
      <c r="O70" s="44"/>
      <c r="P70" s="44"/>
      <c r="Q70" s="44"/>
      <c r="R70" s="44"/>
      <c r="S70" s="44"/>
      <c r="T70" s="44"/>
      <c r="U70" s="44"/>
      <c r="V70" s="44"/>
      <c r="W70" s="44"/>
      <c r="X70" s="44"/>
      <c r="Y70" s="44"/>
      <c r="Z70" s="44"/>
    </row>
    <row r="71" spans="1:26" ht="15.75" customHeight="1" x14ac:dyDescent="0.2">
      <c r="A71" s="44"/>
      <c r="B71" s="44"/>
      <c r="C71" s="44"/>
      <c r="D71" s="44"/>
      <c r="E71" s="44"/>
      <c r="F71" s="44"/>
      <c r="G71" s="44"/>
      <c r="H71" s="44"/>
      <c r="I71" s="45"/>
      <c r="J71" s="44"/>
      <c r="K71" s="44"/>
      <c r="L71" s="44"/>
      <c r="M71" s="44"/>
      <c r="N71" s="44"/>
      <c r="O71" s="44"/>
      <c r="P71" s="44"/>
      <c r="Q71" s="44"/>
      <c r="R71" s="44"/>
      <c r="S71" s="44"/>
      <c r="T71" s="44"/>
      <c r="U71" s="44"/>
      <c r="V71" s="44"/>
      <c r="W71" s="44"/>
      <c r="X71" s="44"/>
      <c r="Y71" s="44"/>
      <c r="Z71" s="44"/>
    </row>
    <row r="72" spans="1:26" ht="15.75" customHeight="1" x14ac:dyDescent="0.2">
      <c r="A72" s="44"/>
      <c r="B72" s="44"/>
      <c r="C72" s="44"/>
      <c r="D72" s="44"/>
      <c r="E72" s="44"/>
      <c r="F72" s="44"/>
      <c r="G72" s="44"/>
      <c r="H72" s="44"/>
      <c r="I72" s="45"/>
      <c r="J72" s="44"/>
      <c r="K72" s="44"/>
      <c r="L72" s="44"/>
      <c r="M72" s="44"/>
      <c r="N72" s="44"/>
      <c r="O72" s="44"/>
      <c r="P72" s="44"/>
      <c r="Q72" s="44"/>
      <c r="R72" s="44"/>
      <c r="S72" s="44"/>
      <c r="T72" s="44"/>
      <c r="U72" s="44"/>
      <c r="V72" s="44"/>
      <c r="W72" s="44"/>
      <c r="X72" s="44"/>
      <c r="Y72" s="44"/>
      <c r="Z72" s="44"/>
    </row>
    <row r="73" spans="1:26" ht="15.75" customHeight="1" x14ac:dyDescent="0.2">
      <c r="A73" s="44"/>
      <c r="B73" s="44"/>
      <c r="C73" s="44"/>
      <c r="D73" s="44"/>
      <c r="E73" s="44"/>
      <c r="F73" s="44"/>
      <c r="G73" s="44"/>
      <c r="H73" s="44"/>
      <c r="I73" s="45"/>
      <c r="J73" s="44"/>
      <c r="K73" s="44"/>
      <c r="L73" s="44"/>
      <c r="M73" s="44"/>
      <c r="N73" s="44"/>
      <c r="O73" s="44"/>
      <c r="P73" s="44"/>
      <c r="Q73" s="44"/>
      <c r="R73" s="44"/>
      <c r="S73" s="44"/>
      <c r="T73" s="44"/>
      <c r="U73" s="44"/>
      <c r="V73" s="44"/>
      <c r="W73" s="44"/>
      <c r="X73" s="44"/>
      <c r="Y73" s="44"/>
      <c r="Z73" s="44"/>
    </row>
    <row r="74" spans="1:26" ht="15.75" customHeight="1" x14ac:dyDescent="0.2">
      <c r="A74" s="44"/>
      <c r="B74" s="44"/>
      <c r="C74" s="44"/>
      <c r="D74" s="44"/>
      <c r="E74" s="44"/>
      <c r="F74" s="44"/>
      <c r="G74" s="44"/>
      <c r="H74" s="44"/>
      <c r="I74" s="45"/>
      <c r="J74" s="44"/>
      <c r="K74" s="44"/>
      <c r="L74" s="44"/>
      <c r="M74" s="44"/>
      <c r="N74" s="44"/>
      <c r="O74" s="44"/>
      <c r="P74" s="44"/>
      <c r="Q74" s="44"/>
      <c r="R74" s="44"/>
      <c r="S74" s="44"/>
      <c r="T74" s="44"/>
      <c r="U74" s="44"/>
      <c r="V74" s="44"/>
      <c r="W74" s="44"/>
      <c r="X74" s="44"/>
      <c r="Y74" s="44"/>
      <c r="Z74" s="44"/>
    </row>
    <row r="75" spans="1:26" ht="15.75" customHeight="1" x14ac:dyDescent="0.2">
      <c r="A75" s="44"/>
      <c r="B75" s="44"/>
      <c r="C75" s="44"/>
      <c r="D75" s="44"/>
      <c r="E75" s="44"/>
      <c r="F75" s="44"/>
      <c r="G75" s="44"/>
      <c r="H75" s="44"/>
      <c r="I75" s="45"/>
      <c r="J75" s="44"/>
      <c r="K75" s="44"/>
      <c r="L75" s="44"/>
      <c r="M75" s="44"/>
      <c r="N75" s="44"/>
      <c r="O75" s="44"/>
      <c r="P75" s="44"/>
      <c r="Q75" s="44"/>
      <c r="R75" s="44"/>
      <c r="S75" s="44"/>
      <c r="T75" s="44"/>
      <c r="U75" s="44"/>
      <c r="V75" s="44"/>
      <c r="W75" s="44"/>
      <c r="X75" s="44"/>
      <c r="Y75" s="44"/>
      <c r="Z75" s="44"/>
    </row>
    <row r="76" spans="1:26" ht="15.75" customHeight="1" x14ac:dyDescent="0.2">
      <c r="A76" s="44"/>
      <c r="B76" s="44"/>
      <c r="C76" s="44"/>
      <c r="D76" s="44"/>
      <c r="E76" s="44"/>
      <c r="F76" s="44"/>
      <c r="G76" s="44"/>
      <c r="H76" s="44"/>
      <c r="I76" s="45"/>
      <c r="J76" s="44"/>
      <c r="K76" s="44"/>
      <c r="L76" s="44"/>
      <c r="M76" s="44"/>
      <c r="N76" s="44"/>
      <c r="O76" s="44"/>
      <c r="P76" s="44"/>
      <c r="Q76" s="44"/>
      <c r="R76" s="44"/>
      <c r="S76" s="44"/>
      <c r="T76" s="44"/>
      <c r="U76" s="44"/>
      <c r="V76" s="44"/>
      <c r="W76" s="44"/>
      <c r="X76" s="44"/>
      <c r="Y76" s="44"/>
      <c r="Z76" s="44"/>
    </row>
    <row r="77" spans="1:26" ht="15.75" customHeight="1" x14ac:dyDescent="0.2">
      <c r="A77" s="44"/>
      <c r="B77" s="44"/>
      <c r="C77" s="44"/>
      <c r="D77" s="44"/>
      <c r="E77" s="44"/>
      <c r="F77" s="44"/>
      <c r="G77" s="44"/>
      <c r="H77" s="44"/>
      <c r="I77" s="45"/>
      <c r="J77" s="44"/>
      <c r="K77" s="44"/>
      <c r="L77" s="44"/>
      <c r="M77" s="44"/>
      <c r="N77" s="44"/>
      <c r="O77" s="44"/>
      <c r="P77" s="44"/>
      <c r="Q77" s="44"/>
      <c r="R77" s="44"/>
      <c r="S77" s="44"/>
      <c r="T77" s="44"/>
      <c r="U77" s="44"/>
      <c r="V77" s="44"/>
      <c r="W77" s="44"/>
      <c r="X77" s="44"/>
      <c r="Y77" s="44"/>
      <c r="Z77" s="44"/>
    </row>
    <row r="78" spans="1:26" ht="15.75" customHeight="1" x14ac:dyDescent="0.2">
      <c r="A78" s="44"/>
      <c r="B78" s="44"/>
      <c r="C78" s="44"/>
      <c r="D78" s="44"/>
      <c r="E78" s="44"/>
      <c r="F78" s="44"/>
      <c r="G78" s="44"/>
      <c r="H78" s="44"/>
      <c r="I78" s="45"/>
      <c r="J78" s="44"/>
      <c r="K78" s="44"/>
      <c r="L78" s="44"/>
      <c r="M78" s="44"/>
      <c r="N78" s="44"/>
      <c r="O78" s="44"/>
      <c r="P78" s="44"/>
      <c r="Q78" s="44"/>
      <c r="R78" s="44"/>
      <c r="S78" s="44"/>
      <c r="T78" s="44"/>
      <c r="U78" s="44"/>
      <c r="V78" s="44"/>
      <c r="W78" s="44"/>
      <c r="X78" s="44"/>
      <c r="Y78" s="44"/>
      <c r="Z78" s="44"/>
    </row>
    <row r="79" spans="1:26" ht="15.75" customHeight="1" x14ac:dyDescent="0.2">
      <c r="A79" s="44"/>
      <c r="B79" s="44"/>
      <c r="C79" s="44"/>
      <c r="D79" s="44"/>
      <c r="E79" s="44"/>
      <c r="F79" s="44"/>
      <c r="G79" s="44"/>
      <c r="H79" s="44"/>
      <c r="I79" s="45"/>
      <c r="J79" s="44"/>
      <c r="K79" s="44"/>
      <c r="L79" s="44"/>
      <c r="M79" s="44"/>
      <c r="N79" s="44"/>
      <c r="O79" s="44"/>
      <c r="P79" s="44"/>
      <c r="Q79" s="44"/>
      <c r="R79" s="44"/>
      <c r="S79" s="44"/>
      <c r="T79" s="44"/>
      <c r="U79" s="44"/>
      <c r="V79" s="44"/>
      <c r="W79" s="44"/>
      <c r="X79" s="44"/>
      <c r="Y79" s="44"/>
      <c r="Z79" s="44"/>
    </row>
    <row r="80" spans="1:26" ht="15.75" customHeight="1" x14ac:dyDescent="0.2">
      <c r="A80" s="44"/>
      <c r="B80" s="44"/>
      <c r="C80" s="44"/>
      <c r="D80" s="44"/>
      <c r="E80" s="44"/>
      <c r="F80" s="44"/>
      <c r="G80" s="44"/>
      <c r="H80" s="44"/>
      <c r="I80" s="45"/>
      <c r="J80" s="44"/>
      <c r="K80" s="44"/>
      <c r="L80" s="44"/>
      <c r="M80" s="44"/>
      <c r="N80" s="44"/>
      <c r="O80" s="44"/>
      <c r="P80" s="44"/>
      <c r="Q80" s="44"/>
      <c r="R80" s="44"/>
      <c r="S80" s="44"/>
      <c r="T80" s="44"/>
      <c r="U80" s="44"/>
      <c r="V80" s="44"/>
      <c r="W80" s="44"/>
      <c r="X80" s="44"/>
      <c r="Y80" s="44"/>
      <c r="Z80" s="44"/>
    </row>
    <row r="81" spans="1:26" ht="15.75" customHeight="1" x14ac:dyDescent="0.2">
      <c r="A81" s="44"/>
      <c r="B81" s="44"/>
      <c r="C81" s="44"/>
      <c r="D81" s="44"/>
      <c r="E81" s="44"/>
      <c r="F81" s="44"/>
      <c r="G81" s="44"/>
      <c r="H81" s="44"/>
      <c r="I81" s="45"/>
      <c r="J81" s="44"/>
      <c r="K81" s="44"/>
      <c r="L81" s="44"/>
      <c r="M81" s="44"/>
      <c r="N81" s="44"/>
      <c r="O81" s="44"/>
      <c r="P81" s="44"/>
      <c r="Q81" s="44"/>
      <c r="R81" s="44"/>
      <c r="S81" s="44"/>
      <c r="T81" s="44"/>
      <c r="U81" s="44"/>
      <c r="V81" s="44"/>
      <c r="W81" s="44"/>
      <c r="X81" s="44"/>
      <c r="Y81" s="44"/>
      <c r="Z81" s="44"/>
    </row>
    <row r="82" spans="1:26" ht="15.75" customHeight="1" x14ac:dyDescent="0.2">
      <c r="A82" s="44"/>
      <c r="B82" s="44"/>
      <c r="C82" s="44"/>
      <c r="D82" s="44"/>
      <c r="E82" s="44"/>
      <c r="F82" s="44"/>
      <c r="G82" s="44"/>
      <c r="H82" s="44"/>
      <c r="I82" s="45"/>
      <c r="J82" s="44"/>
      <c r="K82" s="44"/>
      <c r="L82" s="44"/>
      <c r="M82" s="44"/>
      <c r="N82" s="44"/>
      <c r="O82" s="44"/>
      <c r="P82" s="44"/>
      <c r="Q82" s="44"/>
      <c r="R82" s="44"/>
      <c r="S82" s="44"/>
      <c r="T82" s="44"/>
      <c r="U82" s="44"/>
      <c r="V82" s="44"/>
      <c r="W82" s="44"/>
      <c r="X82" s="44"/>
      <c r="Y82" s="44"/>
      <c r="Z82" s="44"/>
    </row>
    <row r="83" spans="1:26" ht="15.75" customHeight="1" x14ac:dyDescent="0.2">
      <c r="A83" s="44"/>
      <c r="B83" s="44"/>
      <c r="C83" s="44"/>
      <c r="D83" s="44"/>
      <c r="E83" s="44"/>
      <c r="F83" s="44"/>
      <c r="G83" s="44"/>
      <c r="H83" s="44"/>
      <c r="I83" s="45"/>
      <c r="J83" s="44"/>
      <c r="K83" s="44"/>
      <c r="L83" s="44"/>
      <c r="M83" s="44"/>
      <c r="N83" s="44"/>
      <c r="O83" s="44"/>
      <c r="P83" s="44"/>
      <c r="Q83" s="44"/>
      <c r="R83" s="44"/>
      <c r="S83" s="44"/>
      <c r="T83" s="44"/>
      <c r="U83" s="44"/>
      <c r="V83" s="44"/>
      <c r="W83" s="44"/>
      <c r="X83" s="44"/>
      <c r="Y83" s="44"/>
      <c r="Z83" s="44"/>
    </row>
    <row r="84" spans="1:26" ht="15.75" customHeight="1" x14ac:dyDescent="0.2">
      <c r="A84" s="44"/>
      <c r="B84" s="44"/>
      <c r="C84" s="44"/>
      <c r="D84" s="44"/>
      <c r="E84" s="44"/>
      <c r="F84" s="44"/>
      <c r="G84" s="44"/>
      <c r="H84" s="44"/>
      <c r="I84" s="45"/>
      <c r="J84" s="44"/>
      <c r="K84" s="44"/>
      <c r="L84" s="44"/>
      <c r="M84" s="44"/>
      <c r="N84" s="44"/>
      <c r="O84" s="44"/>
      <c r="P84" s="44"/>
      <c r="Q84" s="44"/>
      <c r="R84" s="44"/>
      <c r="S84" s="44"/>
      <c r="T84" s="44"/>
      <c r="U84" s="44"/>
      <c r="V84" s="44"/>
      <c r="W84" s="44"/>
      <c r="X84" s="44"/>
      <c r="Y84" s="44"/>
      <c r="Z84" s="44"/>
    </row>
    <row r="85" spans="1:26" ht="15.75" customHeight="1" x14ac:dyDescent="0.2">
      <c r="A85" s="44"/>
      <c r="B85" s="44"/>
      <c r="C85" s="44"/>
      <c r="D85" s="44"/>
      <c r="E85" s="44"/>
      <c r="F85" s="44"/>
      <c r="G85" s="44"/>
      <c r="H85" s="44"/>
      <c r="I85" s="45"/>
      <c r="J85" s="44"/>
      <c r="K85" s="44"/>
      <c r="L85" s="44"/>
      <c r="M85" s="44"/>
      <c r="N85" s="44"/>
      <c r="O85" s="44"/>
      <c r="P85" s="44"/>
      <c r="Q85" s="44"/>
      <c r="R85" s="44"/>
      <c r="S85" s="44"/>
      <c r="T85" s="44"/>
      <c r="U85" s="44"/>
      <c r="V85" s="44"/>
      <c r="W85" s="44"/>
      <c r="X85" s="44"/>
      <c r="Y85" s="44"/>
      <c r="Z85" s="44"/>
    </row>
    <row r="86" spans="1:26" ht="15.75" customHeight="1" x14ac:dyDescent="0.2">
      <c r="A86" s="44"/>
      <c r="B86" s="44"/>
      <c r="C86" s="44"/>
      <c r="D86" s="44"/>
      <c r="E86" s="44"/>
      <c r="F86" s="44"/>
      <c r="G86" s="44"/>
      <c r="H86" s="44"/>
      <c r="I86" s="45"/>
      <c r="J86" s="44"/>
      <c r="K86" s="44"/>
      <c r="L86" s="44"/>
      <c r="M86" s="44"/>
      <c r="N86" s="44"/>
      <c r="O86" s="44"/>
      <c r="P86" s="44"/>
      <c r="Q86" s="44"/>
      <c r="R86" s="44"/>
      <c r="S86" s="44"/>
      <c r="T86" s="44"/>
      <c r="U86" s="44"/>
      <c r="V86" s="44"/>
      <c r="W86" s="44"/>
      <c r="X86" s="44"/>
      <c r="Y86" s="44"/>
      <c r="Z86" s="44"/>
    </row>
    <row r="87" spans="1:26" ht="15.75" customHeight="1" x14ac:dyDescent="0.2">
      <c r="A87" s="44"/>
      <c r="B87" s="44"/>
      <c r="C87" s="44"/>
      <c r="D87" s="44"/>
      <c r="E87" s="44"/>
      <c r="F87" s="44"/>
      <c r="G87" s="44"/>
      <c r="H87" s="44"/>
      <c r="I87" s="45"/>
      <c r="J87" s="44"/>
      <c r="K87" s="44"/>
      <c r="L87" s="44"/>
      <c r="M87" s="44"/>
      <c r="N87" s="44"/>
      <c r="O87" s="44"/>
      <c r="P87" s="44"/>
      <c r="Q87" s="44"/>
      <c r="R87" s="44"/>
      <c r="S87" s="44"/>
      <c r="T87" s="44"/>
      <c r="U87" s="44"/>
      <c r="V87" s="44"/>
      <c r="W87" s="44"/>
      <c r="X87" s="44"/>
      <c r="Y87" s="44"/>
      <c r="Z87" s="44"/>
    </row>
    <row r="88" spans="1:26" ht="15.75" customHeight="1" x14ac:dyDescent="0.2">
      <c r="A88" s="44"/>
      <c r="B88" s="44"/>
      <c r="C88" s="44"/>
      <c r="D88" s="44"/>
      <c r="E88" s="44"/>
      <c r="F88" s="44"/>
      <c r="G88" s="44"/>
      <c r="H88" s="44"/>
      <c r="I88" s="45"/>
      <c r="J88" s="44"/>
      <c r="K88" s="44"/>
      <c r="L88" s="44"/>
      <c r="M88" s="44"/>
      <c r="N88" s="44"/>
      <c r="O88" s="44"/>
      <c r="P88" s="44"/>
      <c r="Q88" s="44"/>
      <c r="R88" s="44"/>
      <c r="S88" s="44"/>
      <c r="T88" s="44"/>
      <c r="U88" s="44"/>
      <c r="V88" s="44"/>
      <c r="W88" s="44"/>
      <c r="X88" s="44"/>
      <c r="Y88" s="44"/>
      <c r="Z88" s="44"/>
    </row>
    <row r="89" spans="1:26" ht="15.75" customHeight="1" x14ac:dyDescent="0.2">
      <c r="A89" s="44"/>
      <c r="B89" s="44"/>
      <c r="C89" s="44"/>
      <c r="D89" s="44"/>
      <c r="E89" s="44"/>
      <c r="F89" s="44"/>
      <c r="G89" s="44"/>
      <c r="H89" s="44"/>
      <c r="I89" s="45"/>
      <c r="J89" s="44"/>
      <c r="K89" s="44"/>
      <c r="L89" s="44"/>
      <c r="M89" s="44"/>
      <c r="N89" s="44"/>
      <c r="O89" s="44"/>
      <c r="P89" s="44"/>
      <c r="Q89" s="44"/>
      <c r="R89" s="44"/>
      <c r="S89" s="44"/>
      <c r="T89" s="44"/>
      <c r="U89" s="44"/>
      <c r="V89" s="44"/>
      <c r="W89" s="44"/>
      <c r="X89" s="44"/>
      <c r="Y89" s="44"/>
      <c r="Z89" s="44"/>
    </row>
    <row r="90" spans="1:26" ht="15.75" customHeight="1" x14ac:dyDescent="0.2">
      <c r="A90" s="44"/>
      <c r="B90" s="44"/>
      <c r="C90" s="44"/>
      <c r="D90" s="44"/>
      <c r="E90" s="44"/>
      <c r="F90" s="44"/>
      <c r="G90" s="44"/>
      <c r="H90" s="44"/>
      <c r="I90" s="45"/>
      <c r="J90" s="44"/>
      <c r="K90" s="44"/>
      <c r="L90" s="44"/>
      <c r="M90" s="44"/>
      <c r="N90" s="44"/>
      <c r="O90" s="44"/>
      <c r="P90" s="44"/>
      <c r="Q90" s="44"/>
      <c r="R90" s="44"/>
      <c r="S90" s="44"/>
      <c r="T90" s="44"/>
      <c r="U90" s="44"/>
      <c r="V90" s="44"/>
      <c r="W90" s="44"/>
      <c r="X90" s="44"/>
      <c r="Y90" s="44"/>
      <c r="Z90" s="44"/>
    </row>
    <row r="91" spans="1:26" ht="15.75" customHeight="1" x14ac:dyDescent="0.2">
      <c r="A91" s="44"/>
      <c r="B91" s="44"/>
      <c r="C91" s="44"/>
      <c r="D91" s="44"/>
      <c r="E91" s="44"/>
      <c r="F91" s="44"/>
      <c r="G91" s="44"/>
      <c r="H91" s="44"/>
      <c r="I91" s="45"/>
      <c r="J91" s="44"/>
      <c r="K91" s="44"/>
      <c r="L91" s="44"/>
      <c r="M91" s="44"/>
      <c r="N91" s="44"/>
      <c r="O91" s="44"/>
      <c r="P91" s="44"/>
      <c r="Q91" s="44"/>
      <c r="R91" s="44"/>
      <c r="S91" s="44"/>
      <c r="T91" s="44"/>
      <c r="U91" s="44"/>
      <c r="V91" s="44"/>
      <c r="W91" s="44"/>
      <c r="X91" s="44"/>
      <c r="Y91" s="44"/>
      <c r="Z91" s="44"/>
    </row>
    <row r="92" spans="1:26" ht="15.75" customHeight="1" x14ac:dyDescent="0.2">
      <c r="A92" s="44"/>
      <c r="B92" s="44"/>
      <c r="C92" s="44"/>
      <c r="D92" s="44"/>
      <c r="E92" s="44"/>
      <c r="F92" s="44"/>
      <c r="G92" s="44"/>
      <c r="H92" s="44"/>
      <c r="I92" s="45"/>
      <c r="J92" s="44"/>
      <c r="K92" s="44"/>
      <c r="L92" s="44"/>
      <c r="M92" s="44"/>
      <c r="N92" s="44"/>
      <c r="O92" s="44"/>
      <c r="P92" s="44"/>
      <c r="Q92" s="44"/>
      <c r="R92" s="44"/>
      <c r="S92" s="44"/>
      <c r="T92" s="44"/>
      <c r="U92" s="44"/>
      <c r="V92" s="44"/>
      <c r="W92" s="44"/>
      <c r="X92" s="44"/>
      <c r="Y92" s="44"/>
      <c r="Z92" s="44"/>
    </row>
    <row r="93" spans="1:26" ht="15.75" customHeight="1" x14ac:dyDescent="0.2">
      <c r="A93" s="44"/>
      <c r="B93" s="44"/>
      <c r="C93" s="44"/>
      <c r="D93" s="44"/>
      <c r="E93" s="44"/>
      <c r="F93" s="44"/>
      <c r="G93" s="44"/>
      <c r="H93" s="44"/>
      <c r="I93" s="45"/>
      <c r="J93" s="44"/>
      <c r="K93" s="44"/>
      <c r="L93" s="44"/>
      <c r="M93" s="44"/>
      <c r="N93" s="44"/>
      <c r="O93" s="44"/>
      <c r="P93" s="44"/>
      <c r="Q93" s="44"/>
      <c r="R93" s="44"/>
      <c r="S93" s="44"/>
      <c r="T93" s="44"/>
      <c r="U93" s="44"/>
      <c r="V93" s="44"/>
      <c r="W93" s="44"/>
      <c r="X93" s="44"/>
      <c r="Y93" s="44"/>
      <c r="Z93" s="44"/>
    </row>
    <row r="94" spans="1:26" ht="15.75" customHeight="1" x14ac:dyDescent="0.2">
      <c r="A94" s="44"/>
      <c r="B94" s="44"/>
      <c r="C94" s="44"/>
      <c r="D94" s="44"/>
      <c r="E94" s="44"/>
      <c r="F94" s="44"/>
      <c r="G94" s="44"/>
      <c r="H94" s="44"/>
      <c r="I94" s="45"/>
      <c r="J94" s="44"/>
      <c r="K94" s="44"/>
      <c r="L94" s="44"/>
      <c r="M94" s="44"/>
      <c r="N94" s="44"/>
      <c r="O94" s="44"/>
      <c r="P94" s="44"/>
      <c r="Q94" s="44"/>
      <c r="R94" s="44"/>
      <c r="S94" s="44"/>
      <c r="T94" s="44"/>
      <c r="U94" s="44"/>
      <c r="V94" s="44"/>
      <c r="W94" s="44"/>
      <c r="X94" s="44"/>
      <c r="Y94" s="44"/>
      <c r="Z94" s="44"/>
    </row>
    <row r="95" spans="1:26" ht="15.75" customHeight="1" x14ac:dyDescent="0.2">
      <c r="A95" s="44"/>
      <c r="B95" s="44"/>
      <c r="C95" s="44"/>
      <c r="D95" s="44"/>
      <c r="E95" s="44"/>
      <c r="F95" s="44"/>
      <c r="G95" s="44"/>
      <c r="H95" s="44"/>
      <c r="I95" s="45"/>
      <c r="J95" s="44"/>
      <c r="K95" s="44"/>
      <c r="L95" s="44"/>
      <c r="M95" s="44"/>
      <c r="N95" s="44"/>
      <c r="O95" s="44"/>
      <c r="P95" s="44"/>
      <c r="Q95" s="44"/>
      <c r="R95" s="44"/>
      <c r="S95" s="44"/>
      <c r="T95" s="44"/>
      <c r="U95" s="44"/>
      <c r="V95" s="44"/>
      <c r="W95" s="44"/>
      <c r="X95" s="44"/>
      <c r="Y95" s="44"/>
      <c r="Z95" s="44"/>
    </row>
    <row r="96" spans="1:26" ht="15.75" customHeight="1" x14ac:dyDescent="0.2">
      <c r="A96" s="44"/>
      <c r="B96" s="44"/>
      <c r="C96" s="44"/>
      <c r="D96" s="44"/>
      <c r="E96" s="44"/>
      <c r="F96" s="44"/>
      <c r="G96" s="44"/>
      <c r="H96" s="44"/>
      <c r="I96" s="45"/>
      <c r="J96" s="44"/>
      <c r="K96" s="44"/>
      <c r="L96" s="44"/>
      <c r="M96" s="44"/>
      <c r="N96" s="44"/>
      <c r="O96" s="44"/>
      <c r="P96" s="44"/>
      <c r="Q96" s="44"/>
      <c r="R96" s="44"/>
      <c r="S96" s="44"/>
      <c r="T96" s="44"/>
      <c r="U96" s="44"/>
      <c r="V96" s="44"/>
      <c r="W96" s="44"/>
      <c r="X96" s="44"/>
      <c r="Y96" s="44"/>
      <c r="Z96" s="44"/>
    </row>
    <row r="97" spans="1:26" ht="15.75" customHeight="1" x14ac:dyDescent="0.2">
      <c r="A97" s="44"/>
      <c r="B97" s="44"/>
      <c r="C97" s="44"/>
      <c r="D97" s="44"/>
      <c r="E97" s="44"/>
      <c r="F97" s="44"/>
      <c r="G97" s="44"/>
      <c r="H97" s="44"/>
      <c r="I97" s="45"/>
      <c r="J97" s="44"/>
      <c r="K97" s="44"/>
      <c r="L97" s="44"/>
      <c r="M97" s="44"/>
      <c r="N97" s="44"/>
      <c r="O97" s="44"/>
      <c r="P97" s="44"/>
      <c r="Q97" s="44"/>
      <c r="R97" s="44"/>
      <c r="S97" s="44"/>
      <c r="T97" s="44"/>
      <c r="U97" s="44"/>
      <c r="V97" s="44"/>
      <c r="W97" s="44"/>
      <c r="X97" s="44"/>
      <c r="Y97" s="44"/>
      <c r="Z97" s="44"/>
    </row>
    <row r="98" spans="1:26" ht="15.75" customHeight="1" x14ac:dyDescent="0.2">
      <c r="A98" s="44"/>
      <c r="B98" s="44"/>
      <c r="C98" s="44"/>
      <c r="D98" s="44"/>
      <c r="E98" s="44"/>
      <c r="F98" s="44"/>
      <c r="G98" s="44"/>
      <c r="H98" s="44"/>
      <c r="I98" s="45"/>
      <c r="J98" s="44"/>
      <c r="K98" s="44"/>
      <c r="L98" s="44"/>
      <c r="M98" s="44"/>
      <c r="N98" s="44"/>
      <c r="O98" s="44"/>
      <c r="P98" s="44"/>
      <c r="Q98" s="44"/>
      <c r="R98" s="44"/>
      <c r="S98" s="44"/>
      <c r="T98" s="44"/>
      <c r="U98" s="44"/>
      <c r="V98" s="44"/>
      <c r="W98" s="44"/>
      <c r="X98" s="44"/>
      <c r="Y98" s="44"/>
      <c r="Z98" s="44"/>
    </row>
    <row r="99" spans="1:26" ht="15.75" customHeight="1" x14ac:dyDescent="0.2">
      <c r="A99" s="44"/>
      <c r="B99" s="44"/>
      <c r="C99" s="44"/>
      <c r="D99" s="44"/>
      <c r="E99" s="44"/>
      <c r="F99" s="44"/>
      <c r="G99" s="44"/>
      <c r="H99" s="44"/>
      <c r="I99" s="45"/>
      <c r="J99" s="44"/>
      <c r="K99" s="44"/>
      <c r="L99" s="44"/>
      <c r="M99" s="44"/>
      <c r="N99" s="44"/>
      <c r="O99" s="44"/>
      <c r="P99" s="44"/>
      <c r="Q99" s="44"/>
      <c r="R99" s="44"/>
      <c r="S99" s="44"/>
      <c r="T99" s="44"/>
      <c r="U99" s="44"/>
      <c r="V99" s="44"/>
      <c r="W99" s="44"/>
      <c r="X99" s="44"/>
      <c r="Y99" s="44"/>
      <c r="Z99" s="44"/>
    </row>
    <row r="100" spans="1:26" ht="15.75" customHeight="1" x14ac:dyDescent="0.2">
      <c r="A100" s="44"/>
      <c r="B100" s="44"/>
      <c r="C100" s="44"/>
      <c r="D100" s="44"/>
      <c r="E100" s="44"/>
      <c r="F100" s="44"/>
      <c r="G100" s="44"/>
      <c r="H100" s="44"/>
      <c r="I100" s="45"/>
      <c r="J100" s="44"/>
      <c r="K100" s="44"/>
      <c r="L100" s="44"/>
      <c r="M100" s="44"/>
      <c r="N100" s="44"/>
      <c r="O100" s="44"/>
      <c r="P100" s="44"/>
      <c r="Q100" s="44"/>
      <c r="R100" s="44"/>
      <c r="S100" s="44"/>
      <c r="T100" s="44"/>
      <c r="U100" s="44"/>
      <c r="V100" s="44"/>
      <c r="W100" s="44"/>
      <c r="X100" s="44"/>
      <c r="Y100" s="44"/>
      <c r="Z100" s="44"/>
    </row>
    <row r="101" spans="1:26" ht="15.75" customHeight="1" x14ac:dyDescent="0.2">
      <c r="A101" s="44"/>
      <c r="B101" s="44"/>
      <c r="C101" s="44"/>
      <c r="D101" s="44"/>
      <c r="E101" s="44"/>
      <c r="F101" s="44"/>
      <c r="G101" s="44"/>
      <c r="H101" s="44"/>
      <c r="I101" s="45"/>
      <c r="J101" s="44"/>
      <c r="K101" s="44"/>
      <c r="L101" s="44"/>
      <c r="M101" s="44"/>
      <c r="N101" s="44"/>
      <c r="O101" s="44"/>
      <c r="P101" s="44"/>
      <c r="Q101" s="44"/>
      <c r="R101" s="44"/>
      <c r="S101" s="44"/>
      <c r="T101" s="44"/>
      <c r="U101" s="44"/>
      <c r="V101" s="44"/>
      <c r="W101" s="44"/>
      <c r="X101" s="44"/>
      <c r="Y101" s="44"/>
      <c r="Z101" s="44"/>
    </row>
    <row r="102" spans="1:26" ht="15.75" customHeight="1" x14ac:dyDescent="0.2">
      <c r="A102" s="44"/>
      <c r="B102" s="44"/>
      <c r="C102" s="44"/>
      <c r="D102" s="44"/>
      <c r="E102" s="44"/>
      <c r="F102" s="44"/>
      <c r="G102" s="44"/>
      <c r="H102" s="44"/>
      <c r="I102" s="45"/>
      <c r="J102" s="44"/>
      <c r="K102" s="44"/>
      <c r="L102" s="44"/>
      <c r="M102" s="44"/>
      <c r="N102" s="44"/>
      <c r="O102" s="44"/>
      <c r="P102" s="44"/>
      <c r="Q102" s="44"/>
      <c r="R102" s="44"/>
      <c r="S102" s="44"/>
      <c r="T102" s="44"/>
      <c r="U102" s="44"/>
      <c r="V102" s="44"/>
      <c r="W102" s="44"/>
      <c r="X102" s="44"/>
      <c r="Y102" s="44"/>
      <c r="Z102" s="44"/>
    </row>
    <row r="103" spans="1:26" ht="15.75" customHeight="1" x14ac:dyDescent="0.2">
      <c r="A103" s="44"/>
      <c r="B103" s="44"/>
      <c r="C103" s="44"/>
      <c r="D103" s="44"/>
      <c r="E103" s="44"/>
      <c r="F103" s="44"/>
      <c r="G103" s="44"/>
      <c r="H103" s="44"/>
      <c r="I103" s="45"/>
      <c r="J103" s="44"/>
      <c r="K103" s="44"/>
      <c r="L103" s="44"/>
      <c r="M103" s="44"/>
      <c r="N103" s="44"/>
      <c r="O103" s="44"/>
      <c r="P103" s="44"/>
      <c r="Q103" s="44"/>
      <c r="R103" s="44"/>
      <c r="S103" s="44"/>
      <c r="T103" s="44"/>
      <c r="U103" s="44"/>
      <c r="V103" s="44"/>
      <c r="W103" s="44"/>
      <c r="X103" s="44"/>
      <c r="Y103" s="44"/>
      <c r="Z103" s="44"/>
    </row>
    <row r="104" spans="1:26" ht="15.75" customHeight="1" x14ac:dyDescent="0.2">
      <c r="A104" s="44"/>
      <c r="B104" s="44"/>
      <c r="C104" s="44"/>
      <c r="D104" s="44"/>
      <c r="E104" s="44"/>
      <c r="F104" s="44"/>
      <c r="G104" s="44"/>
      <c r="H104" s="44"/>
      <c r="I104" s="45"/>
      <c r="J104" s="44"/>
      <c r="K104" s="44"/>
      <c r="L104" s="44"/>
      <c r="M104" s="44"/>
      <c r="N104" s="44"/>
      <c r="O104" s="44"/>
      <c r="P104" s="44"/>
      <c r="Q104" s="44"/>
      <c r="R104" s="44"/>
      <c r="S104" s="44"/>
      <c r="T104" s="44"/>
      <c r="U104" s="44"/>
      <c r="V104" s="44"/>
      <c r="W104" s="44"/>
      <c r="X104" s="44"/>
      <c r="Y104" s="44"/>
      <c r="Z104" s="44"/>
    </row>
    <row r="105" spans="1:26" ht="15.75" customHeight="1" x14ac:dyDescent="0.2">
      <c r="A105" s="44"/>
      <c r="B105" s="44"/>
      <c r="C105" s="44"/>
      <c r="D105" s="44"/>
      <c r="E105" s="44"/>
      <c r="F105" s="44"/>
      <c r="G105" s="44"/>
      <c r="H105" s="44"/>
      <c r="I105" s="45"/>
      <c r="J105" s="44"/>
      <c r="K105" s="44"/>
      <c r="L105" s="44"/>
      <c r="M105" s="44"/>
      <c r="N105" s="44"/>
      <c r="O105" s="44"/>
      <c r="P105" s="44"/>
      <c r="Q105" s="44"/>
      <c r="R105" s="44"/>
      <c r="S105" s="44"/>
      <c r="T105" s="44"/>
      <c r="U105" s="44"/>
      <c r="V105" s="44"/>
      <c r="W105" s="44"/>
      <c r="X105" s="44"/>
      <c r="Y105" s="44"/>
      <c r="Z105" s="44"/>
    </row>
    <row r="106" spans="1:26" ht="15.75" customHeight="1" x14ac:dyDescent="0.2">
      <c r="A106" s="44"/>
      <c r="B106" s="44"/>
      <c r="C106" s="44"/>
      <c r="D106" s="44"/>
      <c r="E106" s="44"/>
      <c r="F106" s="44"/>
      <c r="G106" s="44"/>
      <c r="H106" s="44"/>
      <c r="I106" s="45"/>
      <c r="J106" s="44"/>
      <c r="K106" s="44"/>
      <c r="L106" s="44"/>
      <c r="M106" s="44"/>
      <c r="N106" s="44"/>
      <c r="O106" s="44"/>
      <c r="P106" s="44"/>
      <c r="Q106" s="44"/>
      <c r="R106" s="44"/>
      <c r="S106" s="44"/>
      <c r="T106" s="44"/>
      <c r="U106" s="44"/>
      <c r="V106" s="44"/>
      <c r="W106" s="44"/>
      <c r="X106" s="44"/>
      <c r="Y106" s="44"/>
      <c r="Z106" s="44"/>
    </row>
    <row r="107" spans="1:26" ht="15.75" customHeight="1" x14ac:dyDescent="0.2">
      <c r="A107" s="44"/>
      <c r="B107" s="44"/>
      <c r="C107" s="44"/>
      <c r="D107" s="44"/>
      <c r="E107" s="44"/>
      <c r="F107" s="44"/>
      <c r="G107" s="44"/>
      <c r="H107" s="44"/>
      <c r="I107" s="45"/>
      <c r="J107" s="44"/>
      <c r="K107" s="44"/>
      <c r="L107" s="44"/>
      <c r="M107" s="44"/>
      <c r="N107" s="44"/>
      <c r="O107" s="44"/>
      <c r="P107" s="44"/>
      <c r="Q107" s="44"/>
      <c r="R107" s="44"/>
      <c r="S107" s="44"/>
      <c r="T107" s="44"/>
      <c r="U107" s="44"/>
      <c r="V107" s="44"/>
      <c r="W107" s="44"/>
      <c r="X107" s="44"/>
      <c r="Y107" s="44"/>
      <c r="Z107" s="44"/>
    </row>
    <row r="108" spans="1:26" ht="15.75" customHeight="1" x14ac:dyDescent="0.2">
      <c r="A108" s="44"/>
      <c r="B108" s="44"/>
      <c r="C108" s="44"/>
      <c r="D108" s="44"/>
      <c r="E108" s="44"/>
      <c r="F108" s="44"/>
      <c r="G108" s="44"/>
      <c r="H108" s="44"/>
      <c r="I108" s="45"/>
      <c r="J108" s="44"/>
      <c r="K108" s="44"/>
      <c r="L108" s="44"/>
      <c r="M108" s="44"/>
      <c r="N108" s="44"/>
      <c r="O108" s="44"/>
      <c r="P108" s="44"/>
      <c r="Q108" s="44"/>
      <c r="R108" s="44"/>
      <c r="S108" s="44"/>
      <c r="T108" s="44"/>
      <c r="U108" s="44"/>
      <c r="V108" s="44"/>
      <c r="W108" s="44"/>
      <c r="X108" s="44"/>
      <c r="Y108" s="44"/>
      <c r="Z108" s="44"/>
    </row>
    <row r="109" spans="1:26" ht="15.75" customHeight="1" x14ac:dyDescent="0.2">
      <c r="A109" s="44"/>
      <c r="B109" s="44"/>
      <c r="C109" s="44"/>
      <c r="D109" s="44"/>
      <c r="E109" s="44"/>
      <c r="F109" s="44"/>
      <c r="G109" s="44"/>
      <c r="H109" s="44"/>
      <c r="I109" s="45"/>
      <c r="J109" s="44"/>
      <c r="K109" s="44"/>
      <c r="L109" s="44"/>
      <c r="M109" s="44"/>
      <c r="N109" s="44"/>
      <c r="O109" s="44"/>
      <c r="P109" s="44"/>
      <c r="Q109" s="44"/>
      <c r="R109" s="44"/>
      <c r="S109" s="44"/>
      <c r="T109" s="44"/>
      <c r="U109" s="44"/>
      <c r="V109" s="44"/>
      <c r="W109" s="44"/>
      <c r="X109" s="44"/>
      <c r="Y109" s="44"/>
      <c r="Z109" s="44"/>
    </row>
    <row r="110" spans="1:26" ht="15.75" customHeight="1" x14ac:dyDescent="0.2">
      <c r="A110" s="44"/>
      <c r="B110" s="44"/>
      <c r="C110" s="44"/>
      <c r="D110" s="44"/>
      <c r="E110" s="44"/>
      <c r="F110" s="44"/>
      <c r="G110" s="44"/>
      <c r="H110" s="44"/>
      <c r="I110" s="45"/>
      <c r="J110" s="44"/>
      <c r="K110" s="44"/>
      <c r="L110" s="44"/>
      <c r="M110" s="44"/>
      <c r="N110" s="44"/>
      <c r="O110" s="44"/>
      <c r="P110" s="44"/>
      <c r="Q110" s="44"/>
      <c r="R110" s="44"/>
      <c r="S110" s="44"/>
      <c r="T110" s="44"/>
      <c r="U110" s="44"/>
      <c r="V110" s="44"/>
      <c r="W110" s="44"/>
      <c r="X110" s="44"/>
      <c r="Y110" s="44"/>
      <c r="Z110" s="44"/>
    </row>
    <row r="111" spans="1:26" ht="15.75" customHeight="1" x14ac:dyDescent="0.2">
      <c r="A111" s="44"/>
      <c r="B111" s="44"/>
      <c r="C111" s="44"/>
      <c r="D111" s="44"/>
      <c r="E111" s="44"/>
      <c r="F111" s="44"/>
      <c r="G111" s="44"/>
      <c r="H111" s="44"/>
      <c r="I111" s="45"/>
      <c r="J111" s="44"/>
      <c r="K111" s="44"/>
      <c r="L111" s="44"/>
      <c r="M111" s="44"/>
      <c r="N111" s="44"/>
      <c r="O111" s="44"/>
      <c r="P111" s="44"/>
      <c r="Q111" s="44"/>
      <c r="R111" s="44"/>
      <c r="S111" s="44"/>
      <c r="T111" s="44"/>
      <c r="U111" s="44"/>
      <c r="V111" s="44"/>
      <c r="W111" s="44"/>
      <c r="X111" s="44"/>
      <c r="Y111" s="44"/>
      <c r="Z111" s="44"/>
    </row>
    <row r="112" spans="1:26" ht="15.75" customHeight="1" x14ac:dyDescent="0.2">
      <c r="A112" s="44"/>
      <c r="B112" s="44"/>
      <c r="C112" s="44"/>
      <c r="D112" s="44"/>
      <c r="E112" s="44"/>
      <c r="F112" s="44"/>
      <c r="G112" s="44"/>
      <c r="H112" s="44"/>
      <c r="I112" s="45"/>
      <c r="J112" s="44"/>
      <c r="K112" s="44"/>
      <c r="L112" s="44"/>
      <c r="M112" s="44"/>
      <c r="N112" s="44"/>
      <c r="O112" s="44"/>
      <c r="P112" s="44"/>
      <c r="Q112" s="44"/>
      <c r="R112" s="44"/>
      <c r="S112" s="44"/>
      <c r="T112" s="44"/>
      <c r="U112" s="44"/>
      <c r="V112" s="44"/>
      <c r="W112" s="44"/>
      <c r="X112" s="44"/>
      <c r="Y112" s="44"/>
      <c r="Z112" s="44"/>
    </row>
    <row r="113" spans="1:26" ht="15.75" customHeight="1" x14ac:dyDescent="0.2">
      <c r="A113" s="44"/>
      <c r="B113" s="44"/>
      <c r="C113" s="44"/>
      <c r="D113" s="44"/>
      <c r="E113" s="44"/>
      <c r="F113" s="44"/>
      <c r="G113" s="44"/>
      <c r="H113" s="44"/>
      <c r="I113" s="45"/>
      <c r="J113" s="44"/>
      <c r="K113" s="44"/>
      <c r="L113" s="44"/>
      <c r="M113" s="44"/>
      <c r="N113" s="44"/>
      <c r="O113" s="44"/>
      <c r="P113" s="44"/>
      <c r="Q113" s="44"/>
      <c r="R113" s="44"/>
      <c r="S113" s="44"/>
      <c r="T113" s="44"/>
      <c r="U113" s="44"/>
      <c r="V113" s="44"/>
      <c r="W113" s="44"/>
      <c r="X113" s="44"/>
      <c r="Y113" s="44"/>
      <c r="Z113" s="44"/>
    </row>
    <row r="114" spans="1:26" ht="15.75" customHeight="1" x14ac:dyDescent="0.2">
      <c r="A114" s="44"/>
      <c r="B114" s="44"/>
      <c r="C114" s="44"/>
      <c r="D114" s="44"/>
      <c r="E114" s="44"/>
      <c r="F114" s="44"/>
      <c r="G114" s="44"/>
      <c r="H114" s="44"/>
      <c r="I114" s="45"/>
      <c r="J114" s="44"/>
      <c r="K114" s="44"/>
      <c r="L114" s="44"/>
      <c r="M114" s="44"/>
      <c r="N114" s="44"/>
      <c r="O114" s="44"/>
      <c r="P114" s="44"/>
      <c r="Q114" s="44"/>
      <c r="R114" s="44"/>
      <c r="S114" s="44"/>
      <c r="T114" s="44"/>
      <c r="U114" s="44"/>
      <c r="V114" s="44"/>
      <c r="W114" s="44"/>
      <c r="X114" s="44"/>
      <c r="Y114" s="44"/>
      <c r="Z114" s="44"/>
    </row>
    <row r="115" spans="1:26" ht="15.75" customHeight="1" x14ac:dyDescent="0.2">
      <c r="A115" s="44"/>
      <c r="B115" s="44"/>
      <c r="C115" s="44"/>
      <c r="D115" s="44"/>
      <c r="E115" s="44"/>
      <c r="F115" s="44"/>
      <c r="G115" s="44"/>
      <c r="H115" s="44"/>
      <c r="I115" s="45"/>
      <c r="J115" s="44"/>
      <c r="K115" s="44"/>
      <c r="L115" s="44"/>
      <c r="M115" s="44"/>
      <c r="N115" s="44"/>
      <c r="O115" s="44"/>
      <c r="P115" s="44"/>
      <c r="Q115" s="44"/>
      <c r="R115" s="44"/>
      <c r="S115" s="44"/>
      <c r="T115" s="44"/>
      <c r="U115" s="44"/>
      <c r="V115" s="44"/>
      <c r="W115" s="44"/>
      <c r="X115" s="44"/>
      <c r="Y115" s="44"/>
      <c r="Z115" s="44"/>
    </row>
    <row r="116" spans="1:26" ht="15.75" customHeight="1" x14ac:dyDescent="0.2">
      <c r="A116" s="44"/>
      <c r="B116" s="44"/>
      <c r="C116" s="44"/>
      <c r="D116" s="44"/>
      <c r="E116" s="44"/>
      <c r="F116" s="44"/>
      <c r="G116" s="44"/>
      <c r="H116" s="44"/>
      <c r="I116" s="45"/>
      <c r="J116" s="44"/>
      <c r="K116" s="44"/>
      <c r="L116" s="44"/>
      <c r="M116" s="44"/>
      <c r="N116" s="44"/>
      <c r="O116" s="44"/>
      <c r="P116" s="44"/>
      <c r="Q116" s="44"/>
      <c r="R116" s="44"/>
      <c r="S116" s="44"/>
      <c r="T116" s="44"/>
      <c r="U116" s="44"/>
      <c r="V116" s="44"/>
      <c r="W116" s="44"/>
      <c r="X116" s="44"/>
      <c r="Y116" s="44"/>
      <c r="Z116" s="44"/>
    </row>
    <row r="117" spans="1:26" ht="15.75" customHeight="1" x14ac:dyDescent="0.2">
      <c r="A117" s="44"/>
      <c r="B117" s="44"/>
      <c r="C117" s="44"/>
      <c r="D117" s="44"/>
      <c r="E117" s="44"/>
      <c r="F117" s="44"/>
      <c r="G117" s="44"/>
      <c r="H117" s="44"/>
      <c r="I117" s="45"/>
      <c r="J117" s="44"/>
      <c r="K117" s="44"/>
      <c r="L117" s="44"/>
      <c r="M117" s="44"/>
      <c r="N117" s="44"/>
      <c r="O117" s="44"/>
      <c r="P117" s="44"/>
      <c r="Q117" s="44"/>
      <c r="R117" s="44"/>
      <c r="S117" s="44"/>
      <c r="T117" s="44"/>
      <c r="U117" s="44"/>
      <c r="V117" s="44"/>
      <c r="W117" s="44"/>
      <c r="X117" s="44"/>
      <c r="Y117" s="44"/>
      <c r="Z117" s="44"/>
    </row>
    <row r="118" spans="1:26" ht="15.75" customHeight="1" x14ac:dyDescent="0.2">
      <c r="A118" s="44"/>
      <c r="B118" s="44"/>
      <c r="C118" s="44"/>
      <c r="D118" s="44"/>
      <c r="E118" s="44"/>
      <c r="F118" s="44"/>
      <c r="G118" s="44"/>
      <c r="H118" s="44"/>
      <c r="I118" s="45"/>
      <c r="J118" s="44"/>
      <c r="K118" s="44"/>
      <c r="L118" s="44"/>
      <c r="M118" s="44"/>
      <c r="N118" s="44"/>
      <c r="O118" s="44"/>
      <c r="P118" s="44"/>
      <c r="Q118" s="44"/>
      <c r="R118" s="44"/>
      <c r="S118" s="44"/>
      <c r="T118" s="44"/>
      <c r="U118" s="44"/>
      <c r="V118" s="44"/>
      <c r="W118" s="44"/>
      <c r="X118" s="44"/>
      <c r="Y118" s="44"/>
      <c r="Z118" s="44"/>
    </row>
    <row r="119" spans="1:26" ht="15.75" customHeight="1" x14ac:dyDescent="0.2">
      <c r="A119" s="44"/>
      <c r="B119" s="44"/>
      <c r="C119" s="44"/>
      <c r="D119" s="44"/>
      <c r="E119" s="44"/>
      <c r="F119" s="44"/>
      <c r="G119" s="44"/>
      <c r="H119" s="44"/>
      <c r="I119" s="45"/>
      <c r="J119" s="44"/>
      <c r="K119" s="44"/>
      <c r="L119" s="44"/>
      <c r="M119" s="44"/>
      <c r="N119" s="44"/>
      <c r="O119" s="44"/>
      <c r="P119" s="44"/>
      <c r="Q119" s="44"/>
      <c r="R119" s="44"/>
      <c r="S119" s="44"/>
      <c r="T119" s="44"/>
      <c r="U119" s="44"/>
      <c r="V119" s="44"/>
      <c r="W119" s="44"/>
      <c r="X119" s="44"/>
      <c r="Y119" s="44"/>
      <c r="Z119" s="44"/>
    </row>
    <row r="120" spans="1:26" ht="15.75" customHeight="1" x14ac:dyDescent="0.2">
      <c r="A120" s="44"/>
      <c r="B120" s="44"/>
      <c r="C120" s="44"/>
      <c r="D120" s="44"/>
      <c r="E120" s="44"/>
      <c r="F120" s="44"/>
      <c r="G120" s="44"/>
      <c r="H120" s="44"/>
      <c r="I120" s="45"/>
      <c r="J120" s="44"/>
      <c r="K120" s="44"/>
      <c r="L120" s="44"/>
      <c r="M120" s="44"/>
      <c r="N120" s="44"/>
      <c r="O120" s="44"/>
      <c r="P120" s="44"/>
      <c r="Q120" s="44"/>
      <c r="R120" s="44"/>
      <c r="S120" s="44"/>
      <c r="T120" s="44"/>
      <c r="U120" s="44"/>
      <c r="V120" s="44"/>
      <c r="W120" s="44"/>
      <c r="X120" s="44"/>
      <c r="Y120" s="44"/>
      <c r="Z120" s="44"/>
    </row>
    <row r="121" spans="1:26" ht="15.75" customHeight="1" x14ac:dyDescent="0.2">
      <c r="A121" s="44"/>
      <c r="B121" s="44"/>
      <c r="C121" s="44"/>
      <c r="D121" s="44"/>
      <c r="E121" s="44"/>
      <c r="F121" s="44"/>
      <c r="G121" s="44"/>
      <c r="H121" s="44"/>
      <c r="I121" s="45"/>
      <c r="J121" s="44"/>
      <c r="K121" s="44"/>
      <c r="L121" s="44"/>
      <c r="M121" s="44"/>
      <c r="N121" s="44"/>
      <c r="O121" s="44"/>
      <c r="P121" s="44"/>
      <c r="Q121" s="44"/>
      <c r="R121" s="44"/>
      <c r="S121" s="44"/>
      <c r="T121" s="44"/>
      <c r="U121" s="44"/>
      <c r="V121" s="44"/>
      <c r="W121" s="44"/>
      <c r="X121" s="44"/>
      <c r="Y121" s="44"/>
      <c r="Z121" s="44"/>
    </row>
    <row r="122" spans="1:26" ht="15.75" customHeight="1" x14ac:dyDescent="0.2">
      <c r="A122" s="44"/>
      <c r="B122" s="44"/>
      <c r="C122" s="44"/>
      <c r="D122" s="44"/>
      <c r="E122" s="44"/>
      <c r="F122" s="44"/>
      <c r="G122" s="44"/>
      <c r="H122" s="44"/>
      <c r="I122" s="45"/>
      <c r="J122" s="44"/>
      <c r="K122" s="44"/>
      <c r="L122" s="44"/>
      <c r="M122" s="44"/>
      <c r="N122" s="44"/>
      <c r="O122" s="44"/>
      <c r="P122" s="44"/>
      <c r="Q122" s="44"/>
      <c r="R122" s="44"/>
      <c r="S122" s="44"/>
      <c r="T122" s="44"/>
      <c r="U122" s="44"/>
      <c r="V122" s="44"/>
      <c r="W122" s="44"/>
      <c r="X122" s="44"/>
      <c r="Y122" s="44"/>
      <c r="Z122" s="44"/>
    </row>
    <row r="123" spans="1:26" ht="15.75" customHeight="1" x14ac:dyDescent="0.2">
      <c r="A123" s="44"/>
      <c r="B123" s="44"/>
      <c r="C123" s="44"/>
      <c r="D123" s="44"/>
      <c r="E123" s="44"/>
      <c r="F123" s="44"/>
      <c r="G123" s="44"/>
      <c r="H123" s="44"/>
      <c r="I123" s="45"/>
      <c r="J123" s="44"/>
      <c r="K123" s="44"/>
      <c r="L123" s="44"/>
      <c r="M123" s="44"/>
      <c r="N123" s="44"/>
      <c r="O123" s="44"/>
      <c r="P123" s="44"/>
      <c r="Q123" s="44"/>
      <c r="R123" s="44"/>
      <c r="S123" s="44"/>
      <c r="T123" s="44"/>
      <c r="U123" s="44"/>
      <c r="V123" s="44"/>
      <c r="W123" s="44"/>
      <c r="X123" s="44"/>
      <c r="Y123" s="44"/>
      <c r="Z123" s="44"/>
    </row>
    <row r="124" spans="1:26" ht="15.75" customHeight="1" x14ac:dyDescent="0.2">
      <c r="A124" s="44"/>
      <c r="B124" s="44"/>
      <c r="C124" s="44"/>
      <c r="D124" s="44"/>
      <c r="E124" s="44"/>
      <c r="F124" s="44"/>
      <c r="G124" s="44"/>
      <c r="H124" s="44"/>
      <c r="I124" s="45"/>
      <c r="J124" s="44"/>
      <c r="K124" s="44"/>
      <c r="L124" s="44"/>
      <c r="M124" s="44"/>
      <c r="N124" s="44"/>
      <c r="O124" s="44"/>
      <c r="P124" s="44"/>
      <c r="Q124" s="44"/>
      <c r="R124" s="44"/>
      <c r="S124" s="44"/>
      <c r="T124" s="44"/>
      <c r="U124" s="44"/>
      <c r="V124" s="44"/>
      <c r="W124" s="44"/>
      <c r="X124" s="44"/>
      <c r="Y124" s="44"/>
      <c r="Z124" s="44"/>
    </row>
    <row r="125" spans="1:26" ht="15.75" customHeight="1" x14ac:dyDescent="0.2">
      <c r="A125" s="44"/>
      <c r="B125" s="44"/>
      <c r="C125" s="44"/>
      <c r="D125" s="44"/>
      <c r="E125" s="44"/>
      <c r="F125" s="44"/>
      <c r="G125" s="44"/>
      <c r="H125" s="44"/>
      <c r="I125" s="45"/>
      <c r="J125" s="44"/>
      <c r="K125" s="44"/>
      <c r="L125" s="44"/>
      <c r="M125" s="44"/>
      <c r="N125" s="44"/>
      <c r="O125" s="44"/>
      <c r="P125" s="44"/>
      <c r="Q125" s="44"/>
      <c r="R125" s="44"/>
      <c r="S125" s="44"/>
      <c r="T125" s="44"/>
      <c r="U125" s="44"/>
      <c r="V125" s="44"/>
      <c r="W125" s="44"/>
      <c r="X125" s="44"/>
      <c r="Y125" s="44"/>
      <c r="Z125" s="44"/>
    </row>
    <row r="126" spans="1:26" ht="15.75" customHeight="1" x14ac:dyDescent="0.2">
      <c r="A126" s="44"/>
      <c r="B126" s="44"/>
      <c r="C126" s="44"/>
      <c r="D126" s="44"/>
      <c r="E126" s="44"/>
      <c r="F126" s="44"/>
      <c r="G126" s="44"/>
      <c r="H126" s="44"/>
      <c r="I126" s="45"/>
      <c r="J126" s="44"/>
      <c r="K126" s="44"/>
      <c r="L126" s="44"/>
      <c r="M126" s="44"/>
      <c r="N126" s="44"/>
      <c r="O126" s="44"/>
      <c r="P126" s="44"/>
      <c r="Q126" s="44"/>
      <c r="R126" s="44"/>
      <c r="S126" s="44"/>
      <c r="T126" s="44"/>
      <c r="U126" s="44"/>
      <c r="V126" s="44"/>
      <c r="W126" s="44"/>
      <c r="X126" s="44"/>
      <c r="Y126" s="44"/>
      <c r="Z126" s="44"/>
    </row>
    <row r="127" spans="1:26" ht="15.75" customHeight="1" x14ac:dyDescent="0.2">
      <c r="A127" s="44"/>
      <c r="B127" s="44"/>
      <c r="C127" s="44"/>
      <c r="D127" s="44"/>
      <c r="E127" s="44"/>
      <c r="F127" s="44"/>
      <c r="G127" s="44"/>
      <c r="H127" s="44"/>
      <c r="I127" s="45"/>
      <c r="J127" s="44"/>
      <c r="K127" s="44"/>
      <c r="L127" s="44"/>
      <c r="M127" s="44"/>
      <c r="N127" s="44"/>
      <c r="O127" s="44"/>
      <c r="P127" s="44"/>
      <c r="Q127" s="44"/>
      <c r="R127" s="44"/>
      <c r="S127" s="44"/>
      <c r="T127" s="44"/>
      <c r="U127" s="44"/>
      <c r="V127" s="44"/>
      <c r="W127" s="44"/>
      <c r="X127" s="44"/>
      <c r="Y127" s="44"/>
      <c r="Z127" s="44"/>
    </row>
    <row r="128" spans="1:26" ht="15.75" customHeight="1" x14ac:dyDescent="0.2">
      <c r="A128" s="44"/>
      <c r="B128" s="44"/>
      <c r="C128" s="44"/>
      <c r="D128" s="44"/>
      <c r="E128" s="44"/>
      <c r="F128" s="44"/>
      <c r="G128" s="44"/>
      <c r="H128" s="44"/>
      <c r="I128" s="45"/>
      <c r="J128" s="44"/>
      <c r="K128" s="44"/>
      <c r="L128" s="44"/>
      <c r="M128" s="44"/>
      <c r="N128" s="44"/>
      <c r="O128" s="44"/>
      <c r="P128" s="44"/>
      <c r="Q128" s="44"/>
      <c r="R128" s="44"/>
      <c r="S128" s="44"/>
      <c r="T128" s="44"/>
      <c r="U128" s="44"/>
      <c r="V128" s="44"/>
      <c r="W128" s="44"/>
      <c r="X128" s="44"/>
      <c r="Y128" s="44"/>
      <c r="Z128" s="44"/>
    </row>
    <row r="129" spans="1:26" ht="15.75" customHeight="1" x14ac:dyDescent="0.2">
      <c r="A129" s="44"/>
      <c r="B129" s="44"/>
      <c r="C129" s="44"/>
      <c r="D129" s="44"/>
      <c r="E129" s="44"/>
      <c r="F129" s="44"/>
      <c r="G129" s="44"/>
      <c r="H129" s="44"/>
      <c r="I129" s="45"/>
      <c r="J129" s="44"/>
      <c r="K129" s="44"/>
      <c r="L129" s="44"/>
      <c r="M129" s="44"/>
      <c r="N129" s="44"/>
      <c r="O129" s="44"/>
      <c r="P129" s="44"/>
      <c r="Q129" s="44"/>
      <c r="R129" s="44"/>
      <c r="S129" s="44"/>
      <c r="T129" s="44"/>
      <c r="U129" s="44"/>
      <c r="V129" s="44"/>
      <c r="W129" s="44"/>
      <c r="X129" s="44"/>
      <c r="Y129" s="44"/>
      <c r="Z129" s="44"/>
    </row>
    <row r="130" spans="1:26" ht="15.75" customHeight="1" x14ac:dyDescent="0.2">
      <c r="A130" s="44"/>
      <c r="B130" s="44"/>
      <c r="C130" s="44"/>
      <c r="D130" s="44"/>
      <c r="E130" s="44"/>
      <c r="F130" s="44"/>
      <c r="G130" s="44"/>
      <c r="H130" s="44"/>
      <c r="I130" s="45"/>
      <c r="J130" s="44"/>
      <c r="K130" s="44"/>
      <c r="L130" s="44"/>
      <c r="M130" s="44"/>
      <c r="N130" s="44"/>
      <c r="O130" s="44"/>
      <c r="P130" s="44"/>
      <c r="Q130" s="44"/>
      <c r="R130" s="44"/>
      <c r="S130" s="44"/>
      <c r="T130" s="44"/>
      <c r="U130" s="44"/>
      <c r="V130" s="44"/>
      <c r="W130" s="44"/>
      <c r="X130" s="44"/>
      <c r="Y130" s="44"/>
      <c r="Z130" s="44"/>
    </row>
    <row r="131" spans="1:26" ht="15.75" customHeight="1" x14ac:dyDescent="0.2">
      <c r="A131" s="44"/>
      <c r="B131" s="44"/>
      <c r="C131" s="44"/>
      <c r="D131" s="44"/>
      <c r="E131" s="44"/>
      <c r="F131" s="44"/>
      <c r="G131" s="44"/>
      <c r="H131" s="44"/>
      <c r="I131" s="45"/>
      <c r="J131" s="44"/>
      <c r="K131" s="44"/>
      <c r="L131" s="44"/>
      <c r="M131" s="44"/>
      <c r="N131" s="44"/>
      <c r="O131" s="44"/>
      <c r="P131" s="44"/>
      <c r="Q131" s="44"/>
      <c r="R131" s="44"/>
      <c r="S131" s="44"/>
      <c r="T131" s="44"/>
      <c r="U131" s="44"/>
      <c r="V131" s="44"/>
      <c r="W131" s="44"/>
      <c r="X131" s="44"/>
      <c r="Y131" s="44"/>
      <c r="Z131" s="44"/>
    </row>
    <row r="132" spans="1:26" ht="15.75" customHeight="1" x14ac:dyDescent="0.2">
      <c r="A132" s="44"/>
      <c r="B132" s="44"/>
      <c r="C132" s="44"/>
      <c r="D132" s="44"/>
      <c r="E132" s="44"/>
      <c r="F132" s="44"/>
      <c r="G132" s="44"/>
      <c r="H132" s="44"/>
      <c r="I132" s="45"/>
      <c r="J132" s="44"/>
      <c r="K132" s="44"/>
      <c r="L132" s="44"/>
      <c r="M132" s="44"/>
      <c r="N132" s="44"/>
      <c r="O132" s="44"/>
      <c r="P132" s="44"/>
      <c r="Q132" s="44"/>
      <c r="R132" s="44"/>
      <c r="S132" s="44"/>
      <c r="T132" s="44"/>
      <c r="U132" s="44"/>
      <c r="V132" s="44"/>
      <c r="W132" s="44"/>
      <c r="X132" s="44"/>
      <c r="Y132" s="44"/>
      <c r="Z132" s="44"/>
    </row>
    <row r="133" spans="1:26" ht="15.75" customHeight="1" x14ac:dyDescent="0.2">
      <c r="A133" s="44"/>
      <c r="B133" s="44"/>
      <c r="C133" s="44"/>
      <c r="D133" s="44"/>
      <c r="E133" s="44"/>
      <c r="F133" s="44"/>
      <c r="G133" s="44"/>
      <c r="H133" s="44"/>
      <c r="I133" s="45"/>
      <c r="J133" s="44"/>
      <c r="K133" s="44"/>
      <c r="L133" s="44"/>
      <c r="M133" s="44"/>
      <c r="N133" s="44"/>
      <c r="O133" s="44"/>
      <c r="P133" s="44"/>
      <c r="Q133" s="44"/>
      <c r="R133" s="44"/>
      <c r="S133" s="44"/>
      <c r="T133" s="44"/>
      <c r="U133" s="44"/>
      <c r="V133" s="44"/>
      <c r="W133" s="44"/>
      <c r="X133" s="44"/>
      <c r="Y133" s="44"/>
      <c r="Z133" s="44"/>
    </row>
    <row r="134" spans="1:26" ht="15.75" customHeight="1" x14ac:dyDescent="0.2">
      <c r="A134" s="44"/>
      <c r="B134" s="44"/>
      <c r="C134" s="44"/>
      <c r="D134" s="44"/>
      <c r="E134" s="44"/>
      <c r="F134" s="44"/>
      <c r="G134" s="44"/>
      <c r="H134" s="44"/>
      <c r="I134" s="45"/>
      <c r="J134" s="44"/>
      <c r="K134" s="44"/>
      <c r="L134" s="44"/>
      <c r="M134" s="44"/>
      <c r="N134" s="44"/>
      <c r="O134" s="44"/>
      <c r="P134" s="44"/>
      <c r="Q134" s="44"/>
      <c r="R134" s="44"/>
      <c r="S134" s="44"/>
      <c r="T134" s="44"/>
      <c r="U134" s="44"/>
      <c r="V134" s="44"/>
      <c r="W134" s="44"/>
      <c r="X134" s="44"/>
      <c r="Y134" s="44"/>
      <c r="Z134" s="44"/>
    </row>
    <row r="135" spans="1:26" ht="15.75" customHeight="1" x14ac:dyDescent="0.2">
      <c r="A135" s="44"/>
      <c r="B135" s="44"/>
      <c r="C135" s="44"/>
      <c r="D135" s="44"/>
      <c r="E135" s="44"/>
      <c r="F135" s="44"/>
      <c r="G135" s="44"/>
      <c r="H135" s="44"/>
      <c r="I135" s="45"/>
      <c r="J135" s="44"/>
      <c r="K135" s="44"/>
      <c r="L135" s="44"/>
      <c r="M135" s="44"/>
      <c r="N135" s="44"/>
      <c r="O135" s="44"/>
      <c r="P135" s="44"/>
      <c r="Q135" s="44"/>
      <c r="R135" s="44"/>
      <c r="S135" s="44"/>
      <c r="T135" s="44"/>
      <c r="U135" s="44"/>
      <c r="V135" s="44"/>
      <c r="W135" s="44"/>
      <c r="X135" s="44"/>
      <c r="Y135" s="44"/>
      <c r="Z135" s="44"/>
    </row>
    <row r="136" spans="1:26" ht="15.75" customHeight="1" x14ac:dyDescent="0.2">
      <c r="A136" s="44"/>
      <c r="B136" s="44"/>
      <c r="C136" s="44"/>
      <c r="D136" s="44"/>
      <c r="E136" s="44"/>
      <c r="F136" s="44"/>
      <c r="G136" s="44"/>
      <c r="H136" s="44"/>
      <c r="I136" s="45"/>
      <c r="J136" s="44"/>
      <c r="K136" s="44"/>
      <c r="L136" s="44"/>
      <c r="M136" s="44"/>
      <c r="N136" s="44"/>
      <c r="O136" s="44"/>
      <c r="P136" s="44"/>
      <c r="Q136" s="44"/>
      <c r="R136" s="44"/>
      <c r="S136" s="44"/>
      <c r="T136" s="44"/>
      <c r="U136" s="44"/>
      <c r="V136" s="44"/>
      <c r="W136" s="44"/>
      <c r="X136" s="44"/>
      <c r="Y136" s="44"/>
      <c r="Z136" s="44"/>
    </row>
    <row r="137" spans="1:26" ht="15.75" customHeight="1" x14ac:dyDescent="0.2">
      <c r="A137" s="44"/>
      <c r="B137" s="44"/>
      <c r="C137" s="44"/>
      <c r="D137" s="44"/>
      <c r="E137" s="44"/>
      <c r="F137" s="44"/>
      <c r="G137" s="44"/>
      <c r="H137" s="44"/>
      <c r="I137" s="45"/>
      <c r="J137" s="44"/>
      <c r="K137" s="44"/>
      <c r="L137" s="44"/>
      <c r="M137" s="44"/>
      <c r="N137" s="44"/>
      <c r="O137" s="44"/>
      <c r="P137" s="44"/>
      <c r="Q137" s="44"/>
      <c r="R137" s="44"/>
      <c r="S137" s="44"/>
      <c r="T137" s="44"/>
      <c r="U137" s="44"/>
      <c r="V137" s="44"/>
      <c r="W137" s="44"/>
      <c r="X137" s="44"/>
      <c r="Y137" s="44"/>
      <c r="Z137" s="44"/>
    </row>
    <row r="138" spans="1:26" ht="15.75" customHeight="1" x14ac:dyDescent="0.2">
      <c r="A138" s="44"/>
      <c r="B138" s="44"/>
      <c r="C138" s="44"/>
      <c r="D138" s="44"/>
      <c r="E138" s="44"/>
      <c r="F138" s="44"/>
      <c r="G138" s="44"/>
      <c r="H138" s="44"/>
      <c r="I138" s="45"/>
      <c r="J138" s="44"/>
      <c r="K138" s="44"/>
      <c r="L138" s="44"/>
      <c r="M138" s="44"/>
      <c r="N138" s="44"/>
      <c r="O138" s="44"/>
      <c r="P138" s="44"/>
      <c r="Q138" s="44"/>
      <c r="R138" s="44"/>
      <c r="S138" s="44"/>
      <c r="T138" s="44"/>
      <c r="U138" s="44"/>
      <c r="V138" s="44"/>
      <c r="W138" s="44"/>
      <c r="X138" s="44"/>
      <c r="Y138" s="44"/>
      <c r="Z138" s="44"/>
    </row>
    <row r="139" spans="1:26" ht="15.75" customHeight="1" x14ac:dyDescent="0.2">
      <c r="A139" s="44"/>
      <c r="B139" s="44"/>
      <c r="C139" s="44"/>
      <c r="D139" s="44"/>
      <c r="E139" s="44"/>
      <c r="F139" s="44"/>
      <c r="G139" s="44"/>
      <c r="H139" s="44"/>
      <c r="I139" s="45"/>
      <c r="J139" s="44"/>
      <c r="K139" s="44"/>
      <c r="L139" s="44"/>
      <c r="M139" s="44"/>
      <c r="N139" s="44"/>
      <c r="O139" s="44"/>
      <c r="P139" s="44"/>
      <c r="Q139" s="44"/>
      <c r="R139" s="44"/>
      <c r="S139" s="44"/>
      <c r="T139" s="44"/>
      <c r="U139" s="44"/>
      <c r="V139" s="44"/>
      <c r="W139" s="44"/>
      <c r="X139" s="44"/>
      <c r="Y139" s="44"/>
      <c r="Z139" s="44"/>
    </row>
    <row r="140" spans="1:26" ht="15.75" customHeight="1" x14ac:dyDescent="0.2">
      <c r="A140" s="44"/>
      <c r="B140" s="44"/>
      <c r="C140" s="44"/>
      <c r="D140" s="44"/>
      <c r="E140" s="44"/>
      <c r="F140" s="44"/>
      <c r="G140" s="44"/>
      <c r="H140" s="44"/>
      <c r="I140" s="45"/>
      <c r="J140" s="44"/>
      <c r="K140" s="44"/>
      <c r="L140" s="44"/>
      <c r="M140" s="44"/>
      <c r="N140" s="44"/>
      <c r="O140" s="44"/>
      <c r="P140" s="44"/>
      <c r="Q140" s="44"/>
      <c r="R140" s="44"/>
      <c r="S140" s="44"/>
      <c r="T140" s="44"/>
      <c r="U140" s="44"/>
      <c r="V140" s="44"/>
      <c r="W140" s="44"/>
      <c r="X140" s="44"/>
      <c r="Y140" s="44"/>
      <c r="Z140" s="44"/>
    </row>
    <row r="141" spans="1:26" ht="15.75" customHeight="1" x14ac:dyDescent="0.2">
      <c r="A141" s="44"/>
      <c r="B141" s="44"/>
      <c r="C141" s="44"/>
      <c r="D141" s="44"/>
      <c r="E141" s="44"/>
      <c r="F141" s="44"/>
      <c r="G141" s="44"/>
      <c r="H141" s="44"/>
      <c r="I141" s="45"/>
      <c r="J141" s="44"/>
      <c r="K141" s="44"/>
      <c r="L141" s="44"/>
      <c r="M141" s="44"/>
      <c r="N141" s="44"/>
      <c r="O141" s="44"/>
      <c r="P141" s="44"/>
      <c r="Q141" s="44"/>
      <c r="R141" s="44"/>
      <c r="S141" s="44"/>
      <c r="T141" s="44"/>
      <c r="U141" s="44"/>
      <c r="V141" s="44"/>
      <c r="W141" s="44"/>
      <c r="X141" s="44"/>
      <c r="Y141" s="44"/>
      <c r="Z141" s="44"/>
    </row>
    <row r="142" spans="1:26" ht="15.75" customHeight="1" x14ac:dyDescent="0.2">
      <c r="A142" s="44"/>
      <c r="B142" s="44"/>
      <c r="C142" s="44"/>
      <c r="D142" s="44"/>
      <c r="E142" s="44"/>
      <c r="F142" s="44"/>
      <c r="G142" s="44"/>
      <c r="H142" s="44"/>
      <c r="I142" s="45"/>
      <c r="J142" s="44"/>
      <c r="K142" s="44"/>
      <c r="L142" s="44"/>
      <c r="M142" s="44"/>
      <c r="N142" s="44"/>
      <c r="O142" s="44"/>
      <c r="P142" s="44"/>
      <c r="Q142" s="44"/>
      <c r="R142" s="44"/>
      <c r="S142" s="44"/>
      <c r="T142" s="44"/>
      <c r="U142" s="44"/>
      <c r="V142" s="44"/>
      <c r="W142" s="44"/>
      <c r="X142" s="44"/>
      <c r="Y142" s="44"/>
      <c r="Z142" s="44"/>
    </row>
    <row r="143" spans="1:26" ht="15.75" customHeight="1" x14ac:dyDescent="0.2">
      <c r="A143" s="44"/>
      <c r="B143" s="44"/>
      <c r="C143" s="44"/>
      <c r="D143" s="44"/>
      <c r="E143" s="44"/>
      <c r="F143" s="44"/>
      <c r="G143" s="44"/>
      <c r="H143" s="44"/>
      <c r="I143" s="45"/>
      <c r="J143" s="44"/>
      <c r="K143" s="44"/>
      <c r="L143" s="44"/>
      <c r="M143" s="44"/>
      <c r="N143" s="44"/>
      <c r="O143" s="44"/>
      <c r="P143" s="44"/>
      <c r="Q143" s="44"/>
      <c r="R143" s="44"/>
      <c r="S143" s="44"/>
      <c r="T143" s="44"/>
      <c r="U143" s="44"/>
      <c r="V143" s="44"/>
      <c r="W143" s="44"/>
      <c r="X143" s="44"/>
      <c r="Y143" s="44"/>
      <c r="Z143" s="44"/>
    </row>
    <row r="144" spans="1:26" ht="15.75" customHeight="1" x14ac:dyDescent="0.2">
      <c r="A144" s="44"/>
      <c r="B144" s="44"/>
      <c r="C144" s="44"/>
      <c r="D144" s="44"/>
      <c r="E144" s="44"/>
      <c r="F144" s="44"/>
      <c r="G144" s="44"/>
      <c r="H144" s="44"/>
      <c r="I144" s="45"/>
      <c r="J144" s="44"/>
      <c r="K144" s="44"/>
      <c r="L144" s="44"/>
      <c r="M144" s="44"/>
      <c r="N144" s="44"/>
      <c r="O144" s="44"/>
      <c r="P144" s="44"/>
      <c r="Q144" s="44"/>
      <c r="R144" s="44"/>
      <c r="S144" s="44"/>
      <c r="T144" s="44"/>
      <c r="U144" s="44"/>
      <c r="V144" s="44"/>
      <c r="W144" s="44"/>
      <c r="X144" s="44"/>
      <c r="Y144" s="44"/>
      <c r="Z144" s="44"/>
    </row>
    <row r="145" spans="1:26" ht="15.75" customHeight="1" x14ac:dyDescent="0.2">
      <c r="A145" s="44"/>
      <c r="B145" s="44"/>
      <c r="C145" s="44"/>
      <c r="D145" s="44"/>
      <c r="E145" s="44"/>
      <c r="F145" s="44"/>
      <c r="G145" s="44"/>
      <c r="H145" s="44"/>
      <c r="I145" s="45"/>
      <c r="J145" s="44"/>
      <c r="K145" s="44"/>
      <c r="L145" s="44"/>
      <c r="M145" s="44"/>
      <c r="N145" s="44"/>
      <c r="O145" s="44"/>
      <c r="P145" s="44"/>
      <c r="Q145" s="44"/>
      <c r="R145" s="44"/>
      <c r="S145" s="44"/>
      <c r="T145" s="44"/>
      <c r="U145" s="44"/>
      <c r="V145" s="44"/>
      <c r="W145" s="44"/>
      <c r="X145" s="44"/>
      <c r="Y145" s="44"/>
      <c r="Z145" s="44"/>
    </row>
    <row r="146" spans="1:26" ht="15.75" customHeight="1" x14ac:dyDescent="0.2">
      <c r="A146" s="44"/>
      <c r="B146" s="44"/>
      <c r="C146" s="44"/>
      <c r="D146" s="44"/>
      <c r="E146" s="44"/>
      <c r="F146" s="44"/>
      <c r="G146" s="44"/>
      <c r="H146" s="44"/>
      <c r="I146" s="45"/>
      <c r="J146" s="44"/>
      <c r="K146" s="44"/>
      <c r="L146" s="44"/>
      <c r="M146" s="44"/>
      <c r="N146" s="44"/>
      <c r="O146" s="44"/>
      <c r="P146" s="44"/>
      <c r="Q146" s="44"/>
      <c r="R146" s="44"/>
      <c r="S146" s="44"/>
      <c r="T146" s="44"/>
      <c r="U146" s="44"/>
      <c r="V146" s="44"/>
      <c r="W146" s="44"/>
      <c r="X146" s="44"/>
      <c r="Y146" s="44"/>
      <c r="Z146" s="44"/>
    </row>
    <row r="147" spans="1:26" ht="15.75" customHeight="1" x14ac:dyDescent="0.2">
      <c r="A147" s="44"/>
      <c r="B147" s="44"/>
      <c r="C147" s="44"/>
      <c r="D147" s="44"/>
      <c r="E147" s="44"/>
      <c r="F147" s="44"/>
      <c r="G147" s="44"/>
      <c r="H147" s="44"/>
      <c r="I147" s="45"/>
      <c r="J147" s="44"/>
      <c r="K147" s="44"/>
      <c r="L147" s="44"/>
      <c r="M147" s="44"/>
      <c r="N147" s="44"/>
      <c r="O147" s="44"/>
      <c r="P147" s="44"/>
      <c r="Q147" s="44"/>
      <c r="R147" s="44"/>
      <c r="S147" s="44"/>
      <c r="T147" s="44"/>
      <c r="U147" s="44"/>
      <c r="V147" s="44"/>
      <c r="W147" s="44"/>
      <c r="X147" s="44"/>
      <c r="Y147" s="44"/>
      <c r="Z147" s="44"/>
    </row>
    <row r="148" spans="1:26" ht="15.75" customHeight="1" x14ac:dyDescent="0.2">
      <c r="A148" s="44"/>
      <c r="B148" s="44"/>
      <c r="C148" s="44"/>
      <c r="D148" s="44"/>
      <c r="E148" s="44"/>
      <c r="F148" s="44"/>
      <c r="G148" s="44"/>
      <c r="H148" s="44"/>
      <c r="I148" s="45"/>
      <c r="J148" s="44"/>
      <c r="K148" s="44"/>
      <c r="L148" s="44"/>
      <c r="M148" s="44"/>
      <c r="N148" s="44"/>
      <c r="O148" s="44"/>
      <c r="P148" s="44"/>
      <c r="Q148" s="44"/>
      <c r="R148" s="44"/>
      <c r="S148" s="44"/>
      <c r="T148" s="44"/>
      <c r="U148" s="44"/>
      <c r="V148" s="44"/>
      <c r="W148" s="44"/>
      <c r="X148" s="44"/>
      <c r="Y148" s="44"/>
      <c r="Z148" s="44"/>
    </row>
    <row r="149" spans="1:26" ht="15.75" customHeight="1" x14ac:dyDescent="0.2">
      <c r="A149" s="44"/>
      <c r="B149" s="44"/>
      <c r="C149" s="44"/>
      <c r="D149" s="44"/>
      <c r="E149" s="44"/>
      <c r="F149" s="44"/>
      <c r="G149" s="44"/>
      <c r="H149" s="44"/>
      <c r="I149" s="45"/>
      <c r="J149" s="44"/>
      <c r="K149" s="44"/>
      <c r="L149" s="44"/>
      <c r="M149" s="44"/>
      <c r="N149" s="44"/>
      <c r="O149" s="44"/>
      <c r="P149" s="44"/>
      <c r="Q149" s="44"/>
      <c r="R149" s="44"/>
      <c r="S149" s="44"/>
      <c r="T149" s="44"/>
      <c r="U149" s="44"/>
      <c r="V149" s="44"/>
      <c r="W149" s="44"/>
      <c r="X149" s="44"/>
      <c r="Y149" s="44"/>
      <c r="Z149" s="44"/>
    </row>
    <row r="150" spans="1:26" ht="15.75" customHeight="1" x14ac:dyDescent="0.2">
      <c r="A150" s="44"/>
      <c r="B150" s="44"/>
      <c r="C150" s="44"/>
      <c r="D150" s="44"/>
      <c r="E150" s="44"/>
      <c r="F150" s="44"/>
      <c r="G150" s="44"/>
      <c r="H150" s="44"/>
      <c r="I150" s="45"/>
      <c r="J150" s="44"/>
      <c r="K150" s="44"/>
      <c r="L150" s="44"/>
      <c r="M150" s="44"/>
      <c r="N150" s="44"/>
      <c r="O150" s="44"/>
      <c r="P150" s="44"/>
      <c r="Q150" s="44"/>
      <c r="R150" s="44"/>
      <c r="S150" s="44"/>
      <c r="T150" s="44"/>
      <c r="U150" s="44"/>
      <c r="V150" s="44"/>
      <c r="W150" s="44"/>
      <c r="X150" s="44"/>
      <c r="Y150" s="44"/>
      <c r="Z150" s="44"/>
    </row>
    <row r="151" spans="1:26" ht="15.75" customHeight="1" x14ac:dyDescent="0.2">
      <c r="A151" s="44"/>
      <c r="B151" s="44"/>
      <c r="C151" s="44"/>
      <c r="D151" s="44"/>
      <c r="E151" s="44"/>
      <c r="F151" s="44"/>
      <c r="G151" s="44"/>
      <c r="H151" s="44"/>
      <c r="I151" s="45"/>
      <c r="J151" s="44"/>
      <c r="K151" s="44"/>
      <c r="L151" s="44"/>
      <c r="M151" s="44"/>
      <c r="N151" s="44"/>
      <c r="O151" s="44"/>
      <c r="P151" s="44"/>
      <c r="Q151" s="44"/>
      <c r="R151" s="44"/>
      <c r="S151" s="44"/>
      <c r="T151" s="44"/>
      <c r="U151" s="44"/>
      <c r="V151" s="44"/>
      <c r="W151" s="44"/>
      <c r="X151" s="44"/>
      <c r="Y151" s="44"/>
      <c r="Z151" s="44"/>
    </row>
    <row r="152" spans="1:26" ht="15.75" customHeight="1" x14ac:dyDescent="0.2">
      <c r="A152" s="44"/>
      <c r="B152" s="44"/>
      <c r="C152" s="44"/>
      <c r="D152" s="44"/>
      <c r="E152" s="44"/>
      <c r="F152" s="44"/>
      <c r="G152" s="44"/>
      <c r="H152" s="44"/>
      <c r="I152" s="45"/>
      <c r="J152" s="44"/>
      <c r="K152" s="44"/>
      <c r="L152" s="44"/>
      <c r="M152" s="44"/>
      <c r="N152" s="44"/>
      <c r="O152" s="44"/>
      <c r="P152" s="44"/>
      <c r="Q152" s="44"/>
      <c r="R152" s="44"/>
      <c r="S152" s="44"/>
      <c r="T152" s="44"/>
      <c r="U152" s="44"/>
      <c r="V152" s="44"/>
      <c r="W152" s="44"/>
      <c r="X152" s="44"/>
      <c r="Y152" s="44"/>
      <c r="Z152" s="44"/>
    </row>
    <row r="153" spans="1:26" ht="15.75" customHeight="1" x14ac:dyDescent="0.2">
      <c r="A153" s="44"/>
      <c r="B153" s="44"/>
      <c r="C153" s="44"/>
      <c r="D153" s="44"/>
      <c r="E153" s="44"/>
      <c r="F153" s="44"/>
      <c r="G153" s="44"/>
      <c r="H153" s="44"/>
      <c r="I153" s="45"/>
      <c r="J153" s="44"/>
      <c r="K153" s="44"/>
      <c r="L153" s="44"/>
      <c r="M153" s="44"/>
      <c r="N153" s="44"/>
      <c r="O153" s="44"/>
      <c r="P153" s="44"/>
      <c r="Q153" s="44"/>
      <c r="R153" s="44"/>
      <c r="S153" s="44"/>
      <c r="T153" s="44"/>
      <c r="U153" s="44"/>
      <c r="V153" s="44"/>
      <c r="W153" s="44"/>
      <c r="X153" s="44"/>
      <c r="Y153" s="44"/>
      <c r="Z153" s="44"/>
    </row>
    <row r="154" spans="1:26" ht="15.75" customHeight="1" x14ac:dyDescent="0.2">
      <c r="A154" s="44"/>
      <c r="B154" s="44"/>
      <c r="C154" s="44"/>
      <c r="D154" s="44"/>
      <c r="E154" s="44"/>
      <c r="F154" s="44"/>
      <c r="G154" s="44"/>
      <c r="H154" s="44"/>
      <c r="I154" s="45"/>
      <c r="J154" s="44"/>
      <c r="K154" s="44"/>
      <c r="L154" s="44"/>
      <c r="M154" s="44"/>
      <c r="N154" s="44"/>
      <c r="O154" s="44"/>
      <c r="P154" s="44"/>
      <c r="Q154" s="44"/>
      <c r="R154" s="44"/>
      <c r="S154" s="44"/>
      <c r="T154" s="44"/>
      <c r="U154" s="44"/>
      <c r="V154" s="44"/>
      <c r="W154" s="44"/>
      <c r="X154" s="44"/>
      <c r="Y154" s="44"/>
      <c r="Z154" s="44"/>
    </row>
    <row r="155" spans="1:26" ht="15.75" customHeight="1" x14ac:dyDescent="0.2">
      <c r="A155" s="44"/>
      <c r="B155" s="44"/>
      <c r="C155" s="44"/>
      <c r="D155" s="44"/>
      <c r="E155" s="44"/>
      <c r="F155" s="44"/>
      <c r="G155" s="44"/>
      <c r="H155" s="44"/>
      <c r="I155" s="45"/>
      <c r="J155" s="44"/>
      <c r="K155" s="44"/>
      <c r="L155" s="44"/>
      <c r="M155" s="44"/>
      <c r="N155" s="44"/>
      <c r="O155" s="44"/>
      <c r="P155" s="44"/>
      <c r="Q155" s="44"/>
      <c r="R155" s="44"/>
      <c r="S155" s="44"/>
      <c r="T155" s="44"/>
      <c r="U155" s="44"/>
      <c r="V155" s="44"/>
      <c r="W155" s="44"/>
      <c r="X155" s="44"/>
      <c r="Y155" s="44"/>
      <c r="Z155" s="44"/>
    </row>
    <row r="156" spans="1:26" ht="15.75" customHeight="1" x14ac:dyDescent="0.2">
      <c r="A156" s="44"/>
      <c r="B156" s="44"/>
      <c r="C156" s="44"/>
      <c r="D156" s="44"/>
      <c r="E156" s="44"/>
      <c r="F156" s="44"/>
      <c r="G156" s="44"/>
      <c r="H156" s="44"/>
      <c r="I156" s="45"/>
      <c r="J156" s="44"/>
      <c r="K156" s="44"/>
      <c r="L156" s="44"/>
      <c r="M156" s="44"/>
      <c r="N156" s="44"/>
      <c r="O156" s="44"/>
      <c r="P156" s="44"/>
      <c r="Q156" s="44"/>
      <c r="R156" s="44"/>
      <c r="S156" s="44"/>
      <c r="T156" s="44"/>
      <c r="U156" s="44"/>
      <c r="V156" s="44"/>
      <c r="W156" s="44"/>
      <c r="X156" s="44"/>
      <c r="Y156" s="44"/>
      <c r="Z156" s="44"/>
    </row>
    <row r="157" spans="1:26" ht="15.75" customHeight="1" x14ac:dyDescent="0.2">
      <c r="A157" s="44"/>
      <c r="B157" s="44"/>
      <c r="C157" s="44"/>
      <c r="D157" s="44"/>
      <c r="E157" s="44"/>
      <c r="F157" s="44"/>
      <c r="G157" s="44"/>
      <c r="H157" s="44"/>
      <c r="I157" s="45"/>
      <c r="J157" s="44"/>
      <c r="K157" s="44"/>
      <c r="L157" s="44"/>
      <c r="M157" s="44"/>
      <c r="N157" s="44"/>
      <c r="O157" s="44"/>
      <c r="P157" s="44"/>
      <c r="Q157" s="44"/>
      <c r="R157" s="44"/>
      <c r="S157" s="44"/>
      <c r="T157" s="44"/>
      <c r="U157" s="44"/>
      <c r="V157" s="44"/>
      <c r="W157" s="44"/>
      <c r="X157" s="44"/>
      <c r="Y157" s="44"/>
      <c r="Z157" s="44"/>
    </row>
    <row r="158" spans="1:26" ht="15.75" customHeight="1" x14ac:dyDescent="0.2">
      <c r="A158" s="44"/>
      <c r="B158" s="44"/>
      <c r="C158" s="44"/>
      <c r="D158" s="44"/>
      <c r="E158" s="44"/>
      <c r="F158" s="44"/>
      <c r="G158" s="44"/>
      <c r="H158" s="44"/>
      <c r="I158" s="45"/>
      <c r="J158" s="44"/>
      <c r="K158" s="44"/>
      <c r="L158" s="44"/>
      <c r="M158" s="44"/>
      <c r="N158" s="44"/>
      <c r="O158" s="44"/>
      <c r="P158" s="44"/>
      <c r="Q158" s="44"/>
      <c r="R158" s="44"/>
      <c r="S158" s="44"/>
      <c r="T158" s="44"/>
      <c r="U158" s="44"/>
      <c r="V158" s="44"/>
      <c r="W158" s="44"/>
      <c r="X158" s="44"/>
      <c r="Y158" s="44"/>
      <c r="Z158" s="44"/>
    </row>
    <row r="159" spans="1:26" ht="15.75" customHeight="1" x14ac:dyDescent="0.2">
      <c r="A159" s="44"/>
      <c r="B159" s="44"/>
      <c r="C159" s="44"/>
      <c r="D159" s="44"/>
      <c r="E159" s="44"/>
      <c r="F159" s="44"/>
      <c r="G159" s="44"/>
      <c r="H159" s="44"/>
      <c r="I159" s="45"/>
      <c r="J159" s="44"/>
      <c r="K159" s="44"/>
      <c r="L159" s="44"/>
      <c r="M159" s="44"/>
      <c r="N159" s="44"/>
      <c r="O159" s="44"/>
      <c r="P159" s="44"/>
      <c r="Q159" s="44"/>
      <c r="R159" s="44"/>
      <c r="S159" s="44"/>
      <c r="T159" s="44"/>
      <c r="U159" s="44"/>
      <c r="V159" s="44"/>
      <c r="W159" s="44"/>
      <c r="X159" s="44"/>
      <c r="Y159" s="44"/>
      <c r="Z159" s="44"/>
    </row>
    <row r="160" spans="1:26" ht="15.75" customHeight="1" x14ac:dyDescent="0.2">
      <c r="A160" s="44"/>
      <c r="B160" s="44"/>
      <c r="C160" s="44"/>
      <c r="D160" s="44"/>
      <c r="E160" s="44"/>
      <c r="F160" s="44"/>
      <c r="G160" s="44"/>
      <c r="H160" s="44"/>
      <c r="I160" s="45"/>
      <c r="J160" s="44"/>
      <c r="K160" s="44"/>
      <c r="L160" s="44"/>
      <c r="M160" s="44"/>
      <c r="N160" s="44"/>
      <c r="O160" s="44"/>
      <c r="P160" s="44"/>
      <c r="Q160" s="44"/>
      <c r="R160" s="44"/>
      <c r="S160" s="44"/>
      <c r="T160" s="44"/>
      <c r="U160" s="44"/>
      <c r="V160" s="44"/>
      <c r="W160" s="44"/>
      <c r="X160" s="44"/>
      <c r="Y160" s="44"/>
      <c r="Z160" s="44"/>
    </row>
    <row r="161" spans="1:26" ht="15.75" customHeight="1" x14ac:dyDescent="0.2">
      <c r="A161" s="44"/>
      <c r="B161" s="44"/>
      <c r="C161" s="44"/>
      <c r="D161" s="44"/>
      <c r="E161" s="44"/>
      <c r="F161" s="44"/>
      <c r="G161" s="44"/>
      <c r="H161" s="44"/>
      <c r="I161" s="45"/>
      <c r="J161" s="44"/>
      <c r="K161" s="44"/>
      <c r="L161" s="44"/>
      <c r="M161" s="44"/>
      <c r="N161" s="44"/>
      <c r="O161" s="44"/>
      <c r="P161" s="44"/>
      <c r="Q161" s="44"/>
      <c r="R161" s="44"/>
      <c r="S161" s="44"/>
      <c r="T161" s="44"/>
      <c r="U161" s="44"/>
      <c r="V161" s="44"/>
      <c r="W161" s="44"/>
      <c r="X161" s="44"/>
      <c r="Y161" s="44"/>
      <c r="Z161" s="44"/>
    </row>
    <row r="162" spans="1:26" ht="15.75" customHeight="1" x14ac:dyDescent="0.2">
      <c r="A162" s="44"/>
      <c r="B162" s="44"/>
      <c r="C162" s="44"/>
      <c r="D162" s="44"/>
      <c r="E162" s="44"/>
      <c r="F162" s="44"/>
      <c r="G162" s="44"/>
      <c r="H162" s="44"/>
      <c r="I162" s="45"/>
      <c r="J162" s="44"/>
      <c r="K162" s="44"/>
      <c r="L162" s="44"/>
      <c r="M162" s="44"/>
      <c r="N162" s="44"/>
      <c r="O162" s="44"/>
      <c r="P162" s="44"/>
      <c r="Q162" s="44"/>
      <c r="R162" s="44"/>
      <c r="S162" s="44"/>
      <c r="T162" s="44"/>
      <c r="U162" s="44"/>
      <c r="V162" s="44"/>
      <c r="W162" s="44"/>
      <c r="X162" s="44"/>
      <c r="Y162" s="44"/>
      <c r="Z162" s="44"/>
    </row>
    <row r="163" spans="1:26" ht="15.75" customHeight="1" x14ac:dyDescent="0.2">
      <c r="A163" s="44"/>
      <c r="B163" s="44"/>
      <c r="C163" s="44"/>
      <c r="D163" s="44"/>
      <c r="E163" s="44"/>
      <c r="F163" s="44"/>
      <c r="G163" s="44"/>
      <c r="H163" s="44"/>
      <c r="I163" s="45"/>
      <c r="J163" s="44"/>
      <c r="K163" s="44"/>
      <c r="L163" s="44"/>
      <c r="M163" s="44"/>
      <c r="N163" s="44"/>
      <c r="O163" s="44"/>
      <c r="P163" s="44"/>
      <c r="Q163" s="44"/>
      <c r="R163" s="44"/>
      <c r="S163" s="44"/>
      <c r="T163" s="44"/>
      <c r="U163" s="44"/>
      <c r="V163" s="44"/>
      <c r="W163" s="44"/>
      <c r="X163" s="44"/>
      <c r="Y163" s="44"/>
      <c r="Z163" s="44"/>
    </row>
    <row r="164" spans="1:26" ht="15.75" customHeight="1" x14ac:dyDescent="0.2">
      <c r="A164" s="44"/>
      <c r="B164" s="44"/>
      <c r="C164" s="44"/>
      <c r="D164" s="44"/>
      <c r="E164" s="44"/>
      <c r="F164" s="44"/>
      <c r="G164" s="44"/>
      <c r="H164" s="44"/>
      <c r="I164" s="45"/>
      <c r="J164" s="44"/>
      <c r="K164" s="44"/>
      <c r="L164" s="44"/>
      <c r="M164" s="44"/>
      <c r="N164" s="44"/>
      <c r="O164" s="44"/>
      <c r="P164" s="44"/>
      <c r="Q164" s="44"/>
      <c r="R164" s="44"/>
      <c r="S164" s="44"/>
      <c r="T164" s="44"/>
      <c r="U164" s="44"/>
      <c r="V164" s="44"/>
      <c r="W164" s="44"/>
      <c r="X164" s="44"/>
      <c r="Y164" s="44"/>
      <c r="Z164" s="44"/>
    </row>
    <row r="165" spans="1:26" ht="15.75" customHeight="1" x14ac:dyDescent="0.2">
      <c r="A165" s="44"/>
      <c r="B165" s="44"/>
      <c r="C165" s="44"/>
      <c r="D165" s="44"/>
      <c r="E165" s="44"/>
      <c r="F165" s="44"/>
      <c r="G165" s="44"/>
      <c r="H165" s="44"/>
      <c r="I165" s="45"/>
      <c r="J165" s="44"/>
      <c r="K165" s="44"/>
      <c r="L165" s="44"/>
      <c r="M165" s="44"/>
      <c r="N165" s="44"/>
      <c r="O165" s="44"/>
      <c r="P165" s="44"/>
      <c r="Q165" s="44"/>
      <c r="R165" s="44"/>
      <c r="S165" s="44"/>
      <c r="T165" s="44"/>
      <c r="U165" s="44"/>
      <c r="V165" s="44"/>
      <c r="W165" s="44"/>
      <c r="X165" s="44"/>
      <c r="Y165" s="44"/>
      <c r="Z165" s="44"/>
    </row>
    <row r="166" spans="1:26" ht="15.75" customHeight="1" x14ac:dyDescent="0.2">
      <c r="A166" s="44"/>
      <c r="B166" s="44"/>
      <c r="C166" s="44"/>
      <c r="D166" s="44"/>
      <c r="E166" s="44"/>
      <c r="F166" s="44"/>
      <c r="G166" s="44"/>
      <c r="H166" s="44"/>
      <c r="I166" s="45"/>
      <c r="J166" s="44"/>
      <c r="K166" s="44"/>
      <c r="L166" s="44"/>
      <c r="M166" s="44"/>
      <c r="N166" s="44"/>
      <c r="O166" s="44"/>
      <c r="P166" s="44"/>
      <c r="Q166" s="44"/>
      <c r="R166" s="44"/>
      <c r="S166" s="44"/>
      <c r="T166" s="44"/>
      <c r="U166" s="44"/>
      <c r="V166" s="44"/>
      <c r="W166" s="44"/>
      <c r="X166" s="44"/>
      <c r="Y166" s="44"/>
      <c r="Z166" s="44"/>
    </row>
    <row r="167" spans="1:26" ht="15.75" customHeight="1" x14ac:dyDescent="0.2">
      <c r="A167" s="44"/>
      <c r="B167" s="44"/>
      <c r="C167" s="44"/>
      <c r="D167" s="44"/>
      <c r="E167" s="44"/>
      <c r="F167" s="44"/>
      <c r="G167" s="44"/>
      <c r="H167" s="44"/>
      <c r="I167" s="45"/>
      <c r="J167" s="44"/>
      <c r="K167" s="44"/>
      <c r="L167" s="44"/>
      <c r="M167" s="44"/>
      <c r="N167" s="44"/>
      <c r="O167" s="44"/>
      <c r="P167" s="44"/>
      <c r="Q167" s="44"/>
      <c r="R167" s="44"/>
      <c r="S167" s="44"/>
      <c r="T167" s="44"/>
      <c r="U167" s="44"/>
      <c r="V167" s="44"/>
      <c r="W167" s="44"/>
      <c r="X167" s="44"/>
      <c r="Y167" s="44"/>
      <c r="Z167" s="44"/>
    </row>
    <row r="168" spans="1:26" ht="15.75" customHeight="1" x14ac:dyDescent="0.2">
      <c r="A168" s="44"/>
      <c r="B168" s="44"/>
      <c r="C168" s="44"/>
      <c r="D168" s="44"/>
      <c r="E168" s="44"/>
      <c r="F168" s="44"/>
      <c r="G168" s="44"/>
      <c r="H168" s="44"/>
      <c r="I168" s="45"/>
      <c r="J168" s="44"/>
      <c r="K168" s="44"/>
      <c r="L168" s="44"/>
      <c r="M168" s="44"/>
      <c r="N168" s="44"/>
      <c r="O168" s="44"/>
      <c r="P168" s="44"/>
      <c r="Q168" s="44"/>
      <c r="R168" s="44"/>
      <c r="S168" s="44"/>
      <c r="T168" s="44"/>
      <c r="U168" s="44"/>
      <c r="V168" s="44"/>
      <c r="W168" s="44"/>
      <c r="X168" s="44"/>
      <c r="Y168" s="44"/>
      <c r="Z168" s="44"/>
    </row>
    <row r="169" spans="1:26" ht="15.75" customHeight="1" x14ac:dyDescent="0.2">
      <c r="A169" s="44"/>
      <c r="B169" s="44"/>
      <c r="C169" s="44"/>
      <c r="D169" s="44"/>
      <c r="E169" s="44"/>
      <c r="F169" s="44"/>
      <c r="G169" s="44"/>
      <c r="H169" s="44"/>
      <c r="I169" s="45"/>
      <c r="J169" s="44"/>
      <c r="K169" s="44"/>
      <c r="L169" s="44"/>
      <c r="M169" s="44"/>
      <c r="N169" s="44"/>
      <c r="O169" s="44"/>
      <c r="P169" s="44"/>
      <c r="Q169" s="44"/>
      <c r="R169" s="44"/>
      <c r="S169" s="44"/>
      <c r="T169" s="44"/>
      <c r="U169" s="44"/>
      <c r="V169" s="44"/>
      <c r="W169" s="44"/>
      <c r="X169" s="44"/>
      <c r="Y169" s="44"/>
      <c r="Z169" s="44"/>
    </row>
    <row r="170" spans="1:26" ht="15.75" customHeight="1" x14ac:dyDescent="0.2">
      <c r="A170" s="44"/>
      <c r="B170" s="44"/>
      <c r="C170" s="44"/>
      <c r="D170" s="44"/>
      <c r="E170" s="44"/>
      <c r="F170" s="44"/>
      <c r="G170" s="44"/>
      <c r="H170" s="44"/>
      <c r="I170" s="45"/>
      <c r="J170" s="44"/>
      <c r="K170" s="44"/>
      <c r="L170" s="44"/>
      <c r="M170" s="44"/>
      <c r="N170" s="44"/>
      <c r="O170" s="44"/>
      <c r="P170" s="44"/>
      <c r="Q170" s="44"/>
      <c r="R170" s="44"/>
      <c r="S170" s="44"/>
      <c r="T170" s="44"/>
      <c r="U170" s="44"/>
      <c r="V170" s="44"/>
      <c r="W170" s="44"/>
      <c r="X170" s="44"/>
      <c r="Y170" s="44"/>
      <c r="Z170" s="44"/>
    </row>
    <row r="171" spans="1:26" ht="15.75" customHeight="1" x14ac:dyDescent="0.2">
      <c r="A171" s="44"/>
      <c r="B171" s="44"/>
      <c r="C171" s="44"/>
      <c r="D171" s="44"/>
      <c r="E171" s="44"/>
      <c r="F171" s="44"/>
      <c r="G171" s="44"/>
      <c r="H171" s="44"/>
      <c r="I171" s="45"/>
      <c r="J171" s="44"/>
      <c r="K171" s="44"/>
      <c r="L171" s="44"/>
      <c r="M171" s="44"/>
      <c r="N171" s="44"/>
      <c r="O171" s="44"/>
      <c r="P171" s="44"/>
      <c r="Q171" s="44"/>
      <c r="R171" s="44"/>
      <c r="S171" s="44"/>
      <c r="T171" s="44"/>
      <c r="U171" s="44"/>
      <c r="V171" s="44"/>
      <c r="W171" s="44"/>
      <c r="X171" s="44"/>
      <c r="Y171" s="44"/>
      <c r="Z171" s="44"/>
    </row>
    <row r="172" spans="1:26" ht="15.75" customHeight="1" x14ac:dyDescent="0.2">
      <c r="A172" s="44"/>
      <c r="B172" s="44"/>
      <c r="C172" s="44"/>
      <c r="D172" s="44"/>
      <c r="E172" s="44"/>
      <c r="F172" s="44"/>
      <c r="G172" s="44"/>
      <c r="H172" s="44"/>
      <c r="I172" s="45"/>
      <c r="J172" s="44"/>
      <c r="K172" s="44"/>
      <c r="L172" s="44"/>
      <c r="M172" s="44"/>
      <c r="N172" s="44"/>
      <c r="O172" s="44"/>
      <c r="P172" s="44"/>
      <c r="Q172" s="44"/>
      <c r="R172" s="44"/>
      <c r="S172" s="44"/>
      <c r="T172" s="44"/>
      <c r="U172" s="44"/>
      <c r="V172" s="44"/>
      <c r="W172" s="44"/>
      <c r="X172" s="44"/>
      <c r="Y172" s="44"/>
      <c r="Z172" s="44"/>
    </row>
    <row r="173" spans="1:26" ht="15.75" customHeight="1" x14ac:dyDescent="0.2">
      <c r="A173" s="44"/>
      <c r="B173" s="44"/>
      <c r="C173" s="44"/>
      <c r="D173" s="44"/>
      <c r="E173" s="44"/>
      <c r="F173" s="44"/>
      <c r="G173" s="44"/>
      <c r="H173" s="44"/>
      <c r="I173" s="45"/>
      <c r="J173" s="44"/>
      <c r="K173" s="44"/>
      <c r="L173" s="44"/>
      <c r="M173" s="44"/>
      <c r="N173" s="44"/>
      <c r="O173" s="44"/>
      <c r="P173" s="44"/>
      <c r="Q173" s="44"/>
      <c r="R173" s="44"/>
      <c r="S173" s="44"/>
      <c r="T173" s="44"/>
      <c r="U173" s="44"/>
      <c r="V173" s="44"/>
      <c r="W173" s="44"/>
      <c r="X173" s="44"/>
      <c r="Y173" s="44"/>
      <c r="Z173" s="44"/>
    </row>
    <row r="174" spans="1:26" ht="15.75" customHeight="1" x14ac:dyDescent="0.2">
      <c r="A174" s="44"/>
      <c r="B174" s="44"/>
      <c r="C174" s="44"/>
      <c r="D174" s="44"/>
      <c r="E174" s="44"/>
      <c r="F174" s="44"/>
      <c r="G174" s="44"/>
      <c r="H174" s="44"/>
      <c r="I174" s="45"/>
      <c r="J174" s="44"/>
      <c r="K174" s="44"/>
      <c r="L174" s="44"/>
      <c r="M174" s="44"/>
      <c r="N174" s="44"/>
      <c r="O174" s="44"/>
      <c r="P174" s="44"/>
      <c r="Q174" s="44"/>
      <c r="R174" s="44"/>
      <c r="S174" s="44"/>
      <c r="T174" s="44"/>
      <c r="U174" s="44"/>
      <c r="V174" s="44"/>
      <c r="W174" s="44"/>
      <c r="X174" s="44"/>
      <c r="Y174" s="44"/>
      <c r="Z174" s="44"/>
    </row>
    <row r="175" spans="1:26" ht="15.75" customHeight="1" x14ac:dyDescent="0.2">
      <c r="A175" s="44"/>
      <c r="B175" s="44"/>
      <c r="C175" s="44"/>
      <c r="D175" s="44"/>
      <c r="E175" s="44"/>
      <c r="F175" s="44"/>
      <c r="G175" s="44"/>
      <c r="H175" s="44"/>
      <c r="I175" s="45"/>
      <c r="J175" s="44"/>
      <c r="K175" s="44"/>
      <c r="L175" s="44"/>
      <c r="M175" s="44"/>
      <c r="N175" s="44"/>
      <c r="O175" s="44"/>
      <c r="P175" s="44"/>
      <c r="Q175" s="44"/>
      <c r="R175" s="44"/>
      <c r="S175" s="44"/>
      <c r="T175" s="44"/>
      <c r="U175" s="44"/>
      <c r="V175" s="44"/>
      <c r="W175" s="44"/>
      <c r="X175" s="44"/>
      <c r="Y175" s="44"/>
      <c r="Z175" s="44"/>
    </row>
    <row r="176" spans="1:26" ht="15.75" customHeight="1" x14ac:dyDescent="0.2">
      <c r="A176" s="44"/>
      <c r="B176" s="44"/>
      <c r="C176" s="44"/>
      <c r="D176" s="44"/>
      <c r="E176" s="44"/>
      <c r="F176" s="44"/>
      <c r="G176" s="44"/>
      <c r="H176" s="44"/>
      <c r="I176" s="45"/>
      <c r="J176" s="44"/>
      <c r="K176" s="44"/>
      <c r="L176" s="44"/>
      <c r="M176" s="44"/>
      <c r="N176" s="44"/>
      <c r="O176" s="44"/>
      <c r="P176" s="44"/>
      <c r="Q176" s="44"/>
      <c r="R176" s="44"/>
      <c r="S176" s="44"/>
      <c r="T176" s="44"/>
      <c r="U176" s="44"/>
      <c r="V176" s="44"/>
      <c r="W176" s="44"/>
      <c r="X176" s="44"/>
      <c r="Y176" s="44"/>
      <c r="Z176" s="44"/>
    </row>
    <row r="177" spans="1:26" ht="15.75" customHeight="1" x14ac:dyDescent="0.2">
      <c r="A177" s="44"/>
      <c r="B177" s="44"/>
      <c r="C177" s="44"/>
      <c r="D177" s="44"/>
      <c r="E177" s="44"/>
      <c r="F177" s="44"/>
      <c r="G177" s="44"/>
      <c r="H177" s="44"/>
      <c r="I177" s="45"/>
      <c r="J177" s="44"/>
      <c r="K177" s="44"/>
      <c r="L177" s="44"/>
      <c r="M177" s="44"/>
      <c r="N177" s="44"/>
      <c r="O177" s="44"/>
      <c r="P177" s="44"/>
      <c r="Q177" s="44"/>
      <c r="R177" s="44"/>
      <c r="S177" s="44"/>
      <c r="T177" s="44"/>
      <c r="U177" s="44"/>
      <c r="V177" s="44"/>
      <c r="W177" s="44"/>
      <c r="X177" s="44"/>
      <c r="Y177" s="44"/>
      <c r="Z177" s="44"/>
    </row>
    <row r="178" spans="1:26" ht="15.75" customHeight="1" x14ac:dyDescent="0.2">
      <c r="A178" s="44"/>
      <c r="B178" s="44"/>
      <c r="C178" s="44"/>
      <c r="D178" s="44"/>
      <c r="E178" s="44"/>
      <c r="F178" s="44"/>
      <c r="G178" s="44"/>
      <c r="H178" s="44"/>
      <c r="I178" s="45"/>
      <c r="J178" s="44"/>
      <c r="K178" s="44"/>
      <c r="L178" s="44"/>
      <c r="M178" s="44"/>
      <c r="N178" s="44"/>
      <c r="O178" s="44"/>
      <c r="P178" s="44"/>
      <c r="Q178" s="44"/>
      <c r="R178" s="44"/>
      <c r="S178" s="44"/>
      <c r="T178" s="44"/>
      <c r="U178" s="44"/>
      <c r="V178" s="44"/>
      <c r="W178" s="44"/>
      <c r="X178" s="44"/>
      <c r="Y178" s="44"/>
      <c r="Z178" s="44"/>
    </row>
    <row r="179" spans="1:26" ht="15.75" customHeight="1" x14ac:dyDescent="0.2">
      <c r="A179" s="44"/>
      <c r="B179" s="44"/>
      <c r="C179" s="44"/>
      <c r="D179" s="44"/>
      <c r="E179" s="44"/>
      <c r="F179" s="44"/>
      <c r="G179" s="44"/>
      <c r="H179" s="44"/>
      <c r="I179" s="45"/>
      <c r="J179" s="44"/>
      <c r="K179" s="44"/>
      <c r="L179" s="44"/>
      <c r="M179" s="44"/>
      <c r="N179" s="44"/>
      <c r="O179" s="44"/>
      <c r="P179" s="44"/>
      <c r="Q179" s="44"/>
      <c r="R179" s="44"/>
      <c r="S179" s="44"/>
      <c r="T179" s="44"/>
      <c r="U179" s="44"/>
      <c r="V179" s="44"/>
      <c r="W179" s="44"/>
      <c r="X179" s="44"/>
      <c r="Y179" s="44"/>
      <c r="Z179" s="44"/>
    </row>
    <row r="180" spans="1:26" ht="15.75" customHeight="1" x14ac:dyDescent="0.2">
      <c r="A180" s="44"/>
      <c r="B180" s="44"/>
      <c r="C180" s="44"/>
      <c r="D180" s="44"/>
      <c r="E180" s="44"/>
      <c r="F180" s="44"/>
      <c r="G180" s="44"/>
      <c r="H180" s="44"/>
      <c r="I180" s="45"/>
      <c r="J180" s="44"/>
      <c r="K180" s="44"/>
      <c r="L180" s="44"/>
      <c r="M180" s="44"/>
      <c r="N180" s="44"/>
      <c r="O180" s="44"/>
      <c r="P180" s="44"/>
      <c r="Q180" s="44"/>
      <c r="R180" s="44"/>
      <c r="S180" s="44"/>
      <c r="T180" s="44"/>
      <c r="U180" s="44"/>
      <c r="V180" s="44"/>
      <c r="W180" s="44"/>
      <c r="X180" s="44"/>
      <c r="Y180" s="44"/>
      <c r="Z180" s="44"/>
    </row>
    <row r="181" spans="1:26" ht="15.75" customHeight="1" x14ac:dyDescent="0.2">
      <c r="A181" s="44"/>
      <c r="B181" s="44"/>
      <c r="C181" s="44"/>
      <c r="D181" s="44"/>
      <c r="E181" s="44"/>
      <c r="F181" s="44"/>
      <c r="G181" s="44"/>
      <c r="H181" s="44"/>
      <c r="I181" s="45"/>
      <c r="J181" s="44"/>
      <c r="K181" s="44"/>
      <c r="L181" s="44"/>
      <c r="M181" s="44"/>
      <c r="N181" s="44"/>
      <c r="O181" s="44"/>
      <c r="P181" s="44"/>
      <c r="Q181" s="44"/>
      <c r="R181" s="44"/>
      <c r="S181" s="44"/>
      <c r="T181" s="44"/>
      <c r="U181" s="44"/>
      <c r="V181" s="44"/>
      <c r="W181" s="44"/>
      <c r="X181" s="44"/>
      <c r="Y181" s="44"/>
      <c r="Z181" s="44"/>
    </row>
    <row r="182" spans="1:26" ht="15.75" customHeight="1" x14ac:dyDescent="0.2">
      <c r="A182" s="44"/>
      <c r="B182" s="44"/>
      <c r="C182" s="44"/>
      <c r="D182" s="44"/>
      <c r="E182" s="44"/>
      <c r="F182" s="44"/>
      <c r="G182" s="44"/>
      <c r="H182" s="44"/>
      <c r="I182" s="45"/>
      <c r="J182" s="44"/>
      <c r="K182" s="44"/>
      <c r="L182" s="44"/>
      <c r="M182" s="44"/>
      <c r="N182" s="44"/>
      <c r="O182" s="44"/>
      <c r="P182" s="44"/>
      <c r="Q182" s="44"/>
      <c r="R182" s="44"/>
      <c r="S182" s="44"/>
      <c r="T182" s="44"/>
      <c r="U182" s="44"/>
      <c r="V182" s="44"/>
      <c r="W182" s="44"/>
      <c r="X182" s="44"/>
      <c r="Y182" s="44"/>
      <c r="Z182" s="44"/>
    </row>
    <row r="183" spans="1:26" ht="15.75" customHeight="1" x14ac:dyDescent="0.2">
      <c r="A183" s="44"/>
      <c r="B183" s="44"/>
      <c r="C183" s="44"/>
      <c r="D183" s="44"/>
      <c r="E183" s="44"/>
      <c r="F183" s="44"/>
      <c r="G183" s="44"/>
      <c r="H183" s="44"/>
      <c r="I183" s="45"/>
      <c r="J183" s="44"/>
      <c r="K183" s="44"/>
      <c r="L183" s="44"/>
      <c r="M183" s="44"/>
      <c r="N183" s="44"/>
      <c r="O183" s="44"/>
      <c r="P183" s="44"/>
      <c r="Q183" s="44"/>
      <c r="R183" s="44"/>
      <c r="S183" s="44"/>
      <c r="T183" s="44"/>
      <c r="U183" s="44"/>
      <c r="V183" s="44"/>
      <c r="W183" s="44"/>
      <c r="X183" s="44"/>
      <c r="Y183" s="44"/>
      <c r="Z183" s="44"/>
    </row>
    <row r="184" spans="1:26" ht="15.75" customHeight="1" x14ac:dyDescent="0.2">
      <c r="A184" s="44"/>
      <c r="B184" s="44"/>
      <c r="C184" s="44"/>
      <c r="D184" s="44"/>
      <c r="E184" s="44"/>
      <c r="F184" s="44"/>
      <c r="G184" s="44"/>
      <c r="H184" s="44"/>
      <c r="I184" s="45"/>
      <c r="J184" s="44"/>
      <c r="K184" s="44"/>
      <c r="L184" s="44"/>
      <c r="M184" s="44"/>
      <c r="N184" s="44"/>
      <c r="O184" s="44"/>
      <c r="P184" s="44"/>
      <c r="Q184" s="44"/>
      <c r="R184" s="44"/>
      <c r="S184" s="44"/>
      <c r="T184" s="44"/>
      <c r="U184" s="44"/>
      <c r="V184" s="44"/>
      <c r="W184" s="44"/>
      <c r="X184" s="44"/>
      <c r="Y184" s="44"/>
      <c r="Z184" s="44"/>
    </row>
    <row r="185" spans="1:26" ht="15.75" customHeight="1" x14ac:dyDescent="0.2">
      <c r="A185" s="44"/>
      <c r="B185" s="44"/>
      <c r="C185" s="44"/>
      <c r="D185" s="44"/>
      <c r="E185" s="44"/>
      <c r="F185" s="44"/>
      <c r="G185" s="44"/>
      <c r="H185" s="44"/>
      <c r="I185" s="45"/>
      <c r="J185" s="44"/>
      <c r="K185" s="44"/>
      <c r="L185" s="44"/>
      <c r="M185" s="44"/>
      <c r="N185" s="44"/>
      <c r="O185" s="44"/>
      <c r="P185" s="44"/>
      <c r="Q185" s="44"/>
      <c r="R185" s="44"/>
      <c r="S185" s="44"/>
      <c r="T185" s="44"/>
      <c r="U185" s="44"/>
      <c r="V185" s="44"/>
      <c r="W185" s="44"/>
      <c r="X185" s="44"/>
      <c r="Y185" s="44"/>
      <c r="Z185" s="44"/>
    </row>
    <row r="186" spans="1:26" ht="15.75" customHeight="1" x14ac:dyDescent="0.2">
      <c r="A186" s="44"/>
      <c r="B186" s="44"/>
      <c r="C186" s="44"/>
      <c r="D186" s="44"/>
      <c r="E186" s="44"/>
      <c r="F186" s="44"/>
      <c r="G186" s="44"/>
      <c r="H186" s="44"/>
      <c r="I186" s="45"/>
      <c r="J186" s="44"/>
      <c r="K186" s="44"/>
      <c r="L186" s="44"/>
      <c r="M186" s="44"/>
      <c r="N186" s="44"/>
      <c r="O186" s="44"/>
      <c r="P186" s="44"/>
      <c r="Q186" s="44"/>
      <c r="R186" s="44"/>
      <c r="S186" s="44"/>
      <c r="T186" s="44"/>
      <c r="U186" s="44"/>
      <c r="V186" s="44"/>
      <c r="W186" s="44"/>
      <c r="X186" s="44"/>
      <c r="Y186" s="44"/>
      <c r="Z186" s="44"/>
    </row>
    <row r="187" spans="1:26" ht="15.75" customHeight="1" x14ac:dyDescent="0.2">
      <c r="A187" s="44"/>
      <c r="B187" s="44"/>
      <c r="C187" s="44"/>
      <c r="D187" s="44"/>
      <c r="E187" s="44"/>
      <c r="F187" s="44"/>
      <c r="G187" s="44"/>
      <c r="H187" s="44"/>
      <c r="I187" s="45"/>
      <c r="J187" s="44"/>
      <c r="K187" s="44"/>
      <c r="L187" s="44"/>
      <c r="M187" s="44"/>
      <c r="N187" s="44"/>
      <c r="O187" s="44"/>
      <c r="P187" s="44"/>
      <c r="Q187" s="44"/>
      <c r="R187" s="44"/>
      <c r="S187" s="44"/>
      <c r="T187" s="44"/>
      <c r="U187" s="44"/>
      <c r="V187" s="44"/>
      <c r="W187" s="44"/>
      <c r="X187" s="44"/>
      <c r="Y187" s="44"/>
      <c r="Z187" s="44"/>
    </row>
    <row r="188" spans="1:26" ht="15.75" customHeight="1" x14ac:dyDescent="0.2">
      <c r="A188" s="44"/>
      <c r="B188" s="44"/>
      <c r="C188" s="44"/>
      <c r="D188" s="44"/>
      <c r="E188" s="44"/>
      <c r="F188" s="44"/>
      <c r="G188" s="44"/>
      <c r="H188" s="44"/>
      <c r="I188" s="45"/>
      <c r="J188" s="44"/>
      <c r="K188" s="44"/>
      <c r="L188" s="44"/>
      <c r="M188" s="44"/>
      <c r="N188" s="44"/>
      <c r="O188" s="44"/>
      <c r="P188" s="44"/>
      <c r="Q188" s="44"/>
      <c r="R188" s="44"/>
      <c r="S188" s="44"/>
      <c r="T188" s="44"/>
      <c r="U188" s="44"/>
      <c r="V188" s="44"/>
      <c r="W188" s="44"/>
      <c r="X188" s="44"/>
      <c r="Y188" s="44"/>
      <c r="Z188" s="44"/>
    </row>
    <row r="189" spans="1:26" ht="15.75" customHeight="1" x14ac:dyDescent="0.2">
      <c r="A189" s="44"/>
      <c r="B189" s="44"/>
      <c r="C189" s="44"/>
      <c r="D189" s="44"/>
      <c r="E189" s="44"/>
      <c r="F189" s="44"/>
      <c r="G189" s="44"/>
      <c r="H189" s="44"/>
      <c r="I189" s="45"/>
      <c r="J189" s="44"/>
      <c r="K189" s="44"/>
      <c r="L189" s="44"/>
      <c r="M189" s="44"/>
      <c r="N189" s="44"/>
      <c r="O189" s="44"/>
      <c r="P189" s="44"/>
      <c r="Q189" s="44"/>
      <c r="R189" s="44"/>
      <c r="S189" s="44"/>
      <c r="T189" s="44"/>
      <c r="U189" s="44"/>
      <c r="V189" s="44"/>
      <c r="W189" s="44"/>
      <c r="X189" s="44"/>
      <c r="Y189" s="44"/>
      <c r="Z189" s="44"/>
    </row>
    <row r="190" spans="1:26" ht="15.75" customHeight="1" x14ac:dyDescent="0.2">
      <c r="A190" s="44"/>
      <c r="B190" s="44"/>
      <c r="C190" s="44"/>
      <c r="D190" s="44"/>
      <c r="E190" s="44"/>
      <c r="F190" s="44"/>
      <c r="G190" s="44"/>
      <c r="H190" s="44"/>
      <c r="I190" s="45"/>
      <c r="J190" s="44"/>
      <c r="K190" s="44"/>
      <c r="L190" s="44"/>
      <c r="M190" s="44"/>
      <c r="N190" s="44"/>
      <c r="O190" s="44"/>
      <c r="P190" s="44"/>
      <c r="Q190" s="44"/>
      <c r="R190" s="44"/>
      <c r="S190" s="44"/>
      <c r="T190" s="44"/>
      <c r="U190" s="44"/>
      <c r="V190" s="44"/>
      <c r="W190" s="44"/>
      <c r="X190" s="44"/>
      <c r="Y190" s="44"/>
      <c r="Z190" s="44"/>
    </row>
    <row r="191" spans="1:26" ht="15.75" customHeight="1" x14ac:dyDescent="0.2">
      <c r="A191" s="44"/>
      <c r="B191" s="44"/>
      <c r="C191" s="44"/>
      <c r="D191" s="44"/>
      <c r="E191" s="44"/>
      <c r="F191" s="44"/>
      <c r="G191" s="44"/>
      <c r="H191" s="44"/>
      <c r="I191" s="45"/>
      <c r="J191" s="44"/>
      <c r="K191" s="44"/>
      <c r="L191" s="44"/>
      <c r="M191" s="44"/>
      <c r="N191" s="44"/>
      <c r="O191" s="44"/>
      <c r="P191" s="44"/>
      <c r="Q191" s="44"/>
      <c r="R191" s="44"/>
      <c r="S191" s="44"/>
      <c r="T191" s="44"/>
      <c r="U191" s="44"/>
      <c r="V191" s="44"/>
      <c r="W191" s="44"/>
      <c r="X191" s="44"/>
      <c r="Y191" s="44"/>
      <c r="Z191" s="44"/>
    </row>
    <row r="192" spans="1:26" ht="15.75" customHeight="1" x14ac:dyDescent="0.2">
      <c r="A192" s="44"/>
      <c r="B192" s="44"/>
      <c r="C192" s="44"/>
      <c r="D192" s="44"/>
      <c r="E192" s="44"/>
      <c r="F192" s="44"/>
      <c r="G192" s="44"/>
      <c r="H192" s="44"/>
      <c r="I192" s="45"/>
      <c r="J192" s="44"/>
      <c r="K192" s="44"/>
      <c r="L192" s="44"/>
      <c r="M192" s="44"/>
      <c r="N192" s="44"/>
      <c r="O192" s="44"/>
      <c r="P192" s="44"/>
      <c r="Q192" s="44"/>
      <c r="R192" s="44"/>
      <c r="S192" s="44"/>
      <c r="T192" s="44"/>
      <c r="U192" s="44"/>
      <c r="V192" s="44"/>
      <c r="W192" s="44"/>
      <c r="X192" s="44"/>
      <c r="Y192" s="44"/>
      <c r="Z192" s="44"/>
    </row>
    <row r="193" spans="1:26" ht="15.75" customHeight="1" x14ac:dyDescent="0.2">
      <c r="A193" s="44"/>
      <c r="B193" s="44"/>
      <c r="C193" s="44"/>
      <c r="D193" s="44"/>
      <c r="E193" s="44"/>
      <c r="F193" s="44"/>
      <c r="G193" s="44"/>
      <c r="H193" s="44"/>
      <c r="I193" s="45"/>
      <c r="J193" s="44"/>
      <c r="K193" s="44"/>
      <c r="L193" s="44"/>
      <c r="M193" s="44"/>
      <c r="N193" s="44"/>
      <c r="O193" s="44"/>
      <c r="P193" s="44"/>
      <c r="Q193" s="44"/>
      <c r="R193" s="44"/>
      <c r="S193" s="44"/>
      <c r="T193" s="44"/>
      <c r="U193" s="44"/>
      <c r="V193" s="44"/>
      <c r="W193" s="44"/>
      <c r="X193" s="44"/>
      <c r="Y193" s="44"/>
      <c r="Z193" s="44"/>
    </row>
    <row r="194" spans="1:26" ht="15.75" customHeight="1" x14ac:dyDescent="0.2">
      <c r="A194" s="44"/>
      <c r="B194" s="44"/>
      <c r="C194" s="44"/>
      <c r="D194" s="44"/>
      <c r="E194" s="44"/>
      <c r="F194" s="44"/>
      <c r="G194" s="44"/>
      <c r="H194" s="44"/>
      <c r="I194" s="45"/>
      <c r="J194" s="44"/>
      <c r="K194" s="44"/>
      <c r="L194" s="44"/>
      <c r="M194" s="44"/>
      <c r="N194" s="44"/>
      <c r="O194" s="44"/>
      <c r="P194" s="44"/>
      <c r="Q194" s="44"/>
      <c r="R194" s="44"/>
      <c r="S194" s="44"/>
      <c r="T194" s="44"/>
      <c r="U194" s="44"/>
      <c r="V194" s="44"/>
      <c r="W194" s="44"/>
      <c r="X194" s="44"/>
      <c r="Y194" s="44"/>
      <c r="Z194" s="44"/>
    </row>
    <row r="195" spans="1:26" ht="15.75" customHeight="1" x14ac:dyDescent="0.2">
      <c r="A195" s="44"/>
      <c r="B195" s="44"/>
      <c r="C195" s="44"/>
      <c r="D195" s="44"/>
      <c r="E195" s="44"/>
      <c r="F195" s="44"/>
      <c r="G195" s="44"/>
      <c r="H195" s="44"/>
      <c r="I195" s="45"/>
      <c r="J195" s="44"/>
      <c r="K195" s="44"/>
      <c r="L195" s="44"/>
      <c r="M195" s="44"/>
      <c r="N195" s="44"/>
      <c r="O195" s="44"/>
      <c r="P195" s="44"/>
      <c r="Q195" s="44"/>
      <c r="R195" s="44"/>
      <c r="S195" s="44"/>
      <c r="T195" s="44"/>
      <c r="U195" s="44"/>
      <c r="V195" s="44"/>
      <c r="W195" s="44"/>
      <c r="X195" s="44"/>
      <c r="Y195" s="44"/>
      <c r="Z195" s="44"/>
    </row>
    <row r="196" spans="1:26" ht="15.75" customHeight="1" x14ac:dyDescent="0.2">
      <c r="A196" s="44"/>
      <c r="B196" s="44"/>
      <c r="C196" s="44"/>
      <c r="D196" s="44"/>
      <c r="E196" s="44"/>
      <c r="F196" s="44"/>
      <c r="G196" s="44"/>
      <c r="H196" s="44"/>
      <c r="I196" s="45"/>
      <c r="J196" s="44"/>
      <c r="K196" s="44"/>
      <c r="L196" s="44"/>
      <c r="M196" s="44"/>
      <c r="N196" s="44"/>
      <c r="O196" s="44"/>
      <c r="P196" s="44"/>
      <c r="Q196" s="44"/>
      <c r="R196" s="44"/>
      <c r="S196" s="44"/>
      <c r="T196" s="44"/>
      <c r="U196" s="44"/>
      <c r="V196" s="44"/>
      <c r="W196" s="44"/>
      <c r="X196" s="44"/>
      <c r="Y196" s="44"/>
      <c r="Z196" s="44"/>
    </row>
    <row r="197" spans="1:26" ht="15.75" customHeight="1" x14ac:dyDescent="0.2">
      <c r="A197" s="44"/>
      <c r="B197" s="44"/>
      <c r="C197" s="44"/>
      <c r="D197" s="44"/>
      <c r="E197" s="44"/>
      <c r="F197" s="44"/>
      <c r="G197" s="44"/>
      <c r="H197" s="44"/>
      <c r="I197" s="45"/>
      <c r="J197" s="44"/>
      <c r="K197" s="44"/>
      <c r="L197" s="44"/>
      <c r="M197" s="44"/>
      <c r="N197" s="44"/>
      <c r="O197" s="44"/>
      <c r="P197" s="44"/>
      <c r="Q197" s="44"/>
      <c r="R197" s="44"/>
      <c r="S197" s="44"/>
      <c r="T197" s="44"/>
      <c r="U197" s="44"/>
      <c r="V197" s="44"/>
      <c r="W197" s="44"/>
      <c r="X197" s="44"/>
      <c r="Y197" s="44"/>
      <c r="Z197" s="44"/>
    </row>
    <row r="198" spans="1:26" ht="15.75" customHeight="1" x14ac:dyDescent="0.2">
      <c r="A198" s="44"/>
      <c r="B198" s="44"/>
      <c r="C198" s="44"/>
      <c r="D198" s="44"/>
      <c r="E198" s="44"/>
      <c r="F198" s="44"/>
      <c r="G198" s="44"/>
      <c r="H198" s="44"/>
      <c r="I198" s="45"/>
      <c r="J198" s="44"/>
      <c r="K198" s="44"/>
      <c r="L198" s="44"/>
      <c r="M198" s="44"/>
      <c r="N198" s="44"/>
      <c r="O198" s="44"/>
      <c r="P198" s="44"/>
      <c r="Q198" s="44"/>
      <c r="R198" s="44"/>
      <c r="S198" s="44"/>
      <c r="T198" s="44"/>
      <c r="U198" s="44"/>
      <c r="V198" s="44"/>
      <c r="W198" s="44"/>
      <c r="X198" s="44"/>
      <c r="Y198" s="44"/>
      <c r="Z198" s="44"/>
    </row>
    <row r="199" spans="1:26" ht="15.75" customHeight="1" x14ac:dyDescent="0.2">
      <c r="A199" s="44"/>
      <c r="B199" s="44"/>
      <c r="C199" s="44"/>
      <c r="D199" s="44"/>
      <c r="E199" s="44"/>
      <c r="F199" s="44"/>
      <c r="G199" s="44"/>
      <c r="H199" s="44"/>
      <c r="I199" s="45"/>
      <c r="J199" s="44"/>
      <c r="K199" s="44"/>
      <c r="L199" s="44"/>
      <c r="M199" s="44"/>
      <c r="N199" s="44"/>
      <c r="O199" s="44"/>
      <c r="P199" s="44"/>
      <c r="Q199" s="44"/>
      <c r="R199" s="44"/>
      <c r="S199" s="44"/>
      <c r="T199" s="44"/>
      <c r="U199" s="44"/>
      <c r="V199" s="44"/>
      <c r="W199" s="44"/>
      <c r="X199" s="44"/>
      <c r="Y199" s="44"/>
      <c r="Z199" s="44"/>
    </row>
    <row r="200" spans="1:26" ht="15.75" customHeight="1" x14ac:dyDescent="0.2">
      <c r="A200" s="44"/>
      <c r="B200" s="44"/>
      <c r="C200" s="44"/>
      <c r="D200" s="44"/>
      <c r="E200" s="44"/>
      <c r="F200" s="44"/>
      <c r="G200" s="44"/>
      <c r="H200" s="44"/>
      <c r="I200" s="45"/>
      <c r="J200" s="44"/>
      <c r="K200" s="44"/>
      <c r="L200" s="44"/>
      <c r="M200" s="44"/>
      <c r="N200" s="44"/>
      <c r="O200" s="44"/>
      <c r="P200" s="44"/>
      <c r="Q200" s="44"/>
      <c r="R200" s="44"/>
      <c r="S200" s="44"/>
      <c r="T200" s="44"/>
      <c r="U200" s="44"/>
      <c r="V200" s="44"/>
      <c r="W200" s="44"/>
      <c r="X200" s="44"/>
      <c r="Y200" s="44"/>
      <c r="Z200" s="44"/>
    </row>
    <row r="201" spans="1:26" ht="15.75" customHeight="1" x14ac:dyDescent="0.2">
      <c r="A201" s="44"/>
      <c r="B201" s="44"/>
      <c r="C201" s="44"/>
      <c r="D201" s="44"/>
      <c r="E201" s="44"/>
      <c r="F201" s="44"/>
      <c r="G201" s="44"/>
      <c r="H201" s="44"/>
      <c r="I201" s="45"/>
      <c r="J201" s="44"/>
      <c r="K201" s="44"/>
      <c r="L201" s="44"/>
      <c r="M201" s="44"/>
      <c r="N201" s="44"/>
      <c r="O201" s="44"/>
      <c r="P201" s="44"/>
      <c r="Q201" s="44"/>
      <c r="R201" s="44"/>
      <c r="S201" s="44"/>
      <c r="T201" s="44"/>
      <c r="U201" s="44"/>
      <c r="V201" s="44"/>
      <c r="W201" s="44"/>
      <c r="X201" s="44"/>
      <c r="Y201" s="44"/>
      <c r="Z201" s="44"/>
    </row>
    <row r="202" spans="1:26" ht="15.75" customHeight="1" x14ac:dyDescent="0.2">
      <c r="A202" s="44"/>
      <c r="B202" s="44"/>
      <c r="C202" s="44"/>
      <c r="D202" s="44"/>
      <c r="E202" s="44"/>
      <c r="F202" s="44"/>
      <c r="G202" s="44"/>
      <c r="H202" s="44"/>
      <c r="I202" s="45"/>
      <c r="J202" s="44"/>
      <c r="K202" s="44"/>
      <c r="L202" s="44"/>
      <c r="M202" s="44"/>
      <c r="N202" s="44"/>
      <c r="O202" s="44"/>
      <c r="P202" s="44"/>
      <c r="Q202" s="44"/>
      <c r="R202" s="44"/>
      <c r="S202" s="44"/>
      <c r="T202" s="44"/>
      <c r="U202" s="44"/>
      <c r="V202" s="44"/>
      <c r="W202" s="44"/>
      <c r="X202" s="44"/>
      <c r="Y202" s="44"/>
      <c r="Z202" s="44"/>
    </row>
    <row r="203" spans="1:26" ht="15.75" customHeight="1" x14ac:dyDescent="0.2">
      <c r="A203" s="44"/>
      <c r="B203" s="44"/>
      <c r="C203" s="44"/>
      <c r="D203" s="44"/>
      <c r="E203" s="44"/>
      <c r="F203" s="44"/>
      <c r="G203" s="44"/>
      <c r="H203" s="44"/>
      <c r="I203" s="45"/>
      <c r="J203" s="44"/>
      <c r="K203" s="44"/>
      <c r="L203" s="44"/>
      <c r="M203" s="44"/>
      <c r="N203" s="44"/>
      <c r="O203" s="44"/>
      <c r="P203" s="44"/>
      <c r="Q203" s="44"/>
      <c r="R203" s="44"/>
      <c r="S203" s="44"/>
      <c r="T203" s="44"/>
      <c r="U203" s="44"/>
      <c r="V203" s="44"/>
      <c r="W203" s="44"/>
      <c r="X203" s="44"/>
      <c r="Y203" s="44"/>
      <c r="Z203" s="44"/>
    </row>
    <row r="204" spans="1:26" ht="15.75" customHeight="1" x14ac:dyDescent="0.2">
      <c r="A204" s="44"/>
      <c r="B204" s="44"/>
      <c r="C204" s="44"/>
      <c r="D204" s="44"/>
      <c r="E204" s="44"/>
      <c r="F204" s="44"/>
      <c r="G204" s="44"/>
      <c r="H204" s="44"/>
      <c r="I204" s="45"/>
      <c r="J204" s="44"/>
      <c r="K204" s="44"/>
      <c r="L204" s="44"/>
      <c r="M204" s="44"/>
      <c r="N204" s="44"/>
      <c r="O204" s="44"/>
      <c r="P204" s="44"/>
      <c r="Q204" s="44"/>
      <c r="R204" s="44"/>
      <c r="S204" s="44"/>
      <c r="T204" s="44"/>
      <c r="U204" s="44"/>
      <c r="V204" s="44"/>
      <c r="W204" s="44"/>
      <c r="X204" s="44"/>
      <c r="Y204" s="44"/>
      <c r="Z204" s="44"/>
    </row>
    <row r="205" spans="1:26" ht="15.75" customHeight="1" x14ac:dyDescent="0.2">
      <c r="A205" s="44"/>
      <c r="B205" s="44"/>
      <c r="C205" s="44"/>
      <c r="D205" s="44"/>
      <c r="E205" s="44"/>
      <c r="F205" s="44"/>
      <c r="G205" s="44"/>
      <c r="H205" s="44"/>
      <c r="I205" s="45"/>
      <c r="J205" s="44"/>
      <c r="K205" s="44"/>
      <c r="L205" s="44"/>
      <c r="M205" s="44"/>
      <c r="N205" s="44"/>
      <c r="O205" s="44"/>
      <c r="P205" s="44"/>
      <c r="Q205" s="44"/>
      <c r="R205" s="44"/>
      <c r="S205" s="44"/>
      <c r="T205" s="44"/>
      <c r="U205" s="44"/>
      <c r="V205" s="44"/>
      <c r="W205" s="44"/>
      <c r="X205" s="44"/>
      <c r="Y205" s="44"/>
      <c r="Z205" s="44"/>
    </row>
    <row r="206" spans="1:26" ht="15.75" customHeight="1" x14ac:dyDescent="0.2">
      <c r="A206" s="44"/>
      <c r="B206" s="44"/>
      <c r="C206" s="44"/>
      <c r="D206" s="44"/>
      <c r="E206" s="44"/>
      <c r="F206" s="44"/>
      <c r="G206" s="44"/>
      <c r="H206" s="44"/>
      <c r="I206" s="45"/>
      <c r="J206" s="44"/>
      <c r="K206" s="44"/>
      <c r="L206" s="44"/>
      <c r="M206" s="44"/>
      <c r="N206" s="44"/>
      <c r="O206" s="44"/>
      <c r="P206" s="44"/>
      <c r="Q206" s="44"/>
      <c r="R206" s="44"/>
      <c r="S206" s="44"/>
      <c r="T206" s="44"/>
      <c r="U206" s="44"/>
      <c r="V206" s="44"/>
      <c r="W206" s="44"/>
      <c r="X206" s="44"/>
      <c r="Y206" s="44"/>
      <c r="Z206" s="44"/>
    </row>
    <row r="207" spans="1:26" ht="15.75" customHeight="1" x14ac:dyDescent="0.2">
      <c r="A207" s="44"/>
      <c r="B207" s="44"/>
      <c r="C207" s="44"/>
      <c r="D207" s="44"/>
      <c r="E207" s="44"/>
      <c r="F207" s="44"/>
      <c r="G207" s="44"/>
      <c r="H207" s="44"/>
      <c r="I207" s="45"/>
      <c r="J207" s="44"/>
      <c r="K207" s="44"/>
      <c r="L207" s="44"/>
      <c r="M207" s="44"/>
      <c r="N207" s="44"/>
      <c r="O207" s="44"/>
      <c r="P207" s="44"/>
      <c r="Q207" s="44"/>
      <c r="R207" s="44"/>
      <c r="S207" s="44"/>
      <c r="T207" s="44"/>
      <c r="U207" s="44"/>
      <c r="V207" s="44"/>
      <c r="W207" s="44"/>
      <c r="X207" s="44"/>
      <c r="Y207" s="44"/>
      <c r="Z207" s="44"/>
    </row>
    <row r="208" spans="1:26" ht="15.75" customHeight="1" x14ac:dyDescent="0.2">
      <c r="A208" s="44"/>
      <c r="B208" s="44"/>
      <c r="C208" s="44"/>
      <c r="D208" s="44"/>
      <c r="E208" s="44"/>
      <c r="F208" s="44"/>
      <c r="G208" s="44"/>
      <c r="H208" s="44"/>
      <c r="I208" s="45"/>
      <c r="J208" s="44"/>
      <c r="K208" s="44"/>
      <c r="L208" s="44"/>
      <c r="M208" s="44"/>
      <c r="N208" s="44"/>
      <c r="O208" s="44"/>
      <c r="P208" s="44"/>
      <c r="Q208" s="44"/>
      <c r="R208" s="44"/>
      <c r="S208" s="44"/>
      <c r="T208" s="44"/>
      <c r="U208" s="44"/>
      <c r="V208" s="44"/>
      <c r="W208" s="44"/>
      <c r="X208" s="44"/>
      <c r="Y208" s="44"/>
      <c r="Z208" s="44"/>
    </row>
    <row r="209" spans="1:26" ht="15.75" customHeight="1" x14ac:dyDescent="0.2">
      <c r="A209" s="44"/>
      <c r="B209" s="44"/>
      <c r="C209" s="44"/>
      <c r="D209" s="44"/>
      <c r="E209" s="44"/>
      <c r="F209" s="44"/>
      <c r="G209" s="44"/>
      <c r="H209" s="44"/>
      <c r="I209" s="45"/>
      <c r="J209" s="44"/>
      <c r="K209" s="44"/>
      <c r="L209" s="44"/>
      <c r="M209" s="44"/>
      <c r="N209" s="44"/>
      <c r="O209" s="44"/>
      <c r="P209" s="44"/>
      <c r="Q209" s="44"/>
      <c r="R209" s="44"/>
      <c r="S209" s="44"/>
      <c r="T209" s="44"/>
      <c r="U209" s="44"/>
      <c r="V209" s="44"/>
      <c r="W209" s="44"/>
      <c r="X209" s="44"/>
      <c r="Y209" s="44"/>
      <c r="Z209" s="44"/>
    </row>
    <row r="210" spans="1:26" ht="15.75" customHeight="1" x14ac:dyDescent="0.2">
      <c r="A210" s="44"/>
      <c r="B210" s="44"/>
      <c r="C210" s="44"/>
      <c r="D210" s="44"/>
      <c r="E210" s="44"/>
      <c r="F210" s="44"/>
      <c r="G210" s="44"/>
      <c r="H210" s="44"/>
      <c r="I210" s="45"/>
      <c r="J210" s="44"/>
      <c r="K210" s="44"/>
      <c r="L210" s="44"/>
      <c r="M210" s="44"/>
      <c r="N210" s="44"/>
      <c r="O210" s="44"/>
      <c r="P210" s="44"/>
      <c r="Q210" s="44"/>
      <c r="R210" s="44"/>
      <c r="S210" s="44"/>
      <c r="T210" s="44"/>
      <c r="U210" s="44"/>
      <c r="V210" s="44"/>
      <c r="W210" s="44"/>
      <c r="X210" s="44"/>
      <c r="Y210" s="44"/>
      <c r="Z210" s="44"/>
    </row>
    <row r="211" spans="1:26" ht="15.75" customHeight="1" x14ac:dyDescent="0.2">
      <c r="A211" s="44"/>
      <c r="B211" s="44"/>
      <c r="C211" s="44"/>
      <c r="D211" s="44"/>
      <c r="E211" s="44"/>
      <c r="F211" s="44"/>
      <c r="G211" s="44"/>
      <c r="H211" s="44"/>
      <c r="I211" s="45"/>
      <c r="J211" s="44"/>
      <c r="K211" s="44"/>
      <c r="L211" s="44"/>
      <c r="M211" s="44"/>
      <c r="N211" s="44"/>
      <c r="O211" s="44"/>
      <c r="P211" s="44"/>
      <c r="Q211" s="44"/>
      <c r="R211" s="44"/>
      <c r="S211" s="44"/>
      <c r="T211" s="44"/>
      <c r="U211" s="44"/>
      <c r="V211" s="44"/>
      <c r="W211" s="44"/>
      <c r="X211" s="44"/>
      <c r="Y211" s="44"/>
      <c r="Z211" s="44"/>
    </row>
    <row r="212" spans="1:26" ht="15.75" customHeight="1" x14ac:dyDescent="0.2">
      <c r="A212" s="44"/>
      <c r="B212" s="44"/>
      <c r="C212" s="44"/>
      <c r="D212" s="44"/>
      <c r="E212" s="44"/>
      <c r="F212" s="44"/>
      <c r="G212" s="44"/>
      <c r="H212" s="44"/>
      <c r="I212" s="45"/>
      <c r="J212" s="44"/>
      <c r="K212" s="44"/>
      <c r="L212" s="44"/>
      <c r="M212" s="44"/>
      <c r="N212" s="44"/>
      <c r="O212" s="44"/>
      <c r="P212" s="44"/>
      <c r="Q212" s="44"/>
      <c r="R212" s="44"/>
      <c r="S212" s="44"/>
      <c r="T212" s="44"/>
      <c r="U212" s="44"/>
      <c r="V212" s="44"/>
      <c r="W212" s="44"/>
      <c r="X212" s="44"/>
      <c r="Y212" s="44"/>
      <c r="Z212" s="44"/>
    </row>
    <row r="213" spans="1:26" ht="15.75" customHeight="1" x14ac:dyDescent="0.2">
      <c r="A213" s="44"/>
      <c r="B213" s="44"/>
      <c r="C213" s="44"/>
      <c r="D213" s="44"/>
      <c r="E213" s="44"/>
      <c r="F213" s="44"/>
      <c r="G213" s="44"/>
      <c r="H213" s="44"/>
      <c r="I213" s="45"/>
      <c r="J213" s="44"/>
      <c r="K213" s="44"/>
      <c r="L213" s="44"/>
      <c r="M213" s="44"/>
      <c r="N213" s="44"/>
      <c r="O213" s="44"/>
      <c r="P213" s="44"/>
      <c r="Q213" s="44"/>
      <c r="R213" s="44"/>
      <c r="S213" s="44"/>
      <c r="T213" s="44"/>
      <c r="U213" s="44"/>
      <c r="V213" s="44"/>
      <c r="W213" s="44"/>
      <c r="X213" s="44"/>
      <c r="Y213" s="44"/>
      <c r="Z213" s="44"/>
    </row>
    <row r="214" spans="1:26" ht="15.75" customHeight="1" x14ac:dyDescent="0.2">
      <c r="A214" s="44"/>
      <c r="B214" s="44"/>
      <c r="C214" s="44"/>
      <c r="D214" s="44"/>
      <c r="E214" s="44"/>
      <c r="F214" s="44"/>
      <c r="G214" s="44"/>
      <c r="H214" s="44"/>
      <c r="I214" s="45"/>
      <c r="J214" s="44"/>
      <c r="K214" s="44"/>
      <c r="L214" s="44"/>
      <c r="M214" s="44"/>
      <c r="N214" s="44"/>
      <c r="O214" s="44"/>
      <c r="P214" s="44"/>
      <c r="Q214" s="44"/>
      <c r="R214" s="44"/>
      <c r="S214" s="44"/>
      <c r="T214" s="44"/>
      <c r="U214" s="44"/>
      <c r="V214" s="44"/>
      <c r="W214" s="44"/>
      <c r="X214" s="44"/>
      <c r="Y214" s="44"/>
      <c r="Z214" s="44"/>
    </row>
    <row r="215" spans="1:26" ht="15.75" customHeight="1" x14ac:dyDescent="0.2">
      <c r="A215" s="44"/>
      <c r="B215" s="44"/>
      <c r="C215" s="44"/>
      <c r="D215" s="44"/>
      <c r="E215" s="44"/>
      <c r="F215" s="44"/>
      <c r="G215" s="44"/>
      <c r="H215" s="44"/>
      <c r="I215" s="45"/>
      <c r="J215" s="44"/>
      <c r="K215" s="44"/>
      <c r="L215" s="44"/>
      <c r="M215" s="44"/>
      <c r="N215" s="44"/>
      <c r="O215" s="44"/>
      <c r="P215" s="44"/>
      <c r="Q215" s="44"/>
      <c r="R215" s="44"/>
      <c r="S215" s="44"/>
      <c r="T215" s="44"/>
      <c r="U215" s="44"/>
      <c r="V215" s="44"/>
      <c r="W215" s="44"/>
      <c r="X215" s="44"/>
      <c r="Y215" s="44"/>
      <c r="Z215" s="44"/>
    </row>
    <row r="216" spans="1:26" ht="15.75" customHeight="1" x14ac:dyDescent="0.2">
      <c r="A216" s="44"/>
      <c r="B216" s="44"/>
      <c r="C216" s="44"/>
      <c r="D216" s="44"/>
      <c r="E216" s="44"/>
      <c r="F216" s="44"/>
      <c r="G216" s="44"/>
      <c r="H216" s="44"/>
      <c r="I216" s="45"/>
      <c r="J216" s="44"/>
      <c r="K216" s="44"/>
      <c r="L216" s="44"/>
      <c r="M216" s="44"/>
      <c r="N216" s="44"/>
      <c r="O216" s="44"/>
      <c r="P216" s="44"/>
      <c r="Q216" s="44"/>
      <c r="R216" s="44"/>
      <c r="S216" s="44"/>
      <c r="T216" s="44"/>
      <c r="U216" s="44"/>
      <c r="V216" s="44"/>
      <c r="W216" s="44"/>
      <c r="X216" s="44"/>
      <c r="Y216" s="44"/>
      <c r="Z216" s="44"/>
    </row>
    <row r="217" spans="1:26" ht="15.75" customHeight="1" x14ac:dyDescent="0.2">
      <c r="A217" s="44"/>
      <c r="B217" s="44"/>
      <c r="C217" s="44"/>
      <c r="D217" s="44"/>
      <c r="E217" s="44"/>
      <c r="F217" s="44"/>
      <c r="G217" s="44"/>
      <c r="H217" s="44"/>
      <c r="I217" s="45"/>
      <c r="J217" s="44"/>
      <c r="K217" s="44"/>
      <c r="L217" s="44"/>
      <c r="M217" s="44"/>
      <c r="N217" s="44"/>
      <c r="O217" s="44"/>
      <c r="P217" s="44"/>
      <c r="Q217" s="44"/>
      <c r="R217" s="44"/>
      <c r="S217" s="44"/>
      <c r="T217" s="44"/>
      <c r="U217" s="44"/>
      <c r="V217" s="44"/>
      <c r="W217" s="44"/>
      <c r="X217" s="44"/>
      <c r="Y217" s="44"/>
      <c r="Z217" s="44"/>
    </row>
    <row r="218" spans="1:26" ht="15.75" customHeight="1" x14ac:dyDescent="0.2">
      <c r="A218" s="44"/>
      <c r="B218" s="44"/>
      <c r="C218" s="44"/>
      <c r="D218" s="44"/>
      <c r="E218" s="44"/>
      <c r="F218" s="44"/>
      <c r="G218" s="44"/>
      <c r="H218" s="44"/>
      <c r="I218" s="45"/>
      <c r="J218" s="44"/>
      <c r="K218" s="44"/>
      <c r="L218" s="44"/>
      <c r="M218" s="44"/>
      <c r="N218" s="44"/>
      <c r="O218" s="44"/>
      <c r="P218" s="44"/>
      <c r="Q218" s="44"/>
      <c r="R218" s="44"/>
      <c r="S218" s="44"/>
      <c r="T218" s="44"/>
      <c r="U218" s="44"/>
      <c r="V218" s="44"/>
      <c r="W218" s="44"/>
      <c r="X218" s="44"/>
      <c r="Y218" s="44"/>
      <c r="Z218" s="44"/>
    </row>
    <row r="219" spans="1:26" ht="15.75" customHeight="1" x14ac:dyDescent="0.2">
      <c r="A219" s="44"/>
      <c r="B219" s="44"/>
      <c r="C219" s="44"/>
      <c r="D219" s="44"/>
      <c r="E219" s="44"/>
      <c r="F219" s="44"/>
      <c r="G219" s="44"/>
      <c r="H219" s="44"/>
      <c r="I219" s="45"/>
      <c r="J219" s="44"/>
      <c r="K219" s="44"/>
      <c r="L219" s="44"/>
      <c r="M219" s="44"/>
      <c r="N219" s="44"/>
      <c r="O219" s="44"/>
      <c r="P219" s="44"/>
      <c r="Q219" s="44"/>
      <c r="R219" s="44"/>
      <c r="S219" s="44"/>
      <c r="T219" s="44"/>
      <c r="U219" s="44"/>
      <c r="V219" s="44"/>
      <c r="W219" s="44"/>
      <c r="X219" s="44"/>
      <c r="Y219" s="44"/>
      <c r="Z219" s="44"/>
    </row>
    <row r="220" spans="1:26" ht="15.75" customHeight="1" x14ac:dyDescent="0.2">
      <c r="A220" s="44"/>
      <c r="B220" s="44"/>
      <c r="C220" s="44"/>
      <c r="D220" s="44"/>
      <c r="E220" s="44"/>
      <c r="F220" s="44"/>
      <c r="G220" s="44"/>
      <c r="H220" s="44"/>
      <c r="I220" s="45"/>
      <c r="J220" s="44"/>
      <c r="K220" s="44"/>
      <c r="L220" s="44"/>
      <c r="M220" s="44"/>
      <c r="N220" s="44"/>
      <c r="O220" s="44"/>
      <c r="P220" s="44"/>
      <c r="Q220" s="44"/>
      <c r="R220" s="44"/>
      <c r="S220" s="44"/>
      <c r="T220" s="44"/>
      <c r="U220" s="44"/>
      <c r="V220" s="44"/>
      <c r="W220" s="44"/>
      <c r="X220" s="44"/>
      <c r="Y220" s="44"/>
      <c r="Z220" s="44"/>
    </row>
    <row r="221" spans="1:26" ht="15.75" customHeight="1" x14ac:dyDescent="0.2">
      <c r="A221" s="44"/>
      <c r="B221" s="44"/>
      <c r="C221" s="44"/>
      <c r="D221" s="44"/>
      <c r="E221" s="44"/>
      <c r="F221" s="44"/>
      <c r="G221" s="44"/>
      <c r="H221" s="44"/>
      <c r="I221" s="45"/>
      <c r="J221" s="44"/>
      <c r="K221" s="44"/>
      <c r="L221" s="44"/>
      <c r="M221" s="44"/>
      <c r="N221" s="44"/>
      <c r="O221" s="44"/>
      <c r="P221" s="44"/>
      <c r="Q221" s="44"/>
      <c r="R221" s="44"/>
      <c r="S221" s="44"/>
      <c r="T221" s="44"/>
      <c r="U221" s="44"/>
      <c r="V221" s="44"/>
      <c r="W221" s="44"/>
      <c r="X221" s="44"/>
      <c r="Y221" s="44"/>
      <c r="Z221" s="44"/>
    </row>
    <row r="222" spans="1:26" ht="15.75" customHeight="1" x14ac:dyDescent="0.2">
      <c r="A222" s="44"/>
      <c r="B222" s="44"/>
      <c r="C222" s="44"/>
      <c r="D222" s="44"/>
      <c r="E222" s="44"/>
      <c r="F222" s="44"/>
      <c r="G222" s="44"/>
      <c r="H222" s="44"/>
      <c r="I222" s="45"/>
      <c r="J222" s="44"/>
      <c r="K222" s="44"/>
      <c r="L222" s="44"/>
      <c r="M222" s="44"/>
      <c r="N222" s="44"/>
      <c r="O222" s="44"/>
      <c r="P222" s="44"/>
      <c r="Q222" s="44"/>
      <c r="R222" s="44"/>
      <c r="S222" s="44"/>
      <c r="T222" s="44"/>
      <c r="U222" s="44"/>
      <c r="V222" s="44"/>
      <c r="W222" s="44"/>
      <c r="X222" s="44"/>
      <c r="Y222" s="44"/>
      <c r="Z222" s="44"/>
    </row>
    <row r="223" spans="1:26" ht="15.75" customHeight="1" x14ac:dyDescent="0.2">
      <c r="A223" s="44"/>
      <c r="B223" s="44"/>
      <c r="C223" s="44"/>
      <c r="D223" s="44"/>
      <c r="E223" s="44"/>
      <c r="F223" s="44"/>
      <c r="G223" s="44"/>
      <c r="H223" s="44"/>
      <c r="I223" s="45"/>
      <c r="J223" s="44"/>
      <c r="K223" s="44"/>
      <c r="L223" s="44"/>
      <c r="M223" s="44"/>
      <c r="N223" s="44"/>
      <c r="O223" s="44"/>
      <c r="P223" s="44"/>
      <c r="Q223" s="44"/>
      <c r="R223" s="44"/>
      <c r="S223" s="44"/>
      <c r="T223" s="44"/>
      <c r="U223" s="44"/>
      <c r="V223" s="44"/>
      <c r="W223" s="44"/>
      <c r="X223" s="44"/>
      <c r="Y223" s="44"/>
      <c r="Z223" s="44"/>
    </row>
    <row r="224" spans="1:26" ht="15.75" customHeight="1" x14ac:dyDescent="0.2">
      <c r="A224" s="44"/>
      <c r="B224" s="44"/>
      <c r="C224" s="44"/>
      <c r="D224" s="44"/>
      <c r="E224" s="44"/>
      <c r="F224" s="44"/>
      <c r="G224" s="44"/>
      <c r="H224" s="44"/>
      <c r="I224" s="45"/>
      <c r="J224" s="44"/>
      <c r="K224" s="44"/>
      <c r="L224" s="44"/>
      <c r="M224" s="44"/>
      <c r="N224" s="44"/>
      <c r="O224" s="44"/>
      <c r="P224" s="44"/>
      <c r="Q224" s="44"/>
      <c r="R224" s="44"/>
      <c r="S224" s="44"/>
      <c r="T224" s="44"/>
      <c r="U224" s="44"/>
      <c r="V224" s="44"/>
      <c r="W224" s="44"/>
      <c r="X224" s="44"/>
      <c r="Y224" s="44"/>
      <c r="Z224" s="44"/>
    </row>
    <row r="225" spans="1:26" ht="15.75" customHeight="1" x14ac:dyDescent="0.2">
      <c r="A225" s="44"/>
      <c r="B225" s="44"/>
      <c r="C225" s="44"/>
      <c r="D225" s="44"/>
      <c r="E225" s="44"/>
      <c r="F225" s="44"/>
      <c r="G225" s="44"/>
      <c r="H225" s="44"/>
      <c r="I225" s="45"/>
      <c r="J225" s="44"/>
      <c r="K225" s="44"/>
      <c r="L225" s="44"/>
      <c r="M225" s="44"/>
      <c r="N225" s="44"/>
      <c r="O225" s="44"/>
      <c r="P225" s="44"/>
      <c r="Q225" s="44"/>
      <c r="R225" s="44"/>
      <c r="S225" s="44"/>
      <c r="T225" s="44"/>
      <c r="U225" s="44"/>
      <c r="V225" s="44"/>
      <c r="W225" s="44"/>
      <c r="X225" s="44"/>
      <c r="Y225" s="44"/>
      <c r="Z225" s="44"/>
    </row>
    <row r="226" spans="1:26" ht="15.75" customHeight="1" x14ac:dyDescent="0.2">
      <c r="A226" s="44"/>
      <c r="B226" s="44"/>
      <c r="C226" s="44"/>
      <c r="D226" s="44"/>
      <c r="E226" s="44"/>
      <c r="F226" s="44"/>
      <c r="G226" s="44"/>
      <c r="H226" s="44"/>
      <c r="I226" s="45"/>
      <c r="J226" s="44"/>
      <c r="K226" s="44"/>
      <c r="L226" s="44"/>
      <c r="M226" s="44"/>
      <c r="N226" s="44"/>
      <c r="O226" s="44"/>
      <c r="P226" s="44"/>
      <c r="Q226" s="44"/>
      <c r="R226" s="44"/>
      <c r="S226" s="44"/>
      <c r="T226" s="44"/>
      <c r="U226" s="44"/>
      <c r="V226" s="44"/>
      <c r="W226" s="44"/>
      <c r="X226" s="44"/>
      <c r="Y226" s="44"/>
      <c r="Z226" s="44"/>
    </row>
    <row r="227" spans="1:26" ht="15.75" customHeight="1" x14ac:dyDescent="0.2">
      <c r="A227" s="44"/>
      <c r="B227" s="44"/>
      <c r="C227" s="44"/>
      <c r="D227" s="44"/>
      <c r="E227" s="44"/>
      <c r="F227" s="44"/>
      <c r="G227" s="44"/>
      <c r="H227" s="44"/>
      <c r="I227" s="45"/>
      <c r="J227" s="44"/>
      <c r="K227" s="44"/>
      <c r="L227" s="44"/>
      <c r="M227" s="44"/>
      <c r="N227" s="44"/>
      <c r="O227" s="44"/>
      <c r="P227" s="44"/>
      <c r="Q227" s="44"/>
      <c r="R227" s="44"/>
      <c r="S227" s="44"/>
      <c r="T227" s="44"/>
      <c r="U227" s="44"/>
      <c r="V227" s="44"/>
      <c r="W227" s="44"/>
      <c r="X227" s="44"/>
      <c r="Y227" s="44"/>
      <c r="Z227" s="44"/>
    </row>
    <row r="228" spans="1:26" ht="15.75" customHeight="1" x14ac:dyDescent="0.2">
      <c r="A228" s="44"/>
      <c r="B228" s="44"/>
      <c r="C228" s="44"/>
      <c r="D228" s="44"/>
      <c r="E228" s="44"/>
      <c r="F228" s="44"/>
      <c r="G228" s="44"/>
      <c r="H228" s="44"/>
      <c r="I228" s="45"/>
      <c r="J228" s="44"/>
      <c r="K228" s="44"/>
      <c r="L228" s="44"/>
      <c r="M228" s="44"/>
      <c r="N228" s="44"/>
      <c r="O228" s="44"/>
      <c r="P228" s="44"/>
      <c r="Q228" s="44"/>
      <c r="R228" s="44"/>
      <c r="S228" s="44"/>
      <c r="T228" s="44"/>
      <c r="U228" s="44"/>
      <c r="V228" s="44"/>
      <c r="W228" s="44"/>
      <c r="X228" s="44"/>
      <c r="Y228" s="44"/>
      <c r="Z228" s="44"/>
    </row>
    <row r="229" spans="1:26" ht="15.75" customHeight="1" x14ac:dyDescent="0.2">
      <c r="A229" s="44"/>
      <c r="B229" s="44"/>
      <c r="C229" s="44"/>
      <c r="D229" s="44"/>
      <c r="E229" s="44"/>
      <c r="F229" s="44"/>
      <c r="G229" s="44"/>
      <c r="H229" s="44"/>
      <c r="I229" s="45"/>
      <c r="J229" s="44"/>
      <c r="K229" s="44"/>
      <c r="L229" s="44"/>
      <c r="M229" s="44"/>
      <c r="N229" s="44"/>
      <c r="O229" s="44"/>
      <c r="P229" s="44"/>
      <c r="Q229" s="44"/>
      <c r="R229" s="44"/>
      <c r="S229" s="44"/>
      <c r="T229" s="44"/>
      <c r="U229" s="44"/>
      <c r="V229" s="44"/>
      <c r="W229" s="44"/>
      <c r="X229" s="44"/>
      <c r="Y229" s="44"/>
      <c r="Z229" s="44"/>
    </row>
    <row r="230" spans="1:26" ht="15.75" customHeight="1" x14ac:dyDescent="0.2">
      <c r="A230" s="44"/>
      <c r="B230" s="44"/>
      <c r="C230" s="44"/>
      <c r="D230" s="44"/>
      <c r="E230" s="44"/>
      <c r="F230" s="44"/>
      <c r="G230" s="44"/>
      <c r="H230" s="44"/>
      <c r="I230" s="45"/>
      <c r="J230" s="44"/>
      <c r="K230" s="44"/>
      <c r="L230" s="44"/>
      <c r="M230" s="44"/>
      <c r="N230" s="44"/>
      <c r="O230" s="44"/>
      <c r="P230" s="44"/>
      <c r="Q230" s="44"/>
      <c r="R230" s="44"/>
      <c r="S230" s="44"/>
      <c r="T230" s="44"/>
      <c r="U230" s="44"/>
      <c r="V230" s="44"/>
      <c r="W230" s="44"/>
      <c r="X230" s="44"/>
      <c r="Y230" s="44"/>
      <c r="Z230" s="44"/>
    </row>
    <row r="231" spans="1:26" ht="15.75" customHeight="1" x14ac:dyDescent="0.2">
      <c r="A231" s="44"/>
      <c r="B231" s="44"/>
      <c r="C231" s="44"/>
      <c r="D231" s="44"/>
      <c r="E231" s="44"/>
      <c r="F231" s="44"/>
      <c r="G231" s="44"/>
      <c r="H231" s="44"/>
      <c r="I231" s="45"/>
      <c r="J231" s="44"/>
      <c r="K231" s="44"/>
      <c r="L231" s="44"/>
      <c r="M231" s="44"/>
      <c r="N231" s="44"/>
      <c r="O231" s="44"/>
      <c r="P231" s="44"/>
      <c r="Q231" s="44"/>
      <c r="R231" s="44"/>
      <c r="S231" s="44"/>
      <c r="T231" s="44"/>
      <c r="U231" s="44"/>
      <c r="V231" s="44"/>
      <c r="W231" s="44"/>
      <c r="X231" s="44"/>
      <c r="Y231" s="44"/>
      <c r="Z231" s="44"/>
    </row>
    <row r="232" spans="1:26" ht="15.75" customHeight="1" x14ac:dyDescent="0.2">
      <c r="A232" s="44"/>
      <c r="B232" s="44"/>
      <c r="C232" s="44"/>
      <c r="D232" s="44"/>
      <c r="E232" s="44"/>
      <c r="F232" s="44"/>
      <c r="G232" s="44"/>
      <c r="H232" s="44"/>
      <c r="I232" s="45"/>
      <c r="J232" s="44"/>
      <c r="K232" s="44"/>
      <c r="L232" s="44"/>
      <c r="M232" s="44"/>
      <c r="N232" s="44"/>
      <c r="O232" s="44"/>
      <c r="P232" s="44"/>
      <c r="Q232" s="44"/>
      <c r="R232" s="44"/>
      <c r="S232" s="44"/>
      <c r="T232" s="44"/>
      <c r="U232" s="44"/>
      <c r="V232" s="44"/>
      <c r="W232" s="44"/>
      <c r="X232" s="44"/>
      <c r="Y232" s="44"/>
      <c r="Z232" s="44"/>
    </row>
    <row r="233" spans="1:26" ht="15.75" customHeight="1" x14ac:dyDescent="0.2">
      <c r="A233" s="44"/>
      <c r="B233" s="44"/>
      <c r="C233" s="44"/>
      <c r="D233" s="44"/>
      <c r="E233" s="44"/>
      <c r="F233" s="44"/>
      <c r="G233" s="44"/>
      <c r="H233" s="44"/>
      <c r="I233" s="45"/>
      <c r="J233" s="44"/>
      <c r="K233" s="44"/>
      <c r="L233" s="44"/>
      <c r="M233" s="44"/>
      <c r="N233" s="44"/>
      <c r="O233" s="44"/>
      <c r="P233" s="44"/>
      <c r="Q233" s="44"/>
      <c r="R233" s="44"/>
      <c r="S233" s="44"/>
      <c r="T233" s="44"/>
      <c r="U233" s="44"/>
      <c r="V233" s="44"/>
      <c r="W233" s="44"/>
      <c r="X233" s="44"/>
      <c r="Y233" s="44"/>
      <c r="Z233" s="44"/>
    </row>
    <row r="234" spans="1:26" ht="15.75" customHeight="1" x14ac:dyDescent="0.2">
      <c r="A234" s="44"/>
      <c r="B234" s="44"/>
      <c r="C234" s="44"/>
      <c r="D234" s="44"/>
      <c r="E234" s="44"/>
      <c r="F234" s="44"/>
      <c r="G234" s="44"/>
      <c r="H234" s="44"/>
      <c r="I234" s="45"/>
      <c r="J234" s="44"/>
      <c r="K234" s="44"/>
      <c r="L234" s="44"/>
      <c r="M234" s="44"/>
      <c r="N234" s="44"/>
      <c r="O234" s="44"/>
      <c r="P234" s="44"/>
      <c r="Q234" s="44"/>
      <c r="R234" s="44"/>
      <c r="S234" s="44"/>
      <c r="T234" s="44"/>
      <c r="U234" s="44"/>
      <c r="V234" s="44"/>
      <c r="W234" s="44"/>
      <c r="X234" s="44"/>
      <c r="Y234" s="44"/>
      <c r="Z234" s="44"/>
    </row>
    <row r="235" spans="1:26" ht="15.75" customHeight="1" x14ac:dyDescent="0.2">
      <c r="A235" s="44"/>
      <c r="B235" s="44"/>
      <c r="C235" s="44"/>
      <c r="D235" s="44"/>
      <c r="E235" s="44"/>
      <c r="F235" s="44"/>
      <c r="G235" s="44"/>
      <c r="H235" s="44"/>
      <c r="I235" s="45"/>
      <c r="J235" s="44"/>
      <c r="K235" s="44"/>
      <c r="L235" s="44"/>
      <c r="M235" s="44"/>
      <c r="N235" s="44"/>
      <c r="O235" s="44"/>
      <c r="P235" s="44"/>
      <c r="Q235" s="44"/>
      <c r="R235" s="44"/>
      <c r="S235" s="44"/>
      <c r="T235" s="44"/>
      <c r="U235" s="44"/>
      <c r="V235" s="44"/>
      <c r="W235" s="44"/>
      <c r="X235" s="44"/>
      <c r="Y235" s="44"/>
      <c r="Z235" s="44"/>
    </row>
    <row r="236" spans="1:26" ht="15.75" customHeight="1" x14ac:dyDescent="0.2">
      <c r="A236" s="44"/>
      <c r="B236" s="44"/>
      <c r="C236" s="44"/>
      <c r="D236" s="44"/>
      <c r="E236" s="44"/>
      <c r="F236" s="44"/>
      <c r="G236" s="44"/>
      <c r="H236" s="44"/>
      <c r="I236" s="45"/>
      <c r="J236" s="44"/>
      <c r="K236" s="44"/>
      <c r="L236" s="44"/>
      <c r="M236" s="44"/>
      <c r="N236" s="44"/>
      <c r="O236" s="44"/>
      <c r="P236" s="44"/>
      <c r="Q236" s="44"/>
      <c r="R236" s="44"/>
      <c r="S236" s="44"/>
      <c r="T236" s="44"/>
      <c r="U236" s="44"/>
      <c r="V236" s="44"/>
      <c r="W236" s="44"/>
      <c r="X236" s="44"/>
      <c r="Y236" s="44"/>
      <c r="Z236" s="44"/>
    </row>
    <row r="237" spans="1:26" ht="15.75" customHeight="1" x14ac:dyDescent="0.2">
      <c r="A237" s="44"/>
      <c r="B237" s="44"/>
      <c r="C237" s="44"/>
      <c r="D237" s="44"/>
      <c r="E237" s="44"/>
      <c r="F237" s="44"/>
      <c r="G237" s="44"/>
      <c r="H237" s="44"/>
      <c r="I237" s="45"/>
      <c r="J237" s="44"/>
      <c r="K237" s="44"/>
      <c r="L237" s="44"/>
      <c r="M237" s="44"/>
      <c r="N237" s="44"/>
      <c r="O237" s="44"/>
      <c r="P237" s="44"/>
      <c r="Q237" s="44"/>
      <c r="R237" s="44"/>
      <c r="S237" s="44"/>
      <c r="T237" s="44"/>
      <c r="U237" s="44"/>
      <c r="V237" s="44"/>
      <c r="W237" s="44"/>
      <c r="X237" s="44"/>
      <c r="Y237" s="44"/>
      <c r="Z237" s="44"/>
    </row>
    <row r="238" spans="1:26" ht="15.75" customHeight="1" x14ac:dyDescent="0.2">
      <c r="A238" s="44"/>
      <c r="B238" s="44"/>
      <c r="C238" s="44"/>
      <c r="D238" s="44"/>
      <c r="E238" s="44"/>
      <c r="F238" s="44"/>
      <c r="G238" s="44"/>
      <c r="H238" s="44"/>
      <c r="I238" s="45"/>
      <c r="J238" s="44"/>
      <c r="K238" s="44"/>
      <c r="L238" s="44"/>
      <c r="M238" s="44"/>
      <c r="N238" s="44"/>
      <c r="O238" s="44"/>
      <c r="P238" s="44"/>
      <c r="Q238" s="44"/>
      <c r="R238" s="44"/>
      <c r="S238" s="44"/>
      <c r="T238" s="44"/>
      <c r="U238" s="44"/>
      <c r="V238" s="44"/>
      <c r="W238" s="44"/>
      <c r="X238" s="44"/>
      <c r="Y238" s="44"/>
      <c r="Z238" s="44"/>
    </row>
    <row r="239" spans="1:26" ht="15.75" customHeight="1" x14ac:dyDescent="0.2">
      <c r="A239" s="44"/>
      <c r="B239" s="44"/>
      <c r="C239" s="44"/>
      <c r="D239" s="44"/>
      <c r="E239" s="44"/>
      <c r="F239" s="44"/>
      <c r="G239" s="44"/>
      <c r="H239" s="44"/>
      <c r="I239" s="45"/>
      <c r="J239" s="44"/>
      <c r="K239" s="44"/>
      <c r="L239" s="44"/>
      <c r="M239" s="44"/>
      <c r="N239" s="44"/>
      <c r="O239" s="44"/>
      <c r="P239" s="44"/>
      <c r="Q239" s="44"/>
      <c r="R239" s="44"/>
      <c r="S239" s="44"/>
      <c r="T239" s="44"/>
      <c r="U239" s="44"/>
      <c r="V239" s="44"/>
      <c r="W239" s="44"/>
      <c r="X239" s="44"/>
      <c r="Y239" s="44"/>
      <c r="Z239" s="44"/>
    </row>
    <row r="240" spans="1:26" ht="15.75" customHeight="1" x14ac:dyDescent="0.2">
      <c r="A240" s="44"/>
      <c r="B240" s="44"/>
      <c r="C240" s="44"/>
      <c r="D240" s="44"/>
      <c r="E240" s="44"/>
      <c r="F240" s="44"/>
      <c r="G240" s="44"/>
      <c r="H240" s="44"/>
      <c r="I240" s="45"/>
      <c r="J240" s="44"/>
      <c r="K240" s="44"/>
      <c r="L240" s="44"/>
      <c r="M240" s="44"/>
      <c r="N240" s="44"/>
      <c r="O240" s="44"/>
      <c r="P240" s="44"/>
      <c r="Q240" s="44"/>
      <c r="R240" s="44"/>
      <c r="S240" s="44"/>
      <c r="T240" s="44"/>
      <c r="U240" s="44"/>
      <c r="V240" s="44"/>
      <c r="W240" s="44"/>
      <c r="X240" s="44"/>
      <c r="Y240" s="44"/>
      <c r="Z240" s="44"/>
    </row>
    <row r="241" spans="1:26" ht="15.75" customHeight="1" x14ac:dyDescent="0.2">
      <c r="A241" s="44"/>
      <c r="B241" s="44"/>
      <c r="C241" s="44"/>
      <c r="D241" s="44"/>
      <c r="E241" s="44"/>
      <c r="F241" s="44"/>
      <c r="G241" s="44"/>
      <c r="H241" s="44"/>
      <c r="I241" s="45"/>
      <c r="J241" s="44"/>
      <c r="K241" s="44"/>
      <c r="L241" s="44"/>
      <c r="M241" s="44"/>
      <c r="N241" s="44"/>
      <c r="O241" s="44"/>
      <c r="P241" s="44"/>
      <c r="Q241" s="44"/>
      <c r="R241" s="44"/>
      <c r="S241" s="44"/>
      <c r="T241" s="44"/>
      <c r="U241" s="44"/>
      <c r="V241" s="44"/>
      <c r="W241" s="44"/>
      <c r="X241" s="44"/>
      <c r="Y241" s="44"/>
      <c r="Z241" s="44"/>
    </row>
    <row r="242" spans="1:26" ht="15.75" customHeight="1" x14ac:dyDescent="0.2">
      <c r="A242" s="44"/>
      <c r="B242" s="44"/>
      <c r="C242" s="44"/>
      <c r="D242" s="44"/>
      <c r="E242" s="44"/>
      <c r="F242" s="44"/>
      <c r="G242" s="44"/>
      <c r="H242" s="44"/>
      <c r="I242" s="45"/>
      <c r="J242" s="44"/>
      <c r="K242" s="44"/>
      <c r="L242" s="44"/>
      <c r="M242" s="44"/>
      <c r="N242" s="44"/>
      <c r="O242" s="44"/>
      <c r="P242" s="44"/>
      <c r="Q242" s="44"/>
      <c r="R242" s="44"/>
      <c r="S242" s="44"/>
      <c r="T242" s="44"/>
      <c r="U242" s="44"/>
      <c r="V242" s="44"/>
      <c r="W242" s="44"/>
      <c r="X242" s="44"/>
      <c r="Y242" s="44"/>
      <c r="Z242" s="44"/>
    </row>
    <row r="243" spans="1:26" ht="15.75" customHeight="1" x14ac:dyDescent="0.2">
      <c r="A243" s="44"/>
      <c r="B243" s="44"/>
      <c r="C243" s="44"/>
      <c r="D243" s="44"/>
      <c r="E243" s="44"/>
      <c r="F243" s="44"/>
      <c r="G243" s="44"/>
      <c r="H243" s="44"/>
      <c r="I243" s="45"/>
      <c r="J243" s="44"/>
      <c r="K243" s="44"/>
      <c r="L243" s="44"/>
      <c r="M243" s="44"/>
      <c r="N243" s="44"/>
      <c r="O243" s="44"/>
      <c r="P243" s="44"/>
      <c r="Q243" s="44"/>
      <c r="R243" s="44"/>
      <c r="S243" s="44"/>
      <c r="T243" s="44"/>
      <c r="U243" s="44"/>
      <c r="V243" s="44"/>
      <c r="W243" s="44"/>
      <c r="X243" s="44"/>
      <c r="Y243" s="44"/>
      <c r="Z243" s="44"/>
    </row>
    <row r="244" spans="1:26" ht="15.75" customHeight="1" x14ac:dyDescent="0.2">
      <c r="A244" s="44"/>
      <c r="B244" s="44"/>
      <c r="C244" s="44"/>
      <c r="D244" s="44"/>
      <c r="E244" s="44"/>
      <c r="F244" s="44"/>
      <c r="G244" s="44"/>
      <c r="H244" s="44"/>
      <c r="I244" s="45"/>
      <c r="J244" s="44"/>
      <c r="K244" s="44"/>
      <c r="L244" s="44"/>
      <c r="M244" s="44"/>
      <c r="N244" s="44"/>
      <c r="O244" s="44"/>
      <c r="P244" s="44"/>
      <c r="Q244" s="44"/>
      <c r="R244" s="44"/>
      <c r="S244" s="44"/>
      <c r="T244" s="44"/>
      <c r="U244" s="44"/>
      <c r="V244" s="44"/>
      <c r="W244" s="44"/>
      <c r="X244" s="44"/>
      <c r="Y244" s="44"/>
      <c r="Z244" s="44"/>
    </row>
    <row r="245" spans="1:26" ht="15.75" customHeight="1" x14ac:dyDescent="0.2">
      <c r="A245" s="44"/>
      <c r="B245" s="44"/>
      <c r="C245" s="44"/>
      <c r="D245" s="44"/>
      <c r="E245" s="44"/>
      <c r="F245" s="44"/>
      <c r="G245" s="44"/>
      <c r="H245" s="44"/>
      <c r="I245" s="45"/>
      <c r="J245" s="44"/>
      <c r="K245" s="44"/>
      <c r="L245" s="44"/>
      <c r="M245" s="44"/>
      <c r="N245" s="44"/>
      <c r="O245" s="44"/>
      <c r="P245" s="44"/>
      <c r="Q245" s="44"/>
      <c r="R245" s="44"/>
      <c r="S245" s="44"/>
      <c r="T245" s="44"/>
      <c r="U245" s="44"/>
      <c r="V245" s="44"/>
      <c r="W245" s="44"/>
      <c r="X245" s="44"/>
      <c r="Y245" s="44"/>
      <c r="Z245" s="44"/>
    </row>
    <row r="246" spans="1:26" ht="15.75" customHeight="1" x14ac:dyDescent="0.2">
      <c r="A246" s="44"/>
      <c r="B246" s="44"/>
      <c r="C246" s="44"/>
      <c r="D246" s="44"/>
      <c r="E246" s="44"/>
      <c r="F246" s="44"/>
      <c r="G246" s="44"/>
      <c r="H246" s="44"/>
      <c r="I246" s="45"/>
      <c r="J246" s="44"/>
      <c r="K246" s="44"/>
      <c r="L246" s="44"/>
      <c r="M246" s="44"/>
      <c r="N246" s="44"/>
      <c r="O246" s="44"/>
      <c r="P246" s="44"/>
      <c r="Q246" s="44"/>
      <c r="R246" s="44"/>
      <c r="S246" s="44"/>
      <c r="T246" s="44"/>
      <c r="U246" s="44"/>
      <c r="V246" s="44"/>
      <c r="W246" s="44"/>
      <c r="X246" s="44"/>
      <c r="Y246" s="44"/>
      <c r="Z246" s="44"/>
    </row>
    <row r="247" spans="1:26" ht="15.75" customHeight="1" x14ac:dyDescent="0.2">
      <c r="A247" s="44"/>
      <c r="B247" s="44"/>
      <c r="C247" s="44"/>
      <c r="D247" s="44"/>
      <c r="E247" s="44"/>
      <c r="F247" s="44"/>
      <c r="G247" s="44"/>
      <c r="H247" s="44"/>
      <c r="I247" s="45"/>
      <c r="J247" s="44"/>
      <c r="K247" s="44"/>
      <c r="L247" s="44"/>
      <c r="M247" s="44"/>
      <c r="N247" s="44"/>
      <c r="O247" s="44"/>
      <c r="P247" s="44"/>
      <c r="Q247" s="44"/>
      <c r="R247" s="44"/>
      <c r="S247" s="44"/>
      <c r="T247" s="44"/>
      <c r="U247" s="44"/>
      <c r="V247" s="44"/>
      <c r="W247" s="44"/>
      <c r="X247" s="44"/>
      <c r="Y247" s="44"/>
      <c r="Z247" s="44"/>
    </row>
    <row r="248" spans="1:26" ht="15.75" customHeight="1" x14ac:dyDescent="0.2">
      <c r="A248" s="44"/>
      <c r="B248" s="44"/>
      <c r="C248" s="44"/>
      <c r="D248" s="44"/>
      <c r="E248" s="44"/>
      <c r="F248" s="44"/>
      <c r="G248" s="44"/>
      <c r="H248" s="44"/>
      <c r="I248" s="45"/>
      <c r="J248" s="44"/>
      <c r="K248" s="44"/>
      <c r="L248" s="44"/>
      <c r="M248" s="44"/>
      <c r="N248" s="44"/>
      <c r="O248" s="44"/>
      <c r="P248" s="44"/>
      <c r="Q248" s="44"/>
      <c r="R248" s="44"/>
      <c r="S248" s="44"/>
      <c r="T248" s="44"/>
      <c r="U248" s="44"/>
      <c r="V248" s="44"/>
      <c r="W248" s="44"/>
      <c r="X248" s="44"/>
      <c r="Y248" s="44"/>
      <c r="Z248" s="44"/>
    </row>
    <row r="249" spans="1:26" ht="15.75" customHeight="1" x14ac:dyDescent="0.2">
      <c r="A249" s="44"/>
      <c r="B249" s="44"/>
      <c r="C249" s="44"/>
      <c r="D249" s="44"/>
      <c r="E249" s="44"/>
      <c r="F249" s="44"/>
      <c r="G249" s="44"/>
      <c r="H249" s="44"/>
      <c r="I249" s="45"/>
      <c r="J249" s="44"/>
      <c r="K249" s="44"/>
      <c r="L249" s="44"/>
      <c r="M249" s="44"/>
      <c r="N249" s="44"/>
      <c r="O249" s="44"/>
      <c r="P249" s="44"/>
      <c r="Q249" s="44"/>
      <c r="R249" s="44"/>
      <c r="S249" s="44"/>
      <c r="T249" s="44"/>
      <c r="U249" s="44"/>
      <c r="V249" s="44"/>
      <c r="W249" s="44"/>
      <c r="X249" s="44"/>
      <c r="Y249" s="44"/>
      <c r="Z249" s="44"/>
    </row>
    <row r="250" spans="1:26" ht="15.75" customHeight="1" x14ac:dyDescent="0.2">
      <c r="A250" s="44"/>
      <c r="B250" s="44"/>
      <c r="C250" s="44"/>
      <c r="D250" s="44"/>
      <c r="E250" s="44"/>
      <c r="F250" s="44"/>
      <c r="G250" s="44"/>
      <c r="H250" s="44"/>
      <c r="I250" s="45"/>
      <c r="J250" s="44"/>
      <c r="K250" s="44"/>
      <c r="L250" s="44"/>
      <c r="M250" s="44"/>
      <c r="N250" s="44"/>
      <c r="O250" s="44"/>
      <c r="P250" s="44"/>
      <c r="Q250" s="44"/>
      <c r="R250" s="44"/>
      <c r="S250" s="44"/>
      <c r="T250" s="44"/>
      <c r="U250" s="44"/>
      <c r="V250" s="44"/>
      <c r="W250" s="44"/>
      <c r="X250" s="44"/>
      <c r="Y250" s="44"/>
      <c r="Z250" s="44"/>
    </row>
    <row r="251" spans="1:26" ht="15.75" customHeight="1" x14ac:dyDescent="0.2">
      <c r="A251" s="44"/>
      <c r="B251" s="44"/>
      <c r="C251" s="44"/>
      <c r="D251" s="44"/>
      <c r="E251" s="44"/>
      <c r="F251" s="44"/>
      <c r="G251" s="44"/>
      <c r="H251" s="44"/>
      <c r="I251" s="45"/>
      <c r="J251" s="44"/>
      <c r="K251" s="44"/>
      <c r="L251" s="44"/>
      <c r="M251" s="44"/>
      <c r="N251" s="44"/>
      <c r="O251" s="44"/>
      <c r="P251" s="44"/>
      <c r="Q251" s="44"/>
      <c r="R251" s="44"/>
      <c r="S251" s="44"/>
      <c r="T251" s="44"/>
      <c r="U251" s="44"/>
      <c r="V251" s="44"/>
      <c r="W251" s="44"/>
      <c r="X251" s="44"/>
      <c r="Y251" s="44"/>
      <c r="Z251" s="44"/>
    </row>
    <row r="252" spans="1:26" ht="15.75" customHeight="1" x14ac:dyDescent="0.2">
      <c r="A252" s="1"/>
      <c r="B252" s="1"/>
      <c r="C252" s="1"/>
      <c r="D252" s="1"/>
      <c r="E252" s="1"/>
      <c r="F252" s="1"/>
      <c r="G252" s="1"/>
      <c r="H252" s="1"/>
      <c r="I252" s="1"/>
      <c r="J252" s="1"/>
      <c r="K252" s="1"/>
      <c r="L252" s="1"/>
      <c r="M252" s="1"/>
      <c r="N252" s="1"/>
      <c r="O252" s="1"/>
      <c r="P252" s="1"/>
      <c r="Q252" s="1"/>
      <c r="R252" s="1"/>
      <c r="S252" s="1"/>
      <c r="T252" s="1"/>
      <c r="U252" s="1"/>
      <c r="V252" s="1"/>
      <c r="W252" s="1"/>
      <c r="X252" s="1"/>
      <c r="Y252" s="1"/>
      <c r="Z252" s="1"/>
    </row>
    <row r="253" spans="1:26" ht="15.75" customHeight="1" x14ac:dyDescent="0.2">
      <c r="A253" s="1"/>
      <c r="B253" s="1"/>
      <c r="C253" s="1"/>
      <c r="D253" s="1"/>
      <c r="E253" s="1"/>
      <c r="F253" s="1"/>
      <c r="G253" s="1"/>
      <c r="H253" s="1"/>
      <c r="I253" s="1"/>
      <c r="J253" s="1"/>
      <c r="K253" s="1"/>
      <c r="L253" s="1"/>
      <c r="M253" s="1"/>
      <c r="N253" s="1"/>
      <c r="O253" s="1"/>
      <c r="P253" s="1"/>
      <c r="Q253" s="1"/>
      <c r="R253" s="1"/>
      <c r="S253" s="1"/>
      <c r="T253" s="1"/>
      <c r="U253" s="1"/>
      <c r="V253" s="1"/>
      <c r="W253" s="1"/>
      <c r="X253" s="1"/>
      <c r="Y253" s="1"/>
      <c r="Z253" s="1"/>
    </row>
    <row r="254" spans="1:26" ht="15.75" customHeight="1" x14ac:dyDescent="0.2">
      <c r="A254" s="1"/>
      <c r="B254" s="1"/>
      <c r="C254" s="1"/>
      <c r="D254" s="1"/>
      <c r="E254" s="1"/>
      <c r="F254" s="1"/>
      <c r="G254" s="1"/>
      <c r="H254" s="1"/>
      <c r="I254" s="1"/>
      <c r="J254" s="1"/>
      <c r="K254" s="1"/>
      <c r="L254" s="1"/>
      <c r="M254" s="1"/>
      <c r="N254" s="1"/>
      <c r="O254" s="1"/>
      <c r="P254" s="1"/>
      <c r="Q254" s="1"/>
      <c r="R254" s="1"/>
      <c r="S254" s="1"/>
      <c r="T254" s="1"/>
      <c r="U254" s="1"/>
      <c r="V254" s="1"/>
      <c r="W254" s="1"/>
      <c r="X254" s="1"/>
      <c r="Y254" s="1"/>
      <c r="Z254" s="1"/>
    </row>
    <row r="255" spans="1:26" ht="15.75" customHeight="1" x14ac:dyDescent="0.2">
      <c r="A255" s="1"/>
      <c r="B255" s="1"/>
      <c r="C255" s="1"/>
      <c r="D255" s="1"/>
      <c r="E255" s="1"/>
      <c r="F255" s="1"/>
      <c r="G255" s="1"/>
      <c r="H255" s="1"/>
      <c r="I255" s="1"/>
      <c r="J255" s="1"/>
      <c r="K255" s="1"/>
      <c r="L255" s="1"/>
      <c r="M255" s="1"/>
      <c r="N255" s="1"/>
      <c r="O255" s="1"/>
      <c r="P255" s="1"/>
      <c r="Q255" s="1"/>
      <c r="R255" s="1"/>
      <c r="S255" s="1"/>
      <c r="T255" s="1"/>
      <c r="U255" s="1"/>
      <c r="V255" s="1"/>
      <c r="W255" s="1"/>
      <c r="X255" s="1"/>
      <c r="Y255" s="1"/>
      <c r="Z255" s="1"/>
    </row>
    <row r="256" spans="1:26" ht="15.75" customHeight="1" x14ac:dyDescent="0.2">
      <c r="A256" s="1"/>
      <c r="B256" s="1"/>
      <c r="C256" s="1"/>
      <c r="D256" s="1"/>
      <c r="E256" s="1"/>
      <c r="F256" s="1"/>
      <c r="G256" s="1"/>
      <c r="H256" s="1"/>
      <c r="I256" s="1"/>
      <c r="J256" s="1"/>
      <c r="K256" s="1"/>
      <c r="L256" s="1"/>
      <c r="M256" s="1"/>
      <c r="N256" s="1"/>
      <c r="O256" s="1"/>
      <c r="P256" s="1"/>
      <c r="Q256" s="1"/>
      <c r="R256" s="1"/>
      <c r="S256" s="1"/>
      <c r="T256" s="1"/>
      <c r="U256" s="1"/>
      <c r="V256" s="1"/>
      <c r="W256" s="1"/>
      <c r="X256" s="1"/>
      <c r="Y256" s="1"/>
      <c r="Z256" s="1"/>
    </row>
    <row r="257" spans="1:26" ht="15.75" customHeight="1" x14ac:dyDescent="0.2">
      <c r="A257" s="1"/>
      <c r="B257" s="1"/>
      <c r="C257" s="1"/>
      <c r="D257" s="1"/>
      <c r="E257" s="1"/>
      <c r="F257" s="1"/>
      <c r="G257" s="1"/>
      <c r="H257" s="1"/>
      <c r="I257" s="1"/>
      <c r="J257" s="1"/>
      <c r="K257" s="1"/>
      <c r="L257" s="1"/>
      <c r="M257" s="1"/>
      <c r="N257" s="1"/>
      <c r="O257" s="1"/>
      <c r="P257" s="1"/>
      <c r="Q257" s="1"/>
      <c r="R257" s="1"/>
      <c r="S257" s="1"/>
      <c r="T257" s="1"/>
      <c r="U257" s="1"/>
      <c r="V257" s="1"/>
      <c r="W257" s="1"/>
      <c r="X257" s="1"/>
      <c r="Y257" s="1"/>
      <c r="Z257" s="1"/>
    </row>
    <row r="258" spans="1:26" ht="15.75" customHeight="1" x14ac:dyDescent="0.2">
      <c r="A258" s="1"/>
      <c r="B258" s="1"/>
      <c r="C258" s="1"/>
      <c r="D258" s="1"/>
      <c r="E258" s="1"/>
      <c r="F258" s="1"/>
      <c r="G258" s="1"/>
      <c r="H258" s="1"/>
      <c r="I258" s="1"/>
      <c r="J258" s="1"/>
      <c r="K258" s="1"/>
      <c r="L258" s="1"/>
      <c r="M258" s="1"/>
      <c r="N258" s="1"/>
      <c r="O258" s="1"/>
      <c r="P258" s="1"/>
      <c r="Q258" s="1"/>
      <c r="R258" s="1"/>
      <c r="S258" s="1"/>
      <c r="T258" s="1"/>
      <c r="U258" s="1"/>
      <c r="V258" s="1"/>
      <c r="W258" s="1"/>
      <c r="X258" s="1"/>
      <c r="Y258" s="1"/>
      <c r="Z258" s="1"/>
    </row>
    <row r="259" spans="1:26" ht="15.75" customHeight="1" x14ac:dyDescent="0.2">
      <c r="A259" s="1"/>
      <c r="B259" s="1"/>
      <c r="C259" s="1"/>
      <c r="D259" s="1"/>
      <c r="E259" s="1"/>
      <c r="F259" s="1"/>
      <c r="G259" s="1"/>
      <c r="H259" s="1"/>
      <c r="I259" s="1"/>
      <c r="J259" s="1"/>
      <c r="K259" s="1"/>
      <c r="L259" s="1"/>
      <c r="M259" s="1"/>
      <c r="N259" s="1"/>
      <c r="O259" s="1"/>
      <c r="P259" s="1"/>
      <c r="Q259" s="1"/>
      <c r="R259" s="1"/>
      <c r="S259" s="1"/>
      <c r="T259" s="1"/>
      <c r="U259" s="1"/>
      <c r="V259" s="1"/>
      <c r="W259" s="1"/>
      <c r="X259" s="1"/>
      <c r="Y259" s="1"/>
      <c r="Z259" s="1"/>
    </row>
    <row r="260" spans="1:26" ht="15.75" customHeight="1" x14ac:dyDescent="0.2">
      <c r="A260" s="1"/>
      <c r="B260" s="1"/>
      <c r="C260" s="1"/>
      <c r="D260" s="1"/>
      <c r="E260" s="1"/>
      <c r="F260" s="1"/>
      <c r="G260" s="1"/>
      <c r="H260" s="1"/>
      <c r="I260" s="1"/>
      <c r="J260" s="1"/>
      <c r="K260" s="1"/>
      <c r="L260" s="1"/>
      <c r="M260" s="1"/>
      <c r="N260" s="1"/>
      <c r="O260" s="1"/>
      <c r="P260" s="1"/>
      <c r="Q260" s="1"/>
      <c r="R260" s="1"/>
      <c r="S260" s="1"/>
      <c r="T260" s="1"/>
      <c r="U260" s="1"/>
      <c r="V260" s="1"/>
      <c r="W260" s="1"/>
      <c r="X260" s="1"/>
      <c r="Y260" s="1"/>
      <c r="Z260" s="1"/>
    </row>
    <row r="261" spans="1:26" ht="15.75" customHeight="1" x14ac:dyDescent="0.2">
      <c r="A261" s="1"/>
      <c r="B261" s="1"/>
      <c r="C261" s="1"/>
      <c r="D261" s="1"/>
      <c r="E261" s="1"/>
      <c r="F261" s="1"/>
      <c r="G261" s="1"/>
      <c r="H261" s="1"/>
      <c r="I261" s="1"/>
      <c r="J261" s="1"/>
      <c r="K261" s="1"/>
      <c r="L261" s="1"/>
      <c r="M261" s="1"/>
      <c r="N261" s="1"/>
      <c r="O261" s="1"/>
      <c r="P261" s="1"/>
      <c r="Q261" s="1"/>
      <c r="R261" s="1"/>
      <c r="S261" s="1"/>
      <c r="T261" s="1"/>
      <c r="U261" s="1"/>
      <c r="V261" s="1"/>
      <c r="W261" s="1"/>
      <c r="X261" s="1"/>
      <c r="Y261" s="1"/>
      <c r="Z261" s="1"/>
    </row>
    <row r="262" spans="1:26" ht="15.75" customHeight="1" x14ac:dyDescent="0.2">
      <c r="A262" s="1"/>
      <c r="B262" s="1"/>
      <c r="C262" s="1"/>
      <c r="D262" s="1"/>
      <c r="E262" s="1"/>
      <c r="F262" s="1"/>
      <c r="G262" s="1"/>
      <c r="H262" s="1"/>
      <c r="I262" s="1"/>
      <c r="J262" s="1"/>
      <c r="K262" s="1"/>
      <c r="L262" s="1"/>
      <c r="M262" s="1"/>
      <c r="N262" s="1"/>
      <c r="O262" s="1"/>
      <c r="P262" s="1"/>
      <c r="Q262" s="1"/>
      <c r="R262" s="1"/>
      <c r="S262" s="1"/>
      <c r="T262" s="1"/>
      <c r="U262" s="1"/>
      <c r="V262" s="1"/>
      <c r="W262" s="1"/>
      <c r="X262" s="1"/>
      <c r="Y262" s="1"/>
      <c r="Z262" s="1"/>
    </row>
    <row r="263" spans="1:26" ht="15.75" customHeight="1" x14ac:dyDescent="0.2">
      <c r="A263" s="1"/>
      <c r="B263" s="1"/>
      <c r="C263" s="1"/>
      <c r="D263" s="1"/>
      <c r="E263" s="1"/>
      <c r="F263" s="1"/>
      <c r="G263" s="1"/>
      <c r="H263" s="1"/>
      <c r="I263" s="1"/>
      <c r="J263" s="1"/>
      <c r="K263" s="1"/>
      <c r="L263" s="1"/>
      <c r="M263" s="1"/>
      <c r="N263" s="1"/>
      <c r="O263" s="1"/>
      <c r="P263" s="1"/>
      <c r="Q263" s="1"/>
      <c r="R263" s="1"/>
      <c r="S263" s="1"/>
      <c r="T263" s="1"/>
      <c r="U263" s="1"/>
      <c r="V263" s="1"/>
      <c r="W263" s="1"/>
      <c r="X263" s="1"/>
      <c r="Y263" s="1"/>
      <c r="Z263" s="1"/>
    </row>
    <row r="264" spans="1:26" ht="15.75" customHeight="1" x14ac:dyDescent="0.2">
      <c r="A264" s="1"/>
      <c r="B264" s="1"/>
      <c r="C264" s="1"/>
      <c r="D264" s="1"/>
      <c r="E264" s="1"/>
      <c r="F264" s="1"/>
      <c r="G264" s="1"/>
      <c r="H264" s="1"/>
      <c r="I264" s="1"/>
      <c r="J264" s="1"/>
      <c r="K264" s="1"/>
      <c r="L264" s="1"/>
      <c r="M264" s="1"/>
      <c r="N264" s="1"/>
      <c r="O264" s="1"/>
      <c r="P264" s="1"/>
      <c r="Q264" s="1"/>
      <c r="R264" s="1"/>
      <c r="S264" s="1"/>
      <c r="T264" s="1"/>
      <c r="U264" s="1"/>
      <c r="V264" s="1"/>
      <c r="W264" s="1"/>
      <c r="X264" s="1"/>
      <c r="Y264" s="1"/>
      <c r="Z264" s="1"/>
    </row>
    <row r="265" spans="1:26" ht="15.75" customHeight="1" x14ac:dyDescent="0.2">
      <c r="A265" s="1"/>
      <c r="B265" s="1"/>
      <c r="C265" s="1"/>
      <c r="D265" s="1"/>
      <c r="E265" s="1"/>
      <c r="F265" s="1"/>
      <c r="G265" s="1"/>
      <c r="H265" s="1"/>
      <c r="I265" s="1"/>
      <c r="J265" s="1"/>
      <c r="K265" s="1"/>
      <c r="L265" s="1"/>
      <c r="M265" s="1"/>
      <c r="N265" s="1"/>
      <c r="O265" s="1"/>
      <c r="P265" s="1"/>
      <c r="Q265" s="1"/>
      <c r="R265" s="1"/>
      <c r="S265" s="1"/>
      <c r="T265" s="1"/>
      <c r="U265" s="1"/>
      <c r="V265" s="1"/>
      <c r="W265" s="1"/>
      <c r="X265" s="1"/>
      <c r="Y265" s="1"/>
      <c r="Z265" s="1"/>
    </row>
    <row r="266" spans="1:26" ht="15.75" customHeight="1" x14ac:dyDescent="0.2">
      <c r="A266" s="1"/>
      <c r="B266" s="1"/>
      <c r="C266" s="1"/>
      <c r="D266" s="1"/>
      <c r="E266" s="1"/>
      <c r="F266" s="1"/>
      <c r="G266" s="1"/>
      <c r="H266" s="1"/>
      <c r="I266" s="1"/>
      <c r="J266" s="1"/>
      <c r="K266" s="1"/>
      <c r="L266" s="1"/>
      <c r="M266" s="1"/>
      <c r="N266" s="1"/>
      <c r="O266" s="1"/>
      <c r="P266" s="1"/>
      <c r="Q266" s="1"/>
      <c r="R266" s="1"/>
      <c r="S266" s="1"/>
      <c r="T266" s="1"/>
      <c r="U266" s="1"/>
      <c r="V266" s="1"/>
      <c r="W266" s="1"/>
      <c r="X266" s="1"/>
      <c r="Y266" s="1"/>
      <c r="Z266" s="1"/>
    </row>
    <row r="267" spans="1:26" ht="15.75" customHeight="1" x14ac:dyDescent="0.2">
      <c r="A267" s="1"/>
      <c r="B267" s="1"/>
      <c r="C267" s="1"/>
      <c r="D267" s="1"/>
      <c r="E267" s="1"/>
      <c r="F267" s="1"/>
      <c r="G267" s="1"/>
      <c r="H267" s="1"/>
      <c r="I267" s="1"/>
      <c r="J267" s="1"/>
      <c r="K267" s="1"/>
      <c r="L267" s="1"/>
      <c r="M267" s="1"/>
      <c r="N267" s="1"/>
      <c r="O267" s="1"/>
      <c r="P267" s="1"/>
      <c r="Q267" s="1"/>
      <c r="R267" s="1"/>
      <c r="S267" s="1"/>
      <c r="T267" s="1"/>
      <c r="U267" s="1"/>
      <c r="V267" s="1"/>
      <c r="W267" s="1"/>
      <c r="X267" s="1"/>
      <c r="Y267" s="1"/>
      <c r="Z267" s="1"/>
    </row>
    <row r="268" spans="1:26" ht="15.75" customHeight="1" x14ac:dyDescent="0.2">
      <c r="A268" s="1"/>
      <c r="B268" s="1"/>
      <c r="C268" s="1"/>
      <c r="D268" s="1"/>
      <c r="E268" s="1"/>
      <c r="F268" s="1"/>
      <c r="G268" s="1"/>
      <c r="H268" s="1"/>
      <c r="I268" s="1"/>
      <c r="J268" s="1"/>
      <c r="K268" s="1"/>
      <c r="L268" s="1"/>
      <c r="M268" s="1"/>
      <c r="N268" s="1"/>
      <c r="O268" s="1"/>
      <c r="P268" s="1"/>
      <c r="Q268" s="1"/>
      <c r="R268" s="1"/>
      <c r="S268" s="1"/>
      <c r="T268" s="1"/>
      <c r="U268" s="1"/>
      <c r="V268" s="1"/>
      <c r="W268" s="1"/>
      <c r="X268" s="1"/>
      <c r="Y268" s="1"/>
      <c r="Z268" s="1"/>
    </row>
    <row r="269" spans="1:26" ht="15.75" customHeight="1" x14ac:dyDescent="0.2">
      <c r="A269" s="1"/>
      <c r="B269" s="1"/>
      <c r="C269" s="1"/>
      <c r="D269" s="1"/>
      <c r="E269" s="1"/>
      <c r="F269" s="1"/>
      <c r="G269" s="1"/>
      <c r="H269" s="1"/>
      <c r="I269" s="1"/>
      <c r="J269" s="1"/>
      <c r="K269" s="1"/>
      <c r="L269" s="1"/>
      <c r="M269" s="1"/>
      <c r="N269" s="1"/>
      <c r="O269" s="1"/>
      <c r="P269" s="1"/>
      <c r="Q269" s="1"/>
      <c r="R269" s="1"/>
      <c r="S269" s="1"/>
      <c r="T269" s="1"/>
      <c r="U269" s="1"/>
      <c r="V269" s="1"/>
      <c r="W269" s="1"/>
      <c r="X269" s="1"/>
      <c r="Y269" s="1"/>
      <c r="Z269" s="1"/>
    </row>
    <row r="270" spans="1:26" ht="15.75" customHeight="1" x14ac:dyDescent="0.2">
      <c r="A270" s="1"/>
      <c r="B270" s="1"/>
      <c r="C270" s="1"/>
      <c r="D270" s="1"/>
      <c r="E270" s="1"/>
      <c r="F270" s="1"/>
      <c r="G270" s="1"/>
      <c r="H270" s="1"/>
      <c r="I270" s="1"/>
      <c r="J270" s="1"/>
      <c r="K270" s="1"/>
      <c r="L270" s="1"/>
      <c r="M270" s="1"/>
      <c r="N270" s="1"/>
      <c r="O270" s="1"/>
      <c r="P270" s="1"/>
      <c r="Q270" s="1"/>
      <c r="R270" s="1"/>
      <c r="S270" s="1"/>
      <c r="T270" s="1"/>
      <c r="U270" s="1"/>
      <c r="V270" s="1"/>
      <c r="W270" s="1"/>
      <c r="X270" s="1"/>
      <c r="Y270" s="1"/>
      <c r="Z270" s="1"/>
    </row>
    <row r="271" spans="1:26" ht="15.75" customHeight="1" x14ac:dyDescent="0.2">
      <c r="A271" s="1"/>
      <c r="B271" s="1"/>
      <c r="C271" s="1"/>
      <c r="D271" s="1"/>
      <c r="E271" s="1"/>
      <c r="F271" s="1"/>
      <c r="G271" s="1"/>
      <c r="H271" s="1"/>
      <c r="I271" s="1"/>
      <c r="J271" s="1"/>
      <c r="K271" s="1"/>
      <c r="L271" s="1"/>
      <c r="M271" s="1"/>
      <c r="N271" s="1"/>
      <c r="O271" s="1"/>
      <c r="P271" s="1"/>
      <c r="Q271" s="1"/>
      <c r="R271" s="1"/>
      <c r="S271" s="1"/>
      <c r="T271" s="1"/>
      <c r="U271" s="1"/>
      <c r="V271" s="1"/>
      <c r="W271" s="1"/>
      <c r="X271" s="1"/>
      <c r="Y271" s="1"/>
      <c r="Z271" s="1"/>
    </row>
    <row r="272" spans="1:26" ht="15.75" customHeight="1" x14ac:dyDescent="0.2">
      <c r="A272" s="1"/>
      <c r="B272" s="1"/>
      <c r="C272" s="1"/>
      <c r="D272" s="1"/>
      <c r="E272" s="1"/>
      <c r="F272" s="1"/>
      <c r="G272" s="1"/>
      <c r="H272" s="1"/>
      <c r="I272" s="1"/>
      <c r="J272" s="1"/>
      <c r="K272" s="1"/>
      <c r="L272" s="1"/>
      <c r="M272" s="1"/>
      <c r="N272" s="1"/>
      <c r="O272" s="1"/>
      <c r="P272" s="1"/>
      <c r="Q272" s="1"/>
      <c r="R272" s="1"/>
      <c r="S272" s="1"/>
      <c r="T272" s="1"/>
      <c r="U272" s="1"/>
      <c r="V272" s="1"/>
      <c r="W272" s="1"/>
      <c r="X272" s="1"/>
      <c r="Y272" s="1"/>
      <c r="Z272" s="1"/>
    </row>
    <row r="273" spans="1:26" ht="15.75" customHeight="1" x14ac:dyDescent="0.2">
      <c r="A273" s="1"/>
      <c r="B273" s="1"/>
      <c r="C273" s="1"/>
      <c r="D273" s="1"/>
      <c r="E273" s="1"/>
      <c r="F273" s="1"/>
      <c r="G273" s="1"/>
      <c r="H273" s="1"/>
      <c r="I273" s="1"/>
      <c r="J273" s="1"/>
      <c r="K273" s="1"/>
      <c r="L273" s="1"/>
      <c r="M273" s="1"/>
      <c r="N273" s="1"/>
      <c r="O273" s="1"/>
      <c r="P273" s="1"/>
      <c r="Q273" s="1"/>
      <c r="R273" s="1"/>
      <c r="S273" s="1"/>
      <c r="T273" s="1"/>
      <c r="U273" s="1"/>
      <c r="V273" s="1"/>
      <c r="W273" s="1"/>
      <c r="X273" s="1"/>
      <c r="Y273" s="1"/>
      <c r="Z273" s="1"/>
    </row>
    <row r="274" spans="1:26" ht="15.75" customHeight="1" x14ac:dyDescent="0.2">
      <c r="A274" s="1"/>
      <c r="B274" s="1"/>
      <c r="C274" s="1"/>
      <c r="D274" s="1"/>
      <c r="E274" s="1"/>
      <c r="F274" s="1"/>
      <c r="G274" s="1"/>
      <c r="H274" s="1"/>
      <c r="I274" s="1"/>
      <c r="J274" s="1"/>
      <c r="K274" s="1"/>
      <c r="L274" s="1"/>
      <c r="M274" s="1"/>
      <c r="N274" s="1"/>
      <c r="O274" s="1"/>
      <c r="P274" s="1"/>
      <c r="Q274" s="1"/>
      <c r="R274" s="1"/>
      <c r="S274" s="1"/>
      <c r="T274" s="1"/>
      <c r="U274" s="1"/>
      <c r="V274" s="1"/>
      <c r="W274" s="1"/>
      <c r="X274" s="1"/>
      <c r="Y274" s="1"/>
      <c r="Z274" s="1"/>
    </row>
    <row r="275" spans="1:26" ht="15.75" customHeight="1" x14ac:dyDescent="0.2">
      <c r="A275" s="1"/>
      <c r="B275" s="1"/>
      <c r="C275" s="1"/>
      <c r="D275" s="1"/>
      <c r="E275" s="1"/>
      <c r="F275" s="1"/>
      <c r="G275" s="1"/>
      <c r="H275" s="1"/>
      <c r="I275" s="1"/>
      <c r="J275" s="1"/>
      <c r="K275" s="1"/>
      <c r="L275" s="1"/>
      <c r="M275" s="1"/>
      <c r="N275" s="1"/>
      <c r="O275" s="1"/>
      <c r="P275" s="1"/>
      <c r="Q275" s="1"/>
      <c r="R275" s="1"/>
      <c r="S275" s="1"/>
      <c r="T275" s="1"/>
      <c r="U275" s="1"/>
      <c r="V275" s="1"/>
      <c r="W275" s="1"/>
      <c r="X275" s="1"/>
      <c r="Y275" s="1"/>
      <c r="Z275" s="1"/>
    </row>
    <row r="276" spans="1:26" ht="15.75" customHeight="1" x14ac:dyDescent="0.2">
      <c r="A276" s="1"/>
      <c r="B276" s="1"/>
      <c r="C276" s="1"/>
      <c r="D276" s="1"/>
      <c r="E276" s="1"/>
      <c r="F276" s="1"/>
      <c r="G276" s="1"/>
      <c r="H276" s="1"/>
      <c r="I276" s="1"/>
      <c r="J276" s="1"/>
      <c r="K276" s="1"/>
      <c r="L276" s="1"/>
      <c r="M276" s="1"/>
      <c r="N276" s="1"/>
      <c r="O276" s="1"/>
      <c r="P276" s="1"/>
      <c r="Q276" s="1"/>
      <c r="R276" s="1"/>
      <c r="S276" s="1"/>
      <c r="T276" s="1"/>
      <c r="U276" s="1"/>
      <c r="V276" s="1"/>
      <c r="W276" s="1"/>
      <c r="X276" s="1"/>
      <c r="Y276" s="1"/>
      <c r="Z276" s="1"/>
    </row>
    <row r="277" spans="1:26" ht="15.75" customHeight="1" x14ac:dyDescent="0.2">
      <c r="A277" s="1"/>
      <c r="B277" s="1"/>
      <c r="C277" s="1"/>
      <c r="D277" s="1"/>
      <c r="E277" s="1"/>
      <c r="F277" s="1"/>
      <c r="G277" s="1"/>
      <c r="H277" s="1"/>
      <c r="I277" s="1"/>
      <c r="J277" s="1"/>
      <c r="K277" s="1"/>
      <c r="L277" s="1"/>
      <c r="M277" s="1"/>
      <c r="N277" s="1"/>
      <c r="O277" s="1"/>
      <c r="P277" s="1"/>
      <c r="Q277" s="1"/>
      <c r="R277" s="1"/>
      <c r="S277" s="1"/>
      <c r="T277" s="1"/>
      <c r="U277" s="1"/>
      <c r="V277" s="1"/>
      <c r="W277" s="1"/>
      <c r="X277" s="1"/>
      <c r="Y277" s="1"/>
      <c r="Z277" s="1"/>
    </row>
    <row r="278" spans="1:26" ht="15.75" customHeight="1" x14ac:dyDescent="0.2">
      <c r="A278" s="1"/>
      <c r="B278" s="1"/>
      <c r="C278" s="1"/>
      <c r="D278" s="1"/>
      <c r="E278" s="1"/>
      <c r="F278" s="1"/>
      <c r="G278" s="1"/>
      <c r="H278" s="1"/>
      <c r="I278" s="1"/>
      <c r="J278" s="1"/>
      <c r="K278" s="1"/>
      <c r="L278" s="1"/>
      <c r="M278" s="1"/>
      <c r="N278" s="1"/>
      <c r="O278" s="1"/>
      <c r="P278" s="1"/>
      <c r="Q278" s="1"/>
      <c r="R278" s="1"/>
      <c r="S278" s="1"/>
      <c r="T278" s="1"/>
      <c r="U278" s="1"/>
      <c r="V278" s="1"/>
      <c r="W278" s="1"/>
      <c r="X278" s="1"/>
      <c r="Y278" s="1"/>
      <c r="Z278" s="1"/>
    </row>
    <row r="279" spans="1:26" ht="15.75" customHeight="1" x14ac:dyDescent="0.2">
      <c r="A279" s="1"/>
      <c r="B279" s="1"/>
      <c r="C279" s="1"/>
      <c r="D279" s="1"/>
      <c r="E279" s="1"/>
      <c r="F279" s="1"/>
      <c r="G279" s="1"/>
      <c r="H279" s="1"/>
      <c r="I279" s="1"/>
      <c r="J279" s="1"/>
      <c r="K279" s="1"/>
      <c r="L279" s="1"/>
      <c r="M279" s="1"/>
      <c r="N279" s="1"/>
      <c r="O279" s="1"/>
      <c r="P279" s="1"/>
      <c r="Q279" s="1"/>
      <c r="R279" s="1"/>
      <c r="S279" s="1"/>
      <c r="T279" s="1"/>
      <c r="U279" s="1"/>
      <c r="V279" s="1"/>
      <c r="W279" s="1"/>
      <c r="X279" s="1"/>
      <c r="Y279" s="1"/>
      <c r="Z279" s="1"/>
    </row>
    <row r="280" spans="1:26" ht="15.75" customHeight="1" x14ac:dyDescent="0.2">
      <c r="A280" s="1"/>
      <c r="B280" s="1"/>
      <c r="C280" s="1"/>
      <c r="D280" s="1"/>
      <c r="E280" s="1"/>
      <c r="F280" s="1"/>
      <c r="G280" s="1"/>
      <c r="H280" s="1"/>
      <c r="I280" s="1"/>
      <c r="J280" s="1"/>
      <c r="K280" s="1"/>
      <c r="L280" s="1"/>
      <c r="M280" s="1"/>
      <c r="N280" s="1"/>
      <c r="O280" s="1"/>
      <c r="P280" s="1"/>
      <c r="Q280" s="1"/>
      <c r="R280" s="1"/>
      <c r="S280" s="1"/>
      <c r="T280" s="1"/>
      <c r="U280" s="1"/>
      <c r="V280" s="1"/>
      <c r="W280" s="1"/>
      <c r="X280" s="1"/>
      <c r="Y280" s="1"/>
      <c r="Z280" s="1"/>
    </row>
    <row r="281" spans="1:26" ht="15.75" customHeight="1" x14ac:dyDescent="0.2">
      <c r="A281" s="1"/>
      <c r="B281" s="1"/>
      <c r="C281" s="1"/>
      <c r="D281" s="1"/>
      <c r="E281" s="1"/>
      <c r="F281" s="1"/>
      <c r="G281" s="1"/>
      <c r="H281" s="1"/>
      <c r="I281" s="1"/>
      <c r="J281" s="1"/>
      <c r="K281" s="1"/>
      <c r="L281" s="1"/>
      <c r="M281" s="1"/>
      <c r="N281" s="1"/>
      <c r="O281" s="1"/>
      <c r="P281" s="1"/>
      <c r="Q281" s="1"/>
      <c r="R281" s="1"/>
      <c r="S281" s="1"/>
      <c r="T281" s="1"/>
      <c r="U281" s="1"/>
      <c r="V281" s="1"/>
      <c r="W281" s="1"/>
      <c r="X281" s="1"/>
      <c r="Y281" s="1"/>
      <c r="Z281" s="1"/>
    </row>
    <row r="282" spans="1:26" ht="15.75" customHeight="1" x14ac:dyDescent="0.2">
      <c r="A282" s="1"/>
      <c r="B282" s="1"/>
      <c r="C282" s="1"/>
      <c r="D282" s="1"/>
      <c r="E282" s="1"/>
      <c r="F282" s="1"/>
      <c r="G282" s="1"/>
      <c r="H282" s="1"/>
      <c r="I282" s="1"/>
      <c r="J282" s="1"/>
      <c r="K282" s="1"/>
      <c r="L282" s="1"/>
      <c r="M282" s="1"/>
      <c r="N282" s="1"/>
      <c r="O282" s="1"/>
      <c r="P282" s="1"/>
      <c r="Q282" s="1"/>
      <c r="R282" s="1"/>
      <c r="S282" s="1"/>
      <c r="T282" s="1"/>
      <c r="U282" s="1"/>
      <c r="V282" s="1"/>
      <c r="W282" s="1"/>
      <c r="X282" s="1"/>
      <c r="Y282" s="1"/>
      <c r="Z282" s="1"/>
    </row>
    <row r="283" spans="1:26" ht="15.75" customHeight="1" x14ac:dyDescent="0.2">
      <c r="A283" s="1"/>
      <c r="B283" s="1"/>
      <c r="C283" s="1"/>
      <c r="D283" s="1"/>
      <c r="E283" s="1"/>
      <c r="F283" s="1"/>
      <c r="G283" s="1"/>
      <c r="H283" s="1"/>
      <c r="I283" s="1"/>
      <c r="J283" s="1"/>
      <c r="K283" s="1"/>
      <c r="L283" s="1"/>
      <c r="M283" s="1"/>
      <c r="N283" s="1"/>
      <c r="O283" s="1"/>
      <c r="P283" s="1"/>
      <c r="Q283" s="1"/>
      <c r="R283" s="1"/>
      <c r="S283" s="1"/>
      <c r="T283" s="1"/>
      <c r="U283" s="1"/>
      <c r="V283" s="1"/>
      <c r="W283" s="1"/>
      <c r="X283" s="1"/>
      <c r="Y283" s="1"/>
      <c r="Z283" s="1"/>
    </row>
    <row r="284" spans="1:26" ht="15.75" customHeight="1" x14ac:dyDescent="0.2">
      <c r="A284" s="1"/>
      <c r="B284" s="1"/>
      <c r="C284" s="1"/>
      <c r="D284" s="1"/>
      <c r="E284" s="1"/>
      <c r="F284" s="1"/>
      <c r="G284" s="1"/>
      <c r="H284" s="1"/>
      <c r="I284" s="1"/>
      <c r="J284" s="1"/>
      <c r="K284" s="1"/>
      <c r="L284" s="1"/>
      <c r="M284" s="1"/>
      <c r="N284" s="1"/>
      <c r="O284" s="1"/>
      <c r="P284" s="1"/>
      <c r="Q284" s="1"/>
      <c r="R284" s="1"/>
      <c r="S284" s="1"/>
      <c r="T284" s="1"/>
      <c r="U284" s="1"/>
      <c r="V284" s="1"/>
      <c r="W284" s="1"/>
      <c r="X284" s="1"/>
      <c r="Y284" s="1"/>
      <c r="Z284" s="1"/>
    </row>
    <row r="285" spans="1:26" ht="15.75" customHeight="1" x14ac:dyDescent="0.2">
      <c r="A285" s="1"/>
      <c r="B285" s="1"/>
      <c r="C285" s="1"/>
      <c r="D285" s="1"/>
      <c r="E285" s="1"/>
      <c r="F285" s="1"/>
      <c r="G285" s="1"/>
      <c r="H285" s="1"/>
      <c r="I285" s="1"/>
      <c r="J285" s="1"/>
      <c r="K285" s="1"/>
      <c r="L285" s="1"/>
      <c r="M285" s="1"/>
      <c r="N285" s="1"/>
      <c r="O285" s="1"/>
      <c r="P285" s="1"/>
      <c r="Q285" s="1"/>
      <c r="R285" s="1"/>
      <c r="S285" s="1"/>
      <c r="T285" s="1"/>
      <c r="U285" s="1"/>
      <c r="V285" s="1"/>
      <c r="W285" s="1"/>
      <c r="X285" s="1"/>
      <c r="Y285" s="1"/>
      <c r="Z285" s="1"/>
    </row>
    <row r="286" spans="1:26" ht="15.75" customHeight="1" x14ac:dyDescent="0.2">
      <c r="A286" s="1"/>
      <c r="B286" s="1"/>
      <c r="C286" s="1"/>
      <c r="D286" s="1"/>
      <c r="E286" s="1"/>
      <c r="F286" s="1"/>
      <c r="G286" s="1"/>
      <c r="H286" s="1"/>
      <c r="I286" s="1"/>
      <c r="J286" s="1"/>
      <c r="K286" s="1"/>
      <c r="L286" s="1"/>
      <c r="M286" s="1"/>
      <c r="N286" s="1"/>
      <c r="O286" s="1"/>
      <c r="P286" s="1"/>
      <c r="Q286" s="1"/>
      <c r="R286" s="1"/>
      <c r="S286" s="1"/>
      <c r="T286" s="1"/>
      <c r="U286" s="1"/>
      <c r="V286" s="1"/>
      <c r="W286" s="1"/>
      <c r="X286" s="1"/>
      <c r="Y286" s="1"/>
      <c r="Z286" s="1"/>
    </row>
    <row r="287" spans="1:26" ht="15.75" customHeight="1" x14ac:dyDescent="0.2">
      <c r="A287" s="1"/>
      <c r="B287" s="1"/>
      <c r="C287" s="1"/>
      <c r="D287" s="1"/>
      <c r="E287" s="1"/>
      <c r="F287" s="1"/>
      <c r="G287" s="1"/>
      <c r="H287" s="1"/>
      <c r="I287" s="1"/>
      <c r="J287" s="1"/>
      <c r="K287" s="1"/>
      <c r="L287" s="1"/>
      <c r="M287" s="1"/>
      <c r="N287" s="1"/>
      <c r="O287" s="1"/>
      <c r="P287" s="1"/>
      <c r="Q287" s="1"/>
      <c r="R287" s="1"/>
      <c r="S287" s="1"/>
      <c r="T287" s="1"/>
      <c r="U287" s="1"/>
      <c r="V287" s="1"/>
      <c r="W287" s="1"/>
      <c r="X287" s="1"/>
      <c r="Y287" s="1"/>
      <c r="Z287" s="1"/>
    </row>
    <row r="288" spans="1:26" ht="15.75" customHeight="1" x14ac:dyDescent="0.2">
      <c r="A288" s="1"/>
      <c r="B288" s="1"/>
      <c r="C288" s="1"/>
      <c r="D288" s="1"/>
      <c r="E288" s="1"/>
      <c r="F288" s="1"/>
      <c r="G288" s="1"/>
      <c r="H288" s="1"/>
      <c r="I288" s="1"/>
      <c r="J288" s="1"/>
      <c r="K288" s="1"/>
      <c r="L288" s="1"/>
      <c r="M288" s="1"/>
      <c r="N288" s="1"/>
      <c r="O288" s="1"/>
      <c r="P288" s="1"/>
      <c r="Q288" s="1"/>
      <c r="R288" s="1"/>
      <c r="S288" s="1"/>
      <c r="T288" s="1"/>
      <c r="U288" s="1"/>
      <c r="V288" s="1"/>
      <c r="W288" s="1"/>
      <c r="X288" s="1"/>
      <c r="Y288" s="1"/>
      <c r="Z288" s="1"/>
    </row>
    <row r="289" spans="1:26" ht="15.75" customHeight="1" x14ac:dyDescent="0.2">
      <c r="A289" s="1"/>
      <c r="B289" s="1"/>
      <c r="C289" s="1"/>
      <c r="D289" s="1"/>
      <c r="E289" s="1"/>
      <c r="F289" s="1"/>
      <c r="G289" s="1"/>
      <c r="H289" s="1"/>
      <c r="I289" s="1"/>
      <c r="J289" s="1"/>
      <c r="K289" s="1"/>
      <c r="L289" s="1"/>
      <c r="M289" s="1"/>
      <c r="N289" s="1"/>
      <c r="O289" s="1"/>
      <c r="P289" s="1"/>
      <c r="Q289" s="1"/>
      <c r="R289" s="1"/>
      <c r="S289" s="1"/>
      <c r="T289" s="1"/>
      <c r="U289" s="1"/>
      <c r="V289" s="1"/>
      <c r="W289" s="1"/>
      <c r="X289" s="1"/>
      <c r="Y289" s="1"/>
      <c r="Z289" s="1"/>
    </row>
    <row r="290" spans="1:26" ht="15.75" customHeight="1" x14ac:dyDescent="0.2">
      <c r="A290" s="1"/>
      <c r="B290" s="1"/>
      <c r="C290" s="1"/>
      <c r="D290" s="1"/>
      <c r="E290" s="1"/>
      <c r="F290" s="1"/>
      <c r="G290" s="1"/>
      <c r="H290" s="1"/>
      <c r="I290" s="1"/>
      <c r="J290" s="1"/>
      <c r="K290" s="1"/>
      <c r="L290" s="1"/>
      <c r="M290" s="1"/>
      <c r="N290" s="1"/>
      <c r="O290" s="1"/>
      <c r="P290" s="1"/>
      <c r="Q290" s="1"/>
      <c r="R290" s="1"/>
      <c r="S290" s="1"/>
      <c r="T290" s="1"/>
      <c r="U290" s="1"/>
      <c r="V290" s="1"/>
      <c r="W290" s="1"/>
      <c r="X290" s="1"/>
      <c r="Y290" s="1"/>
      <c r="Z290" s="1"/>
    </row>
    <row r="291" spans="1:26" ht="15.75" customHeight="1" x14ac:dyDescent="0.2">
      <c r="A291" s="1"/>
      <c r="B291" s="1"/>
      <c r="C291" s="1"/>
      <c r="D291" s="1"/>
      <c r="E291" s="1"/>
      <c r="F291" s="1"/>
      <c r="G291" s="1"/>
      <c r="H291" s="1"/>
      <c r="I291" s="1"/>
      <c r="J291" s="1"/>
      <c r="K291" s="1"/>
      <c r="L291" s="1"/>
      <c r="M291" s="1"/>
      <c r="N291" s="1"/>
      <c r="O291" s="1"/>
      <c r="P291" s="1"/>
      <c r="Q291" s="1"/>
      <c r="R291" s="1"/>
      <c r="S291" s="1"/>
      <c r="T291" s="1"/>
      <c r="U291" s="1"/>
      <c r="V291" s="1"/>
      <c r="W291" s="1"/>
      <c r="X291" s="1"/>
      <c r="Y291" s="1"/>
      <c r="Z291" s="1"/>
    </row>
    <row r="292" spans="1:26" ht="15.75" customHeight="1" x14ac:dyDescent="0.2">
      <c r="A292" s="1"/>
      <c r="B292" s="1"/>
      <c r="C292" s="1"/>
      <c r="D292" s="1"/>
      <c r="E292" s="1"/>
      <c r="F292" s="1"/>
      <c r="G292" s="1"/>
      <c r="H292" s="1"/>
      <c r="I292" s="1"/>
      <c r="J292" s="1"/>
      <c r="K292" s="1"/>
      <c r="L292" s="1"/>
      <c r="M292" s="1"/>
      <c r="N292" s="1"/>
      <c r="O292" s="1"/>
      <c r="P292" s="1"/>
      <c r="Q292" s="1"/>
      <c r="R292" s="1"/>
      <c r="S292" s="1"/>
      <c r="T292" s="1"/>
      <c r="U292" s="1"/>
      <c r="V292" s="1"/>
      <c r="W292" s="1"/>
      <c r="X292" s="1"/>
      <c r="Y292" s="1"/>
      <c r="Z292" s="1"/>
    </row>
    <row r="293" spans="1:26" ht="15.75" customHeight="1" x14ac:dyDescent="0.2">
      <c r="A293" s="1"/>
      <c r="B293" s="1"/>
      <c r="C293" s="1"/>
      <c r="D293" s="1"/>
      <c r="E293" s="1"/>
      <c r="F293" s="1"/>
      <c r="G293" s="1"/>
      <c r="H293" s="1"/>
      <c r="I293" s="1"/>
      <c r="J293" s="1"/>
      <c r="K293" s="1"/>
      <c r="L293" s="1"/>
      <c r="M293" s="1"/>
      <c r="N293" s="1"/>
      <c r="O293" s="1"/>
      <c r="P293" s="1"/>
      <c r="Q293" s="1"/>
      <c r="R293" s="1"/>
      <c r="S293" s="1"/>
      <c r="T293" s="1"/>
      <c r="U293" s="1"/>
      <c r="V293" s="1"/>
      <c r="W293" s="1"/>
      <c r="X293" s="1"/>
      <c r="Y293" s="1"/>
      <c r="Z293" s="1"/>
    </row>
    <row r="294" spans="1:26" ht="15.75" customHeight="1" x14ac:dyDescent="0.2">
      <c r="A294" s="1"/>
      <c r="B294" s="1"/>
      <c r="C294" s="1"/>
      <c r="D294" s="1"/>
      <c r="E294" s="1"/>
      <c r="F294" s="1"/>
      <c r="G294" s="1"/>
      <c r="H294" s="1"/>
      <c r="I294" s="1"/>
      <c r="J294" s="1"/>
      <c r="K294" s="1"/>
      <c r="L294" s="1"/>
      <c r="M294" s="1"/>
      <c r="N294" s="1"/>
      <c r="O294" s="1"/>
      <c r="P294" s="1"/>
      <c r="Q294" s="1"/>
      <c r="R294" s="1"/>
      <c r="S294" s="1"/>
      <c r="T294" s="1"/>
      <c r="U294" s="1"/>
      <c r="V294" s="1"/>
      <c r="W294" s="1"/>
      <c r="X294" s="1"/>
      <c r="Y294" s="1"/>
      <c r="Z294" s="1"/>
    </row>
    <row r="295" spans="1:26" ht="15.75" customHeight="1" x14ac:dyDescent="0.2">
      <c r="A295" s="1"/>
      <c r="B295" s="1"/>
      <c r="C295" s="1"/>
      <c r="D295" s="1"/>
      <c r="E295" s="1"/>
      <c r="F295" s="1"/>
      <c r="G295" s="1"/>
      <c r="H295" s="1"/>
      <c r="I295" s="1"/>
      <c r="J295" s="1"/>
      <c r="K295" s="1"/>
      <c r="L295" s="1"/>
      <c r="M295" s="1"/>
      <c r="N295" s="1"/>
      <c r="O295" s="1"/>
      <c r="P295" s="1"/>
      <c r="Q295" s="1"/>
      <c r="R295" s="1"/>
      <c r="S295" s="1"/>
      <c r="T295" s="1"/>
      <c r="U295" s="1"/>
      <c r="V295" s="1"/>
      <c r="W295" s="1"/>
      <c r="X295" s="1"/>
      <c r="Y295" s="1"/>
      <c r="Z295" s="1"/>
    </row>
    <row r="296" spans="1:26" ht="15.75" customHeight="1" x14ac:dyDescent="0.2">
      <c r="A296" s="1"/>
      <c r="B296" s="1"/>
      <c r="C296" s="1"/>
      <c r="D296" s="1"/>
      <c r="E296" s="1"/>
      <c r="F296" s="1"/>
      <c r="G296" s="1"/>
      <c r="H296" s="1"/>
      <c r="I296" s="1"/>
      <c r="J296" s="1"/>
      <c r="K296" s="1"/>
      <c r="L296" s="1"/>
      <c r="M296" s="1"/>
      <c r="N296" s="1"/>
      <c r="O296" s="1"/>
      <c r="P296" s="1"/>
      <c r="Q296" s="1"/>
      <c r="R296" s="1"/>
      <c r="S296" s="1"/>
      <c r="T296" s="1"/>
      <c r="U296" s="1"/>
      <c r="V296" s="1"/>
      <c r="W296" s="1"/>
      <c r="X296" s="1"/>
      <c r="Y296" s="1"/>
      <c r="Z296" s="1"/>
    </row>
    <row r="297" spans="1:26" ht="15.75" customHeight="1" x14ac:dyDescent="0.2">
      <c r="A297" s="1"/>
      <c r="B297" s="1"/>
      <c r="C297" s="1"/>
      <c r="D297" s="1"/>
      <c r="E297" s="1"/>
      <c r="F297" s="1"/>
      <c r="G297" s="1"/>
      <c r="H297" s="1"/>
      <c r="I297" s="1"/>
      <c r="J297" s="1"/>
      <c r="K297" s="1"/>
      <c r="L297" s="1"/>
      <c r="M297" s="1"/>
      <c r="N297" s="1"/>
      <c r="O297" s="1"/>
      <c r="P297" s="1"/>
      <c r="Q297" s="1"/>
      <c r="R297" s="1"/>
      <c r="S297" s="1"/>
      <c r="T297" s="1"/>
      <c r="U297" s="1"/>
      <c r="V297" s="1"/>
      <c r="W297" s="1"/>
      <c r="X297" s="1"/>
      <c r="Y297" s="1"/>
      <c r="Z297" s="1"/>
    </row>
    <row r="298" spans="1:26" ht="15.75" customHeight="1" x14ac:dyDescent="0.2">
      <c r="A298" s="1"/>
      <c r="B298" s="1"/>
      <c r="C298" s="1"/>
      <c r="D298" s="1"/>
      <c r="E298" s="1"/>
      <c r="F298" s="1"/>
      <c r="G298" s="1"/>
      <c r="H298" s="1"/>
      <c r="I298" s="1"/>
      <c r="J298" s="1"/>
      <c r="K298" s="1"/>
      <c r="L298" s="1"/>
      <c r="M298" s="1"/>
      <c r="N298" s="1"/>
      <c r="O298" s="1"/>
      <c r="P298" s="1"/>
      <c r="Q298" s="1"/>
      <c r="R298" s="1"/>
      <c r="S298" s="1"/>
      <c r="T298" s="1"/>
      <c r="U298" s="1"/>
      <c r="V298" s="1"/>
      <c r="W298" s="1"/>
      <c r="X298" s="1"/>
      <c r="Y298" s="1"/>
      <c r="Z298" s="1"/>
    </row>
    <row r="299" spans="1:26" ht="15.75" customHeight="1" x14ac:dyDescent="0.2">
      <c r="A299" s="1"/>
      <c r="B299" s="1"/>
      <c r="C299" s="1"/>
      <c r="D299" s="1"/>
      <c r="E299" s="1"/>
      <c r="F299" s="1"/>
      <c r="G299" s="1"/>
      <c r="H299" s="1"/>
      <c r="I299" s="1"/>
      <c r="J299" s="1"/>
      <c r="K299" s="1"/>
      <c r="L299" s="1"/>
      <c r="M299" s="1"/>
      <c r="N299" s="1"/>
      <c r="O299" s="1"/>
      <c r="P299" s="1"/>
      <c r="Q299" s="1"/>
      <c r="R299" s="1"/>
      <c r="S299" s="1"/>
      <c r="T299" s="1"/>
      <c r="U299" s="1"/>
      <c r="V299" s="1"/>
      <c r="W299" s="1"/>
      <c r="X299" s="1"/>
      <c r="Y299" s="1"/>
      <c r="Z299" s="1"/>
    </row>
    <row r="300" spans="1:26" ht="15.75" customHeight="1" x14ac:dyDescent="0.2">
      <c r="A300" s="1"/>
      <c r="B300" s="1"/>
      <c r="C300" s="1"/>
      <c r="D300" s="1"/>
      <c r="E300" s="1"/>
      <c r="F300" s="1"/>
      <c r="G300" s="1"/>
      <c r="H300" s="1"/>
      <c r="I300" s="1"/>
      <c r="J300" s="1"/>
      <c r="K300" s="1"/>
      <c r="L300" s="1"/>
      <c r="M300" s="1"/>
      <c r="N300" s="1"/>
      <c r="O300" s="1"/>
      <c r="P300" s="1"/>
      <c r="Q300" s="1"/>
      <c r="R300" s="1"/>
      <c r="S300" s="1"/>
      <c r="T300" s="1"/>
      <c r="U300" s="1"/>
      <c r="V300" s="1"/>
      <c r="W300" s="1"/>
      <c r="X300" s="1"/>
      <c r="Y300" s="1"/>
      <c r="Z300" s="1"/>
    </row>
    <row r="301" spans="1:26" ht="15.75" customHeight="1" x14ac:dyDescent="0.2">
      <c r="A301" s="1"/>
      <c r="B301" s="1"/>
      <c r="C301" s="1"/>
      <c r="D301" s="1"/>
      <c r="E301" s="1"/>
      <c r="F301" s="1"/>
      <c r="G301" s="1"/>
      <c r="H301" s="1"/>
      <c r="I301" s="1"/>
      <c r="J301" s="1"/>
      <c r="K301" s="1"/>
      <c r="L301" s="1"/>
      <c r="M301" s="1"/>
      <c r="N301" s="1"/>
      <c r="O301" s="1"/>
      <c r="P301" s="1"/>
      <c r="Q301" s="1"/>
      <c r="R301" s="1"/>
      <c r="S301" s="1"/>
      <c r="T301" s="1"/>
      <c r="U301" s="1"/>
      <c r="V301" s="1"/>
      <c r="W301" s="1"/>
      <c r="X301" s="1"/>
      <c r="Y301" s="1"/>
      <c r="Z301" s="1"/>
    </row>
    <row r="302" spans="1:26" ht="15.75" customHeight="1" x14ac:dyDescent="0.2">
      <c r="A302" s="1"/>
      <c r="B302" s="1"/>
      <c r="C302" s="1"/>
      <c r="D302" s="1"/>
      <c r="E302" s="1"/>
      <c r="F302" s="1"/>
      <c r="G302" s="1"/>
      <c r="H302" s="1"/>
      <c r="I302" s="1"/>
      <c r="J302" s="1"/>
      <c r="K302" s="1"/>
      <c r="L302" s="1"/>
      <c r="M302" s="1"/>
      <c r="N302" s="1"/>
      <c r="O302" s="1"/>
      <c r="P302" s="1"/>
      <c r="Q302" s="1"/>
      <c r="R302" s="1"/>
      <c r="S302" s="1"/>
      <c r="T302" s="1"/>
      <c r="U302" s="1"/>
      <c r="V302" s="1"/>
      <c r="W302" s="1"/>
      <c r="X302" s="1"/>
      <c r="Y302" s="1"/>
      <c r="Z302" s="1"/>
    </row>
    <row r="303" spans="1:26" ht="15.75" customHeight="1" x14ac:dyDescent="0.2">
      <c r="A303" s="1"/>
      <c r="B303" s="1"/>
      <c r="C303" s="1"/>
      <c r="D303" s="1"/>
      <c r="E303" s="1"/>
      <c r="F303" s="1"/>
      <c r="G303" s="1"/>
      <c r="H303" s="1"/>
      <c r="I303" s="1"/>
      <c r="J303" s="1"/>
      <c r="K303" s="1"/>
      <c r="L303" s="1"/>
      <c r="M303" s="1"/>
      <c r="N303" s="1"/>
      <c r="O303" s="1"/>
      <c r="P303" s="1"/>
      <c r="Q303" s="1"/>
      <c r="R303" s="1"/>
      <c r="S303" s="1"/>
      <c r="T303" s="1"/>
      <c r="U303" s="1"/>
      <c r="V303" s="1"/>
      <c r="W303" s="1"/>
      <c r="X303" s="1"/>
      <c r="Y303" s="1"/>
      <c r="Z303" s="1"/>
    </row>
    <row r="304" spans="1:26" ht="15.75" customHeight="1" x14ac:dyDescent="0.2">
      <c r="A304" s="1"/>
      <c r="B304" s="1"/>
      <c r="C304" s="1"/>
      <c r="D304" s="1"/>
      <c r="E304" s="1"/>
      <c r="F304" s="1"/>
      <c r="G304" s="1"/>
      <c r="H304" s="1"/>
      <c r="I304" s="1"/>
      <c r="J304" s="1"/>
      <c r="K304" s="1"/>
      <c r="L304" s="1"/>
      <c r="M304" s="1"/>
      <c r="N304" s="1"/>
      <c r="O304" s="1"/>
      <c r="P304" s="1"/>
      <c r="Q304" s="1"/>
      <c r="R304" s="1"/>
      <c r="S304" s="1"/>
      <c r="T304" s="1"/>
      <c r="U304" s="1"/>
      <c r="V304" s="1"/>
      <c r="W304" s="1"/>
      <c r="X304" s="1"/>
      <c r="Y304" s="1"/>
      <c r="Z304" s="1"/>
    </row>
    <row r="305" spans="1:26" ht="15.75" customHeight="1" x14ac:dyDescent="0.2">
      <c r="A305" s="1"/>
      <c r="B305" s="1"/>
      <c r="C305" s="1"/>
      <c r="D305" s="1"/>
      <c r="E305" s="1"/>
      <c r="F305" s="1"/>
      <c r="G305" s="1"/>
      <c r="H305" s="1"/>
      <c r="I305" s="1"/>
      <c r="J305" s="1"/>
      <c r="K305" s="1"/>
      <c r="L305" s="1"/>
      <c r="M305" s="1"/>
      <c r="N305" s="1"/>
      <c r="O305" s="1"/>
      <c r="P305" s="1"/>
      <c r="Q305" s="1"/>
      <c r="R305" s="1"/>
      <c r="S305" s="1"/>
      <c r="T305" s="1"/>
      <c r="U305" s="1"/>
      <c r="V305" s="1"/>
      <c r="W305" s="1"/>
      <c r="X305" s="1"/>
      <c r="Y305" s="1"/>
      <c r="Z305" s="1"/>
    </row>
    <row r="306" spans="1:26" ht="15.75" customHeight="1" x14ac:dyDescent="0.2">
      <c r="A306" s="1"/>
      <c r="B306" s="1"/>
      <c r="C306" s="1"/>
      <c r="D306" s="1"/>
      <c r="E306" s="1"/>
      <c r="F306" s="1"/>
      <c r="G306" s="1"/>
      <c r="H306" s="1"/>
      <c r="I306" s="1"/>
      <c r="J306" s="1"/>
      <c r="K306" s="1"/>
      <c r="L306" s="1"/>
      <c r="M306" s="1"/>
      <c r="N306" s="1"/>
      <c r="O306" s="1"/>
      <c r="P306" s="1"/>
      <c r="Q306" s="1"/>
      <c r="R306" s="1"/>
      <c r="S306" s="1"/>
      <c r="T306" s="1"/>
      <c r="U306" s="1"/>
      <c r="V306" s="1"/>
      <c r="W306" s="1"/>
      <c r="X306" s="1"/>
      <c r="Y306" s="1"/>
      <c r="Z306" s="1"/>
    </row>
    <row r="307" spans="1:26" ht="15.75" customHeight="1" x14ac:dyDescent="0.2">
      <c r="A307" s="1"/>
      <c r="B307" s="1"/>
      <c r="C307" s="1"/>
      <c r="D307" s="1"/>
      <c r="E307" s="1"/>
      <c r="F307" s="1"/>
      <c r="G307" s="1"/>
      <c r="H307" s="1"/>
      <c r="I307" s="1"/>
      <c r="J307" s="1"/>
      <c r="K307" s="1"/>
      <c r="L307" s="1"/>
      <c r="M307" s="1"/>
      <c r="N307" s="1"/>
      <c r="O307" s="1"/>
      <c r="P307" s="1"/>
      <c r="Q307" s="1"/>
      <c r="R307" s="1"/>
      <c r="S307" s="1"/>
      <c r="T307" s="1"/>
      <c r="U307" s="1"/>
      <c r="V307" s="1"/>
      <c r="W307" s="1"/>
      <c r="X307" s="1"/>
      <c r="Y307" s="1"/>
      <c r="Z307" s="1"/>
    </row>
    <row r="308" spans="1:26" ht="15.75" customHeight="1" x14ac:dyDescent="0.2">
      <c r="A308" s="1"/>
      <c r="B308" s="1"/>
      <c r="C308" s="1"/>
      <c r="D308" s="1"/>
      <c r="E308" s="1"/>
      <c r="F308" s="1"/>
      <c r="G308" s="1"/>
      <c r="H308" s="1"/>
      <c r="I308" s="1"/>
      <c r="J308" s="1"/>
      <c r="K308" s="1"/>
      <c r="L308" s="1"/>
      <c r="M308" s="1"/>
      <c r="N308" s="1"/>
      <c r="O308" s="1"/>
      <c r="P308" s="1"/>
      <c r="Q308" s="1"/>
      <c r="R308" s="1"/>
      <c r="S308" s="1"/>
      <c r="T308" s="1"/>
      <c r="U308" s="1"/>
      <c r="V308" s="1"/>
      <c r="W308" s="1"/>
      <c r="X308" s="1"/>
      <c r="Y308" s="1"/>
      <c r="Z308" s="1"/>
    </row>
    <row r="309" spans="1:26" ht="15.75" customHeight="1" x14ac:dyDescent="0.2">
      <c r="A309" s="1"/>
      <c r="B309" s="1"/>
      <c r="C309" s="1"/>
      <c r="D309" s="1"/>
      <c r="E309" s="1"/>
      <c r="F309" s="1"/>
      <c r="G309" s="1"/>
      <c r="H309" s="1"/>
      <c r="I309" s="1"/>
      <c r="J309" s="1"/>
      <c r="K309" s="1"/>
      <c r="L309" s="1"/>
      <c r="M309" s="1"/>
      <c r="N309" s="1"/>
      <c r="O309" s="1"/>
      <c r="P309" s="1"/>
      <c r="Q309" s="1"/>
      <c r="R309" s="1"/>
      <c r="S309" s="1"/>
      <c r="T309" s="1"/>
      <c r="U309" s="1"/>
      <c r="V309" s="1"/>
      <c r="W309" s="1"/>
      <c r="X309" s="1"/>
      <c r="Y309" s="1"/>
      <c r="Z309" s="1"/>
    </row>
    <row r="310" spans="1:26" ht="15.75" customHeight="1" x14ac:dyDescent="0.2">
      <c r="A310" s="1"/>
      <c r="B310" s="1"/>
      <c r="C310" s="1"/>
      <c r="D310" s="1"/>
      <c r="E310" s="1"/>
      <c r="F310" s="1"/>
      <c r="G310" s="1"/>
      <c r="H310" s="1"/>
      <c r="I310" s="1"/>
      <c r="J310" s="1"/>
      <c r="K310" s="1"/>
      <c r="L310" s="1"/>
      <c r="M310" s="1"/>
      <c r="N310" s="1"/>
      <c r="O310" s="1"/>
      <c r="P310" s="1"/>
      <c r="Q310" s="1"/>
      <c r="R310" s="1"/>
      <c r="S310" s="1"/>
      <c r="T310" s="1"/>
      <c r="U310" s="1"/>
      <c r="V310" s="1"/>
      <c r="W310" s="1"/>
      <c r="X310" s="1"/>
      <c r="Y310" s="1"/>
      <c r="Z310" s="1"/>
    </row>
    <row r="311" spans="1:26" ht="15.75" customHeight="1" x14ac:dyDescent="0.2">
      <c r="A311" s="1"/>
      <c r="B311" s="1"/>
      <c r="C311" s="1"/>
      <c r="D311" s="1"/>
      <c r="E311" s="1"/>
      <c r="F311" s="1"/>
      <c r="G311" s="1"/>
      <c r="H311" s="1"/>
      <c r="I311" s="1"/>
      <c r="J311" s="1"/>
      <c r="K311" s="1"/>
      <c r="L311" s="1"/>
      <c r="M311" s="1"/>
      <c r="N311" s="1"/>
      <c r="O311" s="1"/>
      <c r="P311" s="1"/>
      <c r="Q311" s="1"/>
      <c r="R311" s="1"/>
      <c r="S311" s="1"/>
      <c r="T311" s="1"/>
      <c r="U311" s="1"/>
      <c r="V311" s="1"/>
      <c r="W311" s="1"/>
      <c r="X311" s="1"/>
      <c r="Y311" s="1"/>
      <c r="Z311" s="1"/>
    </row>
    <row r="312" spans="1:26" ht="15.75" customHeight="1" x14ac:dyDescent="0.2">
      <c r="A312" s="1"/>
      <c r="B312" s="1"/>
      <c r="C312" s="1"/>
      <c r="D312" s="1"/>
      <c r="E312" s="1"/>
      <c r="F312" s="1"/>
      <c r="G312" s="1"/>
      <c r="H312" s="1"/>
      <c r="I312" s="1"/>
      <c r="J312" s="1"/>
      <c r="K312" s="1"/>
      <c r="L312" s="1"/>
      <c r="M312" s="1"/>
      <c r="N312" s="1"/>
      <c r="O312" s="1"/>
      <c r="P312" s="1"/>
      <c r="Q312" s="1"/>
      <c r="R312" s="1"/>
      <c r="S312" s="1"/>
      <c r="T312" s="1"/>
      <c r="U312" s="1"/>
      <c r="V312" s="1"/>
      <c r="W312" s="1"/>
      <c r="X312" s="1"/>
      <c r="Y312" s="1"/>
      <c r="Z312" s="1"/>
    </row>
    <row r="313" spans="1:26" ht="15.75" customHeight="1" x14ac:dyDescent="0.2">
      <c r="A313" s="1"/>
      <c r="B313" s="1"/>
      <c r="C313" s="1"/>
      <c r="D313" s="1"/>
      <c r="E313" s="1"/>
      <c r="F313" s="1"/>
      <c r="G313" s="1"/>
      <c r="H313" s="1"/>
      <c r="I313" s="1"/>
      <c r="J313" s="1"/>
      <c r="K313" s="1"/>
      <c r="L313" s="1"/>
      <c r="M313" s="1"/>
      <c r="N313" s="1"/>
      <c r="O313" s="1"/>
      <c r="P313" s="1"/>
      <c r="Q313" s="1"/>
      <c r="R313" s="1"/>
      <c r="S313" s="1"/>
      <c r="T313" s="1"/>
      <c r="U313" s="1"/>
      <c r="V313" s="1"/>
      <c r="W313" s="1"/>
      <c r="X313" s="1"/>
      <c r="Y313" s="1"/>
      <c r="Z313" s="1"/>
    </row>
    <row r="314" spans="1:26" ht="15.75" customHeight="1" x14ac:dyDescent="0.2">
      <c r="A314" s="1"/>
      <c r="B314" s="1"/>
      <c r="C314" s="1"/>
      <c r="D314" s="1"/>
      <c r="E314" s="1"/>
      <c r="F314" s="1"/>
      <c r="G314" s="1"/>
      <c r="H314" s="1"/>
      <c r="I314" s="1"/>
      <c r="J314" s="1"/>
      <c r="K314" s="1"/>
      <c r="L314" s="1"/>
      <c r="M314" s="1"/>
      <c r="N314" s="1"/>
      <c r="O314" s="1"/>
      <c r="P314" s="1"/>
      <c r="Q314" s="1"/>
      <c r="R314" s="1"/>
      <c r="S314" s="1"/>
      <c r="T314" s="1"/>
      <c r="U314" s="1"/>
      <c r="V314" s="1"/>
      <c r="W314" s="1"/>
      <c r="X314" s="1"/>
      <c r="Y314" s="1"/>
      <c r="Z314" s="1"/>
    </row>
    <row r="315" spans="1:26" ht="15.75" customHeight="1" x14ac:dyDescent="0.2">
      <c r="A315" s="1"/>
      <c r="B315" s="1"/>
      <c r="C315" s="1"/>
      <c r="D315" s="1"/>
      <c r="E315" s="1"/>
      <c r="F315" s="1"/>
      <c r="G315" s="1"/>
      <c r="H315" s="1"/>
      <c r="I315" s="1"/>
      <c r="J315" s="1"/>
      <c r="K315" s="1"/>
      <c r="L315" s="1"/>
      <c r="M315" s="1"/>
      <c r="N315" s="1"/>
      <c r="O315" s="1"/>
      <c r="P315" s="1"/>
      <c r="Q315" s="1"/>
      <c r="R315" s="1"/>
      <c r="S315" s="1"/>
      <c r="T315" s="1"/>
      <c r="U315" s="1"/>
      <c r="V315" s="1"/>
      <c r="W315" s="1"/>
      <c r="X315" s="1"/>
      <c r="Y315" s="1"/>
      <c r="Z315" s="1"/>
    </row>
    <row r="316" spans="1:26" ht="15.75" customHeight="1" x14ac:dyDescent="0.2">
      <c r="A316" s="1"/>
      <c r="B316" s="1"/>
      <c r="C316" s="1"/>
      <c r="D316" s="1"/>
      <c r="E316" s="1"/>
      <c r="F316" s="1"/>
      <c r="G316" s="1"/>
      <c r="H316" s="1"/>
      <c r="I316" s="1"/>
      <c r="J316" s="1"/>
      <c r="K316" s="1"/>
      <c r="L316" s="1"/>
      <c r="M316" s="1"/>
      <c r="N316" s="1"/>
      <c r="O316" s="1"/>
      <c r="P316" s="1"/>
      <c r="Q316" s="1"/>
      <c r="R316" s="1"/>
      <c r="S316" s="1"/>
      <c r="T316" s="1"/>
      <c r="U316" s="1"/>
      <c r="V316" s="1"/>
      <c r="W316" s="1"/>
      <c r="X316" s="1"/>
      <c r="Y316" s="1"/>
      <c r="Z316" s="1"/>
    </row>
    <row r="317" spans="1:26" ht="15.75" customHeight="1" x14ac:dyDescent="0.2">
      <c r="A317" s="1"/>
      <c r="B317" s="1"/>
      <c r="C317" s="1"/>
      <c r="D317" s="1"/>
      <c r="E317" s="1"/>
      <c r="F317" s="1"/>
      <c r="G317" s="1"/>
      <c r="H317" s="1"/>
      <c r="I317" s="1"/>
      <c r="J317" s="1"/>
      <c r="K317" s="1"/>
      <c r="L317" s="1"/>
      <c r="M317" s="1"/>
      <c r="N317" s="1"/>
      <c r="O317" s="1"/>
      <c r="P317" s="1"/>
      <c r="Q317" s="1"/>
      <c r="R317" s="1"/>
      <c r="S317" s="1"/>
      <c r="T317" s="1"/>
      <c r="U317" s="1"/>
      <c r="V317" s="1"/>
      <c r="W317" s="1"/>
      <c r="X317" s="1"/>
      <c r="Y317" s="1"/>
      <c r="Z317" s="1"/>
    </row>
    <row r="318" spans="1:26" ht="15.75" customHeight="1" x14ac:dyDescent="0.2">
      <c r="A318" s="1"/>
      <c r="B318" s="1"/>
      <c r="C318" s="1"/>
      <c r="D318" s="1"/>
      <c r="E318" s="1"/>
      <c r="F318" s="1"/>
      <c r="G318" s="1"/>
      <c r="H318" s="1"/>
      <c r="I318" s="1"/>
      <c r="J318" s="1"/>
      <c r="K318" s="1"/>
      <c r="L318" s="1"/>
      <c r="M318" s="1"/>
      <c r="N318" s="1"/>
      <c r="O318" s="1"/>
      <c r="P318" s="1"/>
      <c r="Q318" s="1"/>
      <c r="R318" s="1"/>
      <c r="S318" s="1"/>
      <c r="T318" s="1"/>
      <c r="U318" s="1"/>
      <c r="V318" s="1"/>
      <c r="W318" s="1"/>
      <c r="X318" s="1"/>
      <c r="Y318" s="1"/>
      <c r="Z318" s="1"/>
    </row>
    <row r="319" spans="1:26" ht="15.75" customHeight="1" x14ac:dyDescent="0.2">
      <c r="A319" s="1"/>
      <c r="B319" s="1"/>
      <c r="C319" s="1"/>
      <c r="D319" s="1"/>
      <c r="E319" s="1"/>
      <c r="F319" s="1"/>
      <c r="G319" s="1"/>
      <c r="H319" s="1"/>
      <c r="I319" s="1"/>
      <c r="J319" s="1"/>
      <c r="K319" s="1"/>
      <c r="L319" s="1"/>
      <c r="M319" s="1"/>
      <c r="N319" s="1"/>
      <c r="O319" s="1"/>
      <c r="P319" s="1"/>
      <c r="Q319" s="1"/>
      <c r="R319" s="1"/>
      <c r="S319" s="1"/>
      <c r="T319" s="1"/>
      <c r="U319" s="1"/>
      <c r="V319" s="1"/>
      <c r="W319" s="1"/>
      <c r="X319" s="1"/>
      <c r="Y319" s="1"/>
      <c r="Z319" s="1"/>
    </row>
    <row r="320" spans="1:26" ht="15.75" customHeight="1" x14ac:dyDescent="0.2">
      <c r="A320" s="1"/>
      <c r="B320" s="1"/>
      <c r="C320" s="1"/>
      <c r="D320" s="1"/>
      <c r="E320" s="1"/>
      <c r="F320" s="1"/>
      <c r="G320" s="1"/>
      <c r="H320" s="1"/>
      <c r="I320" s="1"/>
      <c r="J320" s="1"/>
      <c r="K320" s="1"/>
      <c r="L320" s="1"/>
      <c r="M320" s="1"/>
      <c r="N320" s="1"/>
      <c r="O320" s="1"/>
      <c r="P320" s="1"/>
      <c r="Q320" s="1"/>
      <c r="R320" s="1"/>
      <c r="S320" s="1"/>
      <c r="T320" s="1"/>
      <c r="U320" s="1"/>
      <c r="V320" s="1"/>
      <c r="W320" s="1"/>
      <c r="X320" s="1"/>
      <c r="Y320" s="1"/>
      <c r="Z320" s="1"/>
    </row>
    <row r="321" spans="1:26" ht="15.75" customHeight="1" x14ac:dyDescent="0.2">
      <c r="A321" s="1"/>
      <c r="B321" s="1"/>
      <c r="C321" s="1"/>
      <c r="D321" s="1"/>
      <c r="E321" s="1"/>
      <c r="F321" s="1"/>
      <c r="G321" s="1"/>
      <c r="H321" s="1"/>
      <c r="I321" s="1"/>
      <c r="J321" s="1"/>
      <c r="K321" s="1"/>
      <c r="L321" s="1"/>
      <c r="M321" s="1"/>
      <c r="N321" s="1"/>
      <c r="O321" s="1"/>
      <c r="P321" s="1"/>
      <c r="Q321" s="1"/>
      <c r="R321" s="1"/>
      <c r="S321" s="1"/>
      <c r="T321" s="1"/>
      <c r="U321" s="1"/>
      <c r="V321" s="1"/>
      <c r="W321" s="1"/>
      <c r="X321" s="1"/>
      <c r="Y321" s="1"/>
      <c r="Z321" s="1"/>
    </row>
    <row r="322" spans="1:26" ht="15.75" customHeight="1" x14ac:dyDescent="0.2">
      <c r="A322" s="1"/>
      <c r="B322" s="1"/>
      <c r="C322" s="1"/>
      <c r="D322" s="1"/>
      <c r="E322" s="1"/>
      <c r="F322" s="1"/>
      <c r="G322" s="1"/>
      <c r="H322" s="1"/>
      <c r="I322" s="1"/>
      <c r="J322" s="1"/>
      <c r="K322" s="1"/>
      <c r="L322" s="1"/>
      <c r="M322" s="1"/>
      <c r="N322" s="1"/>
      <c r="O322" s="1"/>
      <c r="P322" s="1"/>
      <c r="Q322" s="1"/>
      <c r="R322" s="1"/>
      <c r="S322" s="1"/>
      <c r="T322" s="1"/>
      <c r="U322" s="1"/>
      <c r="V322" s="1"/>
      <c r="W322" s="1"/>
      <c r="X322" s="1"/>
      <c r="Y322" s="1"/>
      <c r="Z322" s="1"/>
    </row>
    <row r="323" spans="1:26" ht="15.75" customHeight="1" x14ac:dyDescent="0.2">
      <c r="A323" s="1"/>
      <c r="B323" s="1"/>
      <c r="C323" s="1"/>
      <c r="D323" s="1"/>
      <c r="E323" s="1"/>
      <c r="F323" s="1"/>
      <c r="G323" s="1"/>
      <c r="H323" s="1"/>
      <c r="I323" s="1"/>
      <c r="J323" s="1"/>
      <c r="K323" s="1"/>
      <c r="L323" s="1"/>
      <c r="M323" s="1"/>
      <c r="N323" s="1"/>
      <c r="O323" s="1"/>
      <c r="P323" s="1"/>
      <c r="Q323" s="1"/>
      <c r="R323" s="1"/>
      <c r="S323" s="1"/>
      <c r="T323" s="1"/>
      <c r="U323" s="1"/>
      <c r="V323" s="1"/>
      <c r="W323" s="1"/>
      <c r="X323" s="1"/>
      <c r="Y323" s="1"/>
      <c r="Z323" s="1"/>
    </row>
    <row r="324" spans="1:26" ht="15.75" customHeight="1" x14ac:dyDescent="0.2">
      <c r="A324" s="1"/>
      <c r="B324" s="1"/>
      <c r="C324" s="1"/>
      <c r="D324" s="1"/>
      <c r="E324" s="1"/>
      <c r="F324" s="1"/>
      <c r="G324" s="1"/>
      <c r="H324" s="1"/>
      <c r="I324" s="1"/>
      <c r="J324" s="1"/>
      <c r="K324" s="1"/>
      <c r="L324" s="1"/>
      <c r="M324" s="1"/>
      <c r="N324" s="1"/>
      <c r="O324" s="1"/>
      <c r="P324" s="1"/>
      <c r="Q324" s="1"/>
      <c r="R324" s="1"/>
      <c r="S324" s="1"/>
      <c r="T324" s="1"/>
      <c r="U324" s="1"/>
      <c r="V324" s="1"/>
      <c r="W324" s="1"/>
      <c r="X324" s="1"/>
      <c r="Y324" s="1"/>
      <c r="Z324" s="1"/>
    </row>
    <row r="325" spans="1:26" ht="15.75" customHeight="1" x14ac:dyDescent="0.2">
      <c r="A325" s="1"/>
      <c r="B325" s="1"/>
      <c r="C325" s="1"/>
      <c r="D325" s="1"/>
      <c r="E325" s="1"/>
      <c r="F325" s="1"/>
      <c r="G325" s="1"/>
      <c r="H325" s="1"/>
      <c r="I325" s="1"/>
      <c r="J325" s="1"/>
      <c r="K325" s="1"/>
      <c r="L325" s="1"/>
      <c r="M325" s="1"/>
      <c r="N325" s="1"/>
      <c r="O325" s="1"/>
      <c r="P325" s="1"/>
      <c r="Q325" s="1"/>
      <c r="R325" s="1"/>
      <c r="S325" s="1"/>
      <c r="T325" s="1"/>
      <c r="U325" s="1"/>
      <c r="V325" s="1"/>
      <c r="W325" s="1"/>
      <c r="X325" s="1"/>
      <c r="Y325" s="1"/>
      <c r="Z325" s="1"/>
    </row>
    <row r="326" spans="1:26" ht="15.75" customHeight="1" x14ac:dyDescent="0.2">
      <c r="A326" s="1"/>
      <c r="B326" s="1"/>
      <c r="C326" s="1"/>
      <c r="D326" s="1"/>
      <c r="E326" s="1"/>
      <c r="F326" s="1"/>
      <c r="G326" s="1"/>
      <c r="H326" s="1"/>
      <c r="I326" s="1"/>
      <c r="J326" s="1"/>
      <c r="K326" s="1"/>
      <c r="L326" s="1"/>
      <c r="M326" s="1"/>
      <c r="N326" s="1"/>
      <c r="O326" s="1"/>
      <c r="P326" s="1"/>
      <c r="Q326" s="1"/>
      <c r="R326" s="1"/>
      <c r="S326" s="1"/>
      <c r="T326" s="1"/>
      <c r="U326" s="1"/>
      <c r="V326" s="1"/>
      <c r="W326" s="1"/>
      <c r="X326" s="1"/>
      <c r="Y326" s="1"/>
      <c r="Z326" s="1"/>
    </row>
    <row r="327" spans="1:26" ht="15.75" customHeight="1" x14ac:dyDescent="0.2">
      <c r="A327" s="1"/>
      <c r="B327" s="1"/>
      <c r="C327" s="1"/>
      <c r="D327" s="1"/>
      <c r="E327" s="1"/>
      <c r="F327" s="1"/>
      <c r="G327" s="1"/>
      <c r="H327" s="1"/>
      <c r="I327" s="1"/>
      <c r="J327" s="1"/>
      <c r="K327" s="1"/>
      <c r="L327" s="1"/>
      <c r="M327" s="1"/>
      <c r="N327" s="1"/>
      <c r="O327" s="1"/>
      <c r="P327" s="1"/>
      <c r="Q327" s="1"/>
      <c r="R327" s="1"/>
      <c r="S327" s="1"/>
      <c r="T327" s="1"/>
      <c r="U327" s="1"/>
      <c r="V327" s="1"/>
      <c r="W327" s="1"/>
      <c r="X327" s="1"/>
      <c r="Y327" s="1"/>
      <c r="Z327" s="1"/>
    </row>
    <row r="328" spans="1:26" ht="15.75" customHeight="1" x14ac:dyDescent="0.2">
      <c r="A328" s="1"/>
      <c r="B328" s="1"/>
      <c r="C328" s="1"/>
      <c r="D328" s="1"/>
      <c r="E328" s="1"/>
      <c r="F328" s="1"/>
      <c r="G328" s="1"/>
      <c r="H328" s="1"/>
      <c r="I328" s="1"/>
      <c r="J328" s="1"/>
      <c r="K328" s="1"/>
      <c r="L328" s="1"/>
      <c r="M328" s="1"/>
      <c r="N328" s="1"/>
      <c r="O328" s="1"/>
      <c r="P328" s="1"/>
      <c r="Q328" s="1"/>
      <c r="R328" s="1"/>
      <c r="S328" s="1"/>
      <c r="T328" s="1"/>
      <c r="U328" s="1"/>
      <c r="V328" s="1"/>
      <c r="W328" s="1"/>
      <c r="X328" s="1"/>
      <c r="Y328" s="1"/>
      <c r="Z328" s="1"/>
    </row>
    <row r="329" spans="1:26" ht="15.75" customHeight="1" x14ac:dyDescent="0.2">
      <c r="A329" s="1"/>
      <c r="B329" s="1"/>
      <c r="C329" s="1"/>
      <c r="D329" s="1"/>
      <c r="E329" s="1"/>
      <c r="F329" s="1"/>
      <c r="G329" s="1"/>
      <c r="H329" s="1"/>
      <c r="I329" s="1"/>
      <c r="J329" s="1"/>
      <c r="K329" s="1"/>
      <c r="L329" s="1"/>
      <c r="M329" s="1"/>
      <c r="N329" s="1"/>
      <c r="O329" s="1"/>
      <c r="P329" s="1"/>
      <c r="Q329" s="1"/>
      <c r="R329" s="1"/>
      <c r="S329" s="1"/>
      <c r="T329" s="1"/>
      <c r="U329" s="1"/>
      <c r="V329" s="1"/>
      <c r="W329" s="1"/>
      <c r="X329" s="1"/>
      <c r="Y329" s="1"/>
      <c r="Z329" s="1"/>
    </row>
    <row r="330" spans="1:26" ht="15.75" customHeight="1" x14ac:dyDescent="0.2">
      <c r="A330" s="1"/>
      <c r="B330" s="1"/>
      <c r="C330" s="1"/>
      <c r="D330" s="1"/>
      <c r="E330" s="1"/>
      <c r="F330" s="1"/>
      <c r="G330" s="1"/>
      <c r="H330" s="1"/>
      <c r="I330" s="1"/>
      <c r="J330" s="1"/>
      <c r="K330" s="1"/>
      <c r="L330" s="1"/>
      <c r="M330" s="1"/>
      <c r="N330" s="1"/>
      <c r="O330" s="1"/>
      <c r="P330" s="1"/>
      <c r="Q330" s="1"/>
      <c r="R330" s="1"/>
      <c r="S330" s="1"/>
      <c r="T330" s="1"/>
      <c r="U330" s="1"/>
      <c r="V330" s="1"/>
      <c r="W330" s="1"/>
      <c r="X330" s="1"/>
      <c r="Y330" s="1"/>
      <c r="Z330" s="1"/>
    </row>
    <row r="331" spans="1:26" ht="15.75" customHeight="1" x14ac:dyDescent="0.2">
      <c r="A331" s="1"/>
      <c r="B331" s="1"/>
      <c r="C331" s="1"/>
      <c r="D331" s="1"/>
      <c r="E331" s="1"/>
      <c r="F331" s="1"/>
      <c r="G331" s="1"/>
      <c r="H331" s="1"/>
      <c r="I331" s="1"/>
      <c r="J331" s="1"/>
      <c r="K331" s="1"/>
      <c r="L331" s="1"/>
      <c r="M331" s="1"/>
      <c r="N331" s="1"/>
      <c r="O331" s="1"/>
      <c r="P331" s="1"/>
      <c r="Q331" s="1"/>
      <c r="R331" s="1"/>
      <c r="S331" s="1"/>
      <c r="T331" s="1"/>
      <c r="U331" s="1"/>
      <c r="V331" s="1"/>
      <c r="W331" s="1"/>
      <c r="X331" s="1"/>
      <c r="Y331" s="1"/>
      <c r="Z331" s="1"/>
    </row>
    <row r="332" spans="1:26" ht="15.75" customHeight="1" x14ac:dyDescent="0.2">
      <c r="A332" s="1"/>
      <c r="B332" s="1"/>
      <c r="C332" s="1"/>
      <c r="D332" s="1"/>
      <c r="E332" s="1"/>
      <c r="F332" s="1"/>
      <c r="G332" s="1"/>
      <c r="H332" s="1"/>
      <c r="I332" s="1"/>
      <c r="J332" s="1"/>
      <c r="K332" s="1"/>
      <c r="L332" s="1"/>
      <c r="M332" s="1"/>
      <c r="N332" s="1"/>
      <c r="O332" s="1"/>
      <c r="P332" s="1"/>
      <c r="Q332" s="1"/>
      <c r="R332" s="1"/>
      <c r="S332" s="1"/>
      <c r="T332" s="1"/>
      <c r="U332" s="1"/>
      <c r="V332" s="1"/>
      <c r="W332" s="1"/>
      <c r="X332" s="1"/>
      <c r="Y332" s="1"/>
      <c r="Z332" s="1"/>
    </row>
    <row r="333" spans="1:26" ht="15.75" customHeight="1" x14ac:dyDescent="0.2">
      <c r="A333" s="1"/>
      <c r="B333" s="1"/>
      <c r="C333" s="1"/>
      <c r="D333" s="1"/>
      <c r="E333" s="1"/>
      <c r="F333" s="1"/>
      <c r="G333" s="1"/>
      <c r="H333" s="1"/>
      <c r="I333" s="1"/>
      <c r="J333" s="1"/>
      <c r="K333" s="1"/>
      <c r="L333" s="1"/>
      <c r="M333" s="1"/>
      <c r="N333" s="1"/>
      <c r="O333" s="1"/>
      <c r="P333" s="1"/>
      <c r="Q333" s="1"/>
      <c r="R333" s="1"/>
      <c r="S333" s="1"/>
      <c r="T333" s="1"/>
      <c r="U333" s="1"/>
      <c r="V333" s="1"/>
      <c r="W333" s="1"/>
      <c r="X333" s="1"/>
      <c r="Y333" s="1"/>
      <c r="Z333" s="1"/>
    </row>
    <row r="334" spans="1:26" ht="15.75" customHeight="1" x14ac:dyDescent="0.2">
      <c r="A334" s="1"/>
      <c r="B334" s="1"/>
      <c r="C334" s="1"/>
      <c r="D334" s="1"/>
      <c r="E334" s="1"/>
      <c r="F334" s="1"/>
      <c r="G334" s="1"/>
      <c r="H334" s="1"/>
      <c r="I334" s="1"/>
      <c r="J334" s="1"/>
      <c r="K334" s="1"/>
      <c r="L334" s="1"/>
      <c r="M334" s="1"/>
      <c r="N334" s="1"/>
      <c r="O334" s="1"/>
      <c r="P334" s="1"/>
      <c r="Q334" s="1"/>
      <c r="R334" s="1"/>
      <c r="S334" s="1"/>
      <c r="T334" s="1"/>
      <c r="U334" s="1"/>
      <c r="V334" s="1"/>
      <c r="W334" s="1"/>
      <c r="X334" s="1"/>
      <c r="Y334" s="1"/>
      <c r="Z334" s="1"/>
    </row>
    <row r="335" spans="1:26" ht="15.75" customHeight="1" x14ac:dyDescent="0.2">
      <c r="A335" s="1"/>
      <c r="B335" s="1"/>
      <c r="C335" s="1"/>
      <c r="D335" s="1"/>
      <c r="E335" s="1"/>
      <c r="F335" s="1"/>
      <c r="G335" s="1"/>
      <c r="H335" s="1"/>
      <c r="I335" s="1"/>
      <c r="J335" s="1"/>
      <c r="K335" s="1"/>
      <c r="L335" s="1"/>
      <c r="M335" s="1"/>
      <c r="N335" s="1"/>
      <c r="O335" s="1"/>
      <c r="P335" s="1"/>
      <c r="Q335" s="1"/>
      <c r="R335" s="1"/>
      <c r="S335" s="1"/>
      <c r="T335" s="1"/>
      <c r="U335" s="1"/>
      <c r="V335" s="1"/>
      <c r="W335" s="1"/>
      <c r="X335" s="1"/>
      <c r="Y335" s="1"/>
      <c r="Z335" s="1"/>
    </row>
    <row r="336" spans="1:26" ht="15.75" customHeight="1" x14ac:dyDescent="0.2">
      <c r="A336" s="1"/>
      <c r="B336" s="1"/>
      <c r="C336" s="1"/>
      <c r="D336" s="1"/>
      <c r="E336" s="1"/>
      <c r="F336" s="1"/>
      <c r="G336" s="1"/>
      <c r="H336" s="1"/>
      <c r="I336" s="1"/>
      <c r="J336" s="1"/>
      <c r="K336" s="1"/>
      <c r="L336" s="1"/>
      <c r="M336" s="1"/>
      <c r="N336" s="1"/>
      <c r="O336" s="1"/>
      <c r="P336" s="1"/>
      <c r="Q336" s="1"/>
      <c r="R336" s="1"/>
      <c r="S336" s="1"/>
      <c r="T336" s="1"/>
      <c r="U336" s="1"/>
      <c r="V336" s="1"/>
      <c r="W336" s="1"/>
      <c r="X336" s="1"/>
      <c r="Y336" s="1"/>
      <c r="Z336" s="1"/>
    </row>
    <row r="337" spans="1:26" ht="15.75" customHeight="1" x14ac:dyDescent="0.2">
      <c r="A337" s="1"/>
      <c r="B337" s="1"/>
      <c r="C337" s="1"/>
      <c r="D337" s="1"/>
      <c r="E337" s="1"/>
      <c r="F337" s="1"/>
      <c r="G337" s="1"/>
      <c r="H337" s="1"/>
      <c r="I337" s="1"/>
      <c r="J337" s="1"/>
      <c r="K337" s="1"/>
      <c r="L337" s="1"/>
      <c r="M337" s="1"/>
      <c r="N337" s="1"/>
      <c r="O337" s="1"/>
      <c r="P337" s="1"/>
      <c r="Q337" s="1"/>
      <c r="R337" s="1"/>
      <c r="S337" s="1"/>
      <c r="T337" s="1"/>
      <c r="U337" s="1"/>
      <c r="V337" s="1"/>
      <c r="W337" s="1"/>
      <c r="X337" s="1"/>
      <c r="Y337" s="1"/>
      <c r="Z337" s="1"/>
    </row>
    <row r="338" spans="1:26" ht="15.75" customHeight="1" x14ac:dyDescent="0.2">
      <c r="A338" s="1"/>
      <c r="B338" s="1"/>
      <c r="C338" s="1"/>
      <c r="D338" s="1"/>
      <c r="E338" s="1"/>
      <c r="F338" s="1"/>
      <c r="G338" s="1"/>
      <c r="H338" s="1"/>
      <c r="I338" s="1"/>
      <c r="J338" s="1"/>
      <c r="K338" s="1"/>
      <c r="L338" s="1"/>
      <c r="M338" s="1"/>
      <c r="N338" s="1"/>
      <c r="O338" s="1"/>
      <c r="P338" s="1"/>
      <c r="Q338" s="1"/>
      <c r="R338" s="1"/>
      <c r="S338" s="1"/>
      <c r="T338" s="1"/>
      <c r="U338" s="1"/>
      <c r="V338" s="1"/>
      <c r="W338" s="1"/>
      <c r="X338" s="1"/>
      <c r="Y338" s="1"/>
      <c r="Z338" s="1"/>
    </row>
    <row r="339" spans="1:26" ht="15.75" customHeight="1" x14ac:dyDescent="0.2">
      <c r="A339" s="1"/>
      <c r="B339" s="1"/>
      <c r="C339" s="1"/>
      <c r="D339" s="1"/>
      <c r="E339" s="1"/>
      <c r="F339" s="1"/>
      <c r="G339" s="1"/>
      <c r="H339" s="1"/>
      <c r="I339" s="1"/>
      <c r="J339" s="1"/>
      <c r="K339" s="1"/>
      <c r="L339" s="1"/>
      <c r="M339" s="1"/>
      <c r="N339" s="1"/>
      <c r="O339" s="1"/>
      <c r="P339" s="1"/>
      <c r="Q339" s="1"/>
      <c r="R339" s="1"/>
      <c r="S339" s="1"/>
      <c r="T339" s="1"/>
      <c r="U339" s="1"/>
      <c r="V339" s="1"/>
      <c r="W339" s="1"/>
      <c r="X339" s="1"/>
      <c r="Y339" s="1"/>
      <c r="Z339" s="1"/>
    </row>
    <row r="340" spans="1:26" ht="15.75" customHeight="1" x14ac:dyDescent="0.2">
      <c r="A340" s="1"/>
      <c r="B340" s="1"/>
      <c r="C340" s="1"/>
      <c r="D340" s="1"/>
      <c r="E340" s="1"/>
      <c r="F340" s="1"/>
      <c r="G340" s="1"/>
      <c r="H340" s="1"/>
      <c r="I340" s="1"/>
      <c r="J340" s="1"/>
      <c r="K340" s="1"/>
      <c r="L340" s="1"/>
      <c r="M340" s="1"/>
      <c r="N340" s="1"/>
      <c r="O340" s="1"/>
      <c r="P340" s="1"/>
      <c r="Q340" s="1"/>
      <c r="R340" s="1"/>
      <c r="S340" s="1"/>
      <c r="T340" s="1"/>
      <c r="U340" s="1"/>
      <c r="V340" s="1"/>
      <c r="W340" s="1"/>
      <c r="X340" s="1"/>
      <c r="Y340" s="1"/>
      <c r="Z340" s="1"/>
    </row>
    <row r="341" spans="1:26" ht="15.75" customHeight="1" x14ac:dyDescent="0.2">
      <c r="A341" s="1"/>
      <c r="B341" s="1"/>
      <c r="C341" s="1"/>
      <c r="D341" s="1"/>
      <c r="E341" s="1"/>
      <c r="F341" s="1"/>
      <c r="G341" s="1"/>
      <c r="H341" s="1"/>
      <c r="I341" s="1"/>
      <c r="J341" s="1"/>
      <c r="K341" s="1"/>
      <c r="L341" s="1"/>
      <c r="M341" s="1"/>
      <c r="N341" s="1"/>
      <c r="O341" s="1"/>
      <c r="P341" s="1"/>
      <c r="Q341" s="1"/>
      <c r="R341" s="1"/>
      <c r="S341" s="1"/>
      <c r="T341" s="1"/>
      <c r="U341" s="1"/>
      <c r="V341" s="1"/>
      <c r="W341" s="1"/>
      <c r="X341" s="1"/>
      <c r="Y341" s="1"/>
      <c r="Z341" s="1"/>
    </row>
    <row r="342" spans="1:26" ht="15.75" customHeight="1" x14ac:dyDescent="0.2">
      <c r="A342" s="1"/>
      <c r="B342" s="1"/>
      <c r="C342" s="1"/>
      <c r="D342" s="1"/>
      <c r="E342" s="1"/>
      <c r="F342" s="1"/>
      <c r="G342" s="1"/>
      <c r="H342" s="1"/>
      <c r="I342" s="1"/>
      <c r="J342" s="1"/>
      <c r="K342" s="1"/>
      <c r="L342" s="1"/>
      <c r="M342" s="1"/>
      <c r="N342" s="1"/>
      <c r="O342" s="1"/>
      <c r="P342" s="1"/>
      <c r="Q342" s="1"/>
      <c r="R342" s="1"/>
      <c r="S342" s="1"/>
      <c r="T342" s="1"/>
      <c r="U342" s="1"/>
      <c r="V342" s="1"/>
      <c r="W342" s="1"/>
      <c r="X342" s="1"/>
      <c r="Y342" s="1"/>
      <c r="Z342" s="1"/>
    </row>
    <row r="343" spans="1:26" ht="15.75" customHeight="1" x14ac:dyDescent="0.2">
      <c r="A343" s="1"/>
      <c r="B343" s="1"/>
      <c r="C343" s="1"/>
      <c r="D343" s="1"/>
      <c r="E343" s="1"/>
      <c r="F343" s="1"/>
      <c r="G343" s="1"/>
      <c r="H343" s="1"/>
      <c r="I343" s="1"/>
      <c r="J343" s="1"/>
      <c r="K343" s="1"/>
      <c r="L343" s="1"/>
      <c r="M343" s="1"/>
      <c r="N343" s="1"/>
      <c r="O343" s="1"/>
      <c r="P343" s="1"/>
      <c r="Q343" s="1"/>
      <c r="R343" s="1"/>
      <c r="S343" s="1"/>
      <c r="T343" s="1"/>
      <c r="U343" s="1"/>
      <c r="V343" s="1"/>
      <c r="W343" s="1"/>
      <c r="X343" s="1"/>
      <c r="Y343" s="1"/>
      <c r="Z343" s="1"/>
    </row>
    <row r="344" spans="1:26" ht="15.75" customHeight="1" x14ac:dyDescent="0.2">
      <c r="A344" s="1"/>
      <c r="B344" s="1"/>
      <c r="C344" s="1"/>
      <c r="D344" s="1"/>
      <c r="E344" s="1"/>
      <c r="F344" s="1"/>
      <c r="G344" s="1"/>
      <c r="H344" s="1"/>
      <c r="I344" s="1"/>
      <c r="J344" s="1"/>
      <c r="K344" s="1"/>
      <c r="L344" s="1"/>
      <c r="M344" s="1"/>
      <c r="N344" s="1"/>
      <c r="O344" s="1"/>
      <c r="P344" s="1"/>
      <c r="Q344" s="1"/>
      <c r="R344" s="1"/>
      <c r="S344" s="1"/>
      <c r="T344" s="1"/>
      <c r="U344" s="1"/>
      <c r="V344" s="1"/>
      <c r="W344" s="1"/>
      <c r="X344" s="1"/>
      <c r="Y344" s="1"/>
      <c r="Z344" s="1"/>
    </row>
    <row r="345" spans="1:26" ht="15.75" customHeight="1" x14ac:dyDescent="0.2">
      <c r="A345" s="1"/>
      <c r="B345" s="1"/>
      <c r="C345" s="1"/>
      <c r="D345" s="1"/>
      <c r="E345" s="1"/>
      <c r="F345" s="1"/>
      <c r="G345" s="1"/>
      <c r="H345" s="1"/>
      <c r="I345" s="1"/>
      <c r="J345" s="1"/>
      <c r="K345" s="1"/>
      <c r="L345" s="1"/>
      <c r="M345" s="1"/>
      <c r="N345" s="1"/>
      <c r="O345" s="1"/>
      <c r="P345" s="1"/>
      <c r="Q345" s="1"/>
      <c r="R345" s="1"/>
      <c r="S345" s="1"/>
      <c r="T345" s="1"/>
      <c r="U345" s="1"/>
      <c r="V345" s="1"/>
      <c r="W345" s="1"/>
      <c r="X345" s="1"/>
      <c r="Y345" s="1"/>
      <c r="Z345" s="1"/>
    </row>
    <row r="346" spans="1:26" ht="15.75" customHeight="1" x14ac:dyDescent="0.2">
      <c r="A346" s="1"/>
      <c r="B346" s="1"/>
      <c r="C346" s="1"/>
      <c r="D346" s="1"/>
      <c r="E346" s="1"/>
      <c r="F346" s="1"/>
      <c r="G346" s="1"/>
      <c r="H346" s="1"/>
      <c r="I346" s="1"/>
      <c r="J346" s="1"/>
      <c r="K346" s="1"/>
      <c r="L346" s="1"/>
      <c r="M346" s="1"/>
      <c r="N346" s="1"/>
      <c r="O346" s="1"/>
      <c r="P346" s="1"/>
      <c r="Q346" s="1"/>
      <c r="R346" s="1"/>
      <c r="S346" s="1"/>
      <c r="T346" s="1"/>
      <c r="U346" s="1"/>
      <c r="V346" s="1"/>
      <c r="W346" s="1"/>
      <c r="X346" s="1"/>
      <c r="Y346" s="1"/>
      <c r="Z346" s="1"/>
    </row>
    <row r="347" spans="1:26" ht="15.75" customHeight="1" x14ac:dyDescent="0.2">
      <c r="A347" s="1"/>
      <c r="B347" s="1"/>
      <c r="C347" s="1"/>
      <c r="D347" s="1"/>
      <c r="E347" s="1"/>
      <c r="F347" s="1"/>
      <c r="G347" s="1"/>
      <c r="H347" s="1"/>
      <c r="I347" s="1"/>
      <c r="J347" s="1"/>
      <c r="K347" s="1"/>
      <c r="L347" s="1"/>
      <c r="M347" s="1"/>
      <c r="N347" s="1"/>
      <c r="O347" s="1"/>
      <c r="P347" s="1"/>
      <c r="Q347" s="1"/>
      <c r="R347" s="1"/>
      <c r="S347" s="1"/>
      <c r="T347" s="1"/>
      <c r="U347" s="1"/>
      <c r="V347" s="1"/>
      <c r="W347" s="1"/>
      <c r="X347" s="1"/>
      <c r="Y347" s="1"/>
      <c r="Z347" s="1"/>
    </row>
    <row r="348" spans="1:26" ht="15.75" customHeight="1" x14ac:dyDescent="0.2">
      <c r="A348" s="1"/>
      <c r="B348" s="1"/>
      <c r="C348" s="1"/>
      <c r="D348" s="1"/>
      <c r="E348" s="1"/>
      <c r="F348" s="1"/>
      <c r="G348" s="1"/>
      <c r="H348" s="1"/>
      <c r="I348" s="1"/>
      <c r="J348" s="1"/>
      <c r="K348" s="1"/>
      <c r="L348" s="1"/>
      <c r="M348" s="1"/>
      <c r="N348" s="1"/>
      <c r="O348" s="1"/>
      <c r="P348" s="1"/>
      <c r="Q348" s="1"/>
      <c r="R348" s="1"/>
      <c r="S348" s="1"/>
      <c r="T348" s="1"/>
      <c r="U348" s="1"/>
      <c r="V348" s="1"/>
      <c r="W348" s="1"/>
      <c r="X348" s="1"/>
      <c r="Y348" s="1"/>
      <c r="Z348" s="1"/>
    </row>
    <row r="349" spans="1:26" ht="15.75" customHeight="1" x14ac:dyDescent="0.2">
      <c r="A349" s="1"/>
      <c r="B349" s="1"/>
      <c r="C349" s="1"/>
      <c r="D349" s="1"/>
      <c r="E349" s="1"/>
      <c r="F349" s="1"/>
      <c r="G349" s="1"/>
      <c r="H349" s="1"/>
      <c r="I349" s="1"/>
      <c r="J349" s="1"/>
      <c r="K349" s="1"/>
      <c r="L349" s="1"/>
      <c r="M349" s="1"/>
      <c r="N349" s="1"/>
      <c r="O349" s="1"/>
      <c r="P349" s="1"/>
      <c r="Q349" s="1"/>
      <c r="R349" s="1"/>
      <c r="S349" s="1"/>
      <c r="T349" s="1"/>
      <c r="U349" s="1"/>
      <c r="V349" s="1"/>
      <c r="W349" s="1"/>
      <c r="X349" s="1"/>
      <c r="Y349" s="1"/>
      <c r="Z349" s="1"/>
    </row>
    <row r="350" spans="1:26" ht="15.75" customHeight="1" x14ac:dyDescent="0.2">
      <c r="A350" s="1"/>
      <c r="B350" s="1"/>
      <c r="C350" s="1"/>
      <c r="D350" s="1"/>
      <c r="E350" s="1"/>
      <c r="F350" s="1"/>
      <c r="G350" s="1"/>
      <c r="H350" s="1"/>
      <c r="I350" s="1"/>
      <c r="J350" s="1"/>
      <c r="K350" s="1"/>
      <c r="L350" s="1"/>
      <c r="M350" s="1"/>
      <c r="N350" s="1"/>
      <c r="O350" s="1"/>
      <c r="P350" s="1"/>
      <c r="Q350" s="1"/>
      <c r="R350" s="1"/>
      <c r="S350" s="1"/>
      <c r="T350" s="1"/>
      <c r="U350" s="1"/>
      <c r="V350" s="1"/>
      <c r="W350" s="1"/>
      <c r="X350" s="1"/>
      <c r="Y350" s="1"/>
      <c r="Z350" s="1"/>
    </row>
    <row r="351" spans="1:26" ht="15.75" customHeight="1" x14ac:dyDescent="0.2">
      <c r="A351" s="1"/>
      <c r="B351" s="1"/>
      <c r="C351" s="1"/>
      <c r="D351" s="1"/>
      <c r="E351" s="1"/>
      <c r="F351" s="1"/>
      <c r="G351" s="1"/>
      <c r="H351" s="1"/>
      <c r="I351" s="1"/>
      <c r="J351" s="1"/>
      <c r="K351" s="1"/>
      <c r="L351" s="1"/>
      <c r="M351" s="1"/>
      <c r="N351" s="1"/>
      <c r="O351" s="1"/>
      <c r="P351" s="1"/>
      <c r="Q351" s="1"/>
      <c r="R351" s="1"/>
      <c r="S351" s="1"/>
      <c r="T351" s="1"/>
      <c r="U351" s="1"/>
      <c r="V351" s="1"/>
      <c r="W351" s="1"/>
      <c r="X351" s="1"/>
      <c r="Y351" s="1"/>
      <c r="Z351" s="1"/>
    </row>
    <row r="352" spans="1:26" ht="15.75" customHeight="1" x14ac:dyDescent="0.2">
      <c r="A352" s="1"/>
      <c r="B352" s="1"/>
      <c r="C352" s="1"/>
      <c r="D352" s="1"/>
      <c r="E352" s="1"/>
      <c r="F352" s="1"/>
      <c r="G352" s="1"/>
      <c r="H352" s="1"/>
      <c r="I352" s="1"/>
      <c r="J352" s="1"/>
      <c r="K352" s="1"/>
      <c r="L352" s="1"/>
      <c r="M352" s="1"/>
      <c r="N352" s="1"/>
      <c r="O352" s="1"/>
      <c r="P352" s="1"/>
      <c r="Q352" s="1"/>
      <c r="R352" s="1"/>
      <c r="S352" s="1"/>
      <c r="T352" s="1"/>
      <c r="U352" s="1"/>
      <c r="V352" s="1"/>
      <c r="W352" s="1"/>
      <c r="X352" s="1"/>
      <c r="Y352" s="1"/>
      <c r="Z352" s="1"/>
    </row>
    <row r="353" spans="1:26" ht="15.75" customHeight="1" x14ac:dyDescent="0.2">
      <c r="A353" s="1"/>
      <c r="B353" s="1"/>
      <c r="C353" s="1"/>
      <c r="D353" s="1"/>
      <c r="E353" s="1"/>
      <c r="F353" s="1"/>
      <c r="G353" s="1"/>
      <c r="H353" s="1"/>
      <c r="I353" s="1"/>
      <c r="J353" s="1"/>
      <c r="K353" s="1"/>
      <c r="L353" s="1"/>
      <c r="M353" s="1"/>
      <c r="N353" s="1"/>
      <c r="O353" s="1"/>
      <c r="P353" s="1"/>
      <c r="Q353" s="1"/>
      <c r="R353" s="1"/>
      <c r="S353" s="1"/>
      <c r="T353" s="1"/>
      <c r="U353" s="1"/>
      <c r="V353" s="1"/>
      <c r="W353" s="1"/>
      <c r="X353" s="1"/>
      <c r="Y353" s="1"/>
      <c r="Z353" s="1"/>
    </row>
    <row r="354" spans="1:26" ht="15.75" customHeight="1" x14ac:dyDescent="0.2">
      <c r="A354" s="1"/>
      <c r="B354" s="1"/>
      <c r="C354" s="1"/>
      <c r="D354" s="1"/>
      <c r="E354" s="1"/>
      <c r="F354" s="1"/>
      <c r="G354" s="1"/>
      <c r="H354" s="1"/>
      <c r="I354" s="1"/>
      <c r="J354" s="1"/>
      <c r="K354" s="1"/>
      <c r="L354" s="1"/>
      <c r="M354" s="1"/>
      <c r="N354" s="1"/>
      <c r="O354" s="1"/>
      <c r="P354" s="1"/>
      <c r="Q354" s="1"/>
      <c r="R354" s="1"/>
      <c r="S354" s="1"/>
      <c r="T354" s="1"/>
      <c r="U354" s="1"/>
      <c r="V354" s="1"/>
      <c r="W354" s="1"/>
      <c r="X354" s="1"/>
      <c r="Y354" s="1"/>
      <c r="Z354" s="1"/>
    </row>
    <row r="355" spans="1:26" ht="15.75" customHeight="1" x14ac:dyDescent="0.2">
      <c r="A355" s="1"/>
      <c r="B355" s="1"/>
      <c r="C355" s="1"/>
      <c r="D355" s="1"/>
      <c r="E355" s="1"/>
      <c r="F355" s="1"/>
      <c r="G355" s="1"/>
      <c r="H355" s="1"/>
      <c r="I355" s="1"/>
      <c r="J355" s="1"/>
      <c r="K355" s="1"/>
      <c r="L355" s="1"/>
      <c r="M355" s="1"/>
      <c r="N355" s="1"/>
      <c r="O355" s="1"/>
      <c r="P355" s="1"/>
      <c r="Q355" s="1"/>
      <c r="R355" s="1"/>
      <c r="S355" s="1"/>
      <c r="T355" s="1"/>
      <c r="U355" s="1"/>
      <c r="V355" s="1"/>
      <c r="W355" s="1"/>
      <c r="X355" s="1"/>
      <c r="Y355" s="1"/>
      <c r="Z355" s="1"/>
    </row>
    <row r="356" spans="1:26" ht="15.75" customHeight="1" x14ac:dyDescent="0.2">
      <c r="A356" s="1"/>
      <c r="B356" s="1"/>
      <c r="C356" s="1"/>
      <c r="D356" s="1"/>
      <c r="E356" s="1"/>
      <c r="F356" s="1"/>
      <c r="G356" s="1"/>
      <c r="H356" s="1"/>
      <c r="I356" s="1"/>
      <c r="J356" s="1"/>
      <c r="K356" s="1"/>
      <c r="L356" s="1"/>
      <c r="M356" s="1"/>
      <c r="N356" s="1"/>
      <c r="O356" s="1"/>
      <c r="P356" s="1"/>
      <c r="Q356" s="1"/>
      <c r="R356" s="1"/>
      <c r="S356" s="1"/>
      <c r="T356" s="1"/>
      <c r="U356" s="1"/>
      <c r="V356" s="1"/>
      <c r="W356" s="1"/>
      <c r="X356" s="1"/>
      <c r="Y356" s="1"/>
      <c r="Z356" s="1"/>
    </row>
    <row r="357" spans="1:26" ht="15.75" customHeight="1" x14ac:dyDescent="0.2">
      <c r="A357" s="1"/>
      <c r="B357" s="1"/>
      <c r="C357" s="1"/>
      <c r="D357" s="1"/>
      <c r="E357" s="1"/>
      <c r="F357" s="1"/>
      <c r="G357" s="1"/>
      <c r="H357" s="1"/>
      <c r="I357" s="1"/>
      <c r="J357" s="1"/>
      <c r="K357" s="1"/>
      <c r="L357" s="1"/>
      <c r="M357" s="1"/>
      <c r="N357" s="1"/>
      <c r="O357" s="1"/>
      <c r="P357" s="1"/>
      <c r="Q357" s="1"/>
      <c r="R357" s="1"/>
      <c r="S357" s="1"/>
      <c r="T357" s="1"/>
      <c r="U357" s="1"/>
      <c r="V357" s="1"/>
      <c r="W357" s="1"/>
      <c r="X357" s="1"/>
      <c r="Y357" s="1"/>
      <c r="Z357" s="1"/>
    </row>
    <row r="358" spans="1:26" ht="15.75" customHeight="1" x14ac:dyDescent="0.2">
      <c r="A358" s="1"/>
      <c r="B358" s="1"/>
      <c r="C358" s="1"/>
      <c r="D358" s="1"/>
      <c r="E358" s="1"/>
      <c r="F358" s="1"/>
      <c r="G358" s="1"/>
      <c r="H358" s="1"/>
      <c r="I358" s="1"/>
      <c r="J358" s="1"/>
      <c r="K358" s="1"/>
      <c r="L358" s="1"/>
      <c r="M358" s="1"/>
      <c r="N358" s="1"/>
      <c r="O358" s="1"/>
      <c r="P358" s="1"/>
      <c r="Q358" s="1"/>
      <c r="R358" s="1"/>
      <c r="S358" s="1"/>
      <c r="T358" s="1"/>
      <c r="U358" s="1"/>
      <c r="V358" s="1"/>
      <c r="W358" s="1"/>
      <c r="X358" s="1"/>
      <c r="Y358" s="1"/>
      <c r="Z358" s="1"/>
    </row>
    <row r="359" spans="1:26" ht="15.75" customHeight="1" x14ac:dyDescent="0.2">
      <c r="A359" s="1"/>
      <c r="B359" s="1"/>
      <c r="C359" s="1"/>
      <c r="D359" s="1"/>
      <c r="E359" s="1"/>
      <c r="F359" s="1"/>
      <c r="G359" s="1"/>
      <c r="H359" s="1"/>
      <c r="I359" s="1"/>
      <c r="J359" s="1"/>
      <c r="K359" s="1"/>
      <c r="L359" s="1"/>
      <c r="M359" s="1"/>
      <c r="N359" s="1"/>
      <c r="O359" s="1"/>
      <c r="P359" s="1"/>
      <c r="Q359" s="1"/>
      <c r="R359" s="1"/>
      <c r="S359" s="1"/>
      <c r="T359" s="1"/>
      <c r="U359" s="1"/>
      <c r="V359" s="1"/>
      <c r="W359" s="1"/>
      <c r="X359" s="1"/>
      <c r="Y359" s="1"/>
      <c r="Z359" s="1"/>
    </row>
    <row r="360" spans="1:26" ht="15.75" customHeight="1" x14ac:dyDescent="0.2">
      <c r="A360" s="1"/>
      <c r="B360" s="1"/>
      <c r="C360" s="1"/>
      <c r="D360" s="1"/>
      <c r="E360" s="1"/>
      <c r="F360" s="1"/>
      <c r="G360" s="1"/>
      <c r="H360" s="1"/>
      <c r="I360" s="1"/>
      <c r="J360" s="1"/>
      <c r="K360" s="1"/>
      <c r="L360" s="1"/>
      <c r="M360" s="1"/>
      <c r="N360" s="1"/>
      <c r="O360" s="1"/>
      <c r="P360" s="1"/>
      <c r="Q360" s="1"/>
      <c r="R360" s="1"/>
      <c r="S360" s="1"/>
      <c r="T360" s="1"/>
      <c r="U360" s="1"/>
      <c r="V360" s="1"/>
      <c r="W360" s="1"/>
      <c r="X360" s="1"/>
      <c r="Y360" s="1"/>
      <c r="Z360" s="1"/>
    </row>
    <row r="361" spans="1:26" ht="15.75" customHeight="1" x14ac:dyDescent="0.2">
      <c r="A361" s="1"/>
      <c r="B361" s="1"/>
      <c r="C361" s="1"/>
      <c r="D361" s="1"/>
      <c r="E361" s="1"/>
      <c r="F361" s="1"/>
      <c r="G361" s="1"/>
      <c r="H361" s="1"/>
      <c r="I361" s="1"/>
      <c r="J361" s="1"/>
      <c r="K361" s="1"/>
      <c r="L361" s="1"/>
      <c r="M361" s="1"/>
      <c r="N361" s="1"/>
      <c r="O361" s="1"/>
      <c r="P361" s="1"/>
      <c r="Q361" s="1"/>
      <c r="R361" s="1"/>
      <c r="S361" s="1"/>
      <c r="T361" s="1"/>
      <c r="U361" s="1"/>
      <c r="V361" s="1"/>
      <c r="W361" s="1"/>
      <c r="X361" s="1"/>
      <c r="Y361" s="1"/>
      <c r="Z361" s="1"/>
    </row>
    <row r="362" spans="1:26" ht="15.75" customHeight="1" x14ac:dyDescent="0.2">
      <c r="A362" s="1"/>
      <c r="B362" s="1"/>
      <c r="C362" s="1"/>
      <c r="D362" s="1"/>
      <c r="E362" s="1"/>
      <c r="F362" s="1"/>
      <c r="G362" s="1"/>
      <c r="H362" s="1"/>
      <c r="I362" s="1"/>
      <c r="J362" s="1"/>
      <c r="K362" s="1"/>
      <c r="L362" s="1"/>
      <c r="M362" s="1"/>
      <c r="N362" s="1"/>
      <c r="O362" s="1"/>
      <c r="P362" s="1"/>
      <c r="Q362" s="1"/>
      <c r="R362" s="1"/>
      <c r="S362" s="1"/>
      <c r="T362" s="1"/>
      <c r="U362" s="1"/>
      <c r="V362" s="1"/>
      <c r="W362" s="1"/>
      <c r="X362" s="1"/>
      <c r="Y362" s="1"/>
      <c r="Z362" s="1"/>
    </row>
    <row r="363" spans="1:26" ht="15.75" customHeight="1" x14ac:dyDescent="0.2">
      <c r="A363" s="1"/>
      <c r="B363" s="1"/>
      <c r="C363" s="1"/>
      <c r="D363" s="1"/>
      <c r="E363" s="1"/>
      <c r="F363" s="1"/>
      <c r="G363" s="1"/>
      <c r="H363" s="1"/>
      <c r="I363" s="1"/>
      <c r="J363" s="1"/>
      <c r="K363" s="1"/>
      <c r="L363" s="1"/>
      <c r="M363" s="1"/>
      <c r="N363" s="1"/>
      <c r="O363" s="1"/>
      <c r="P363" s="1"/>
      <c r="Q363" s="1"/>
      <c r="R363" s="1"/>
      <c r="S363" s="1"/>
      <c r="T363" s="1"/>
      <c r="U363" s="1"/>
      <c r="V363" s="1"/>
      <c r="W363" s="1"/>
      <c r="X363" s="1"/>
      <c r="Y363" s="1"/>
      <c r="Z363" s="1"/>
    </row>
    <row r="364" spans="1:26" ht="15.75" customHeight="1" x14ac:dyDescent="0.2">
      <c r="A364" s="1"/>
      <c r="B364" s="1"/>
      <c r="C364" s="1"/>
      <c r="D364" s="1"/>
      <c r="E364" s="1"/>
      <c r="F364" s="1"/>
      <c r="G364" s="1"/>
      <c r="H364" s="1"/>
      <c r="I364" s="1"/>
      <c r="J364" s="1"/>
      <c r="K364" s="1"/>
      <c r="L364" s="1"/>
      <c r="M364" s="1"/>
      <c r="N364" s="1"/>
      <c r="O364" s="1"/>
      <c r="P364" s="1"/>
      <c r="Q364" s="1"/>
      <c r="R364" s="1"/>
      <c r="S364" s="1"/>
      <c r="T364" s="1"/>
      <c r="U364" s="1"/>
      <c r="V364" s="1"/>
      <c r="W364" s="1"/>
      <c r="X364" s="1"/>
      <c r="Y364" s="1"/>
      <c r="Z364" s="1"/>
    </row>
    <row r="365" spans="1:26" ht="15.75" customHeight="1" x14ac:dyDescent="0.2">
      <c r="A365" s="1"/>
      <c r="B365" s="1"/>
      <c r="C365" s="1"/>
      <c r="D365" s="1"/>
      <c r="E365" s="1"/>
      <c r="F365" s="1"/>
      <c r="G365" s="1"/>
      <c r="H365" s="1"/>
      <c r="I365" s="1"/>
      <c r="J365" s="1"/>
      <c r="K365" s="1"/>
      <c r="L365" s="1"/>
      <c r="M365" s="1"/>
      <c r="N365" s="1"/>
      <c r="O365" s="1"/>
      <c r="P365" s="1"/>
      <c r="Q365" s="1"/>
      <c r="R365" s="1"/>
      <c r="S365" s="1"/>
      <c r="T365" s="1"/>
      <c r="U365" s="1"/>
      <c r="V365" s="1"/>
      <c r="W365" s="1"/>
      <c r="X365" s="1"/>
      <c r="Y365" s="1"/>
      <c r="Z365" s="1"/>
    </row>
    <row r="366" spans="1:26" ht="15.75" customHeight="1" x14ac:dyDescent="0.2">
      <c r="A366" s="1"/>
      <c r="B366" s="1"/>
      <c r="C366" s="1"/>
      <c r="D366" s="1"/>
      <c r="E366" s="1"/>
      <c r="F366" s="1"/>
      <c r="G366" s="1"/>
      <c r="H366" s="1"/>
      <c r="I366" s="1"/>
      <c r="J366" s="1"/>
      <c r="K366" s="1"/>
      <c r="L366" s="1"/>
      <c r="M366" s="1"/>
      <c r="N366" s="1"/>
      <c r="O366" s="1"/>
      <c r="P366" s="1"/>
      <c r="Q366" s="1"/>
      <c r="R366" s="1"/>
      <c r="S366" s="1"/>
      <c r="T366" s="1"/>
      <c r="U366" s="1"/>
      <c r="V366" s="1"/>
      <c r="W366" s="1"/>
      <c r="X366" s="1"/>
      <c r="Y366" s="1"/>
      <c r="Z366" s="1"/>
    </row>
    <row r="367" spans="1:26" ht="15.75" customHeight="1" x14ac:dyDescent="0.2">
      <c r="A367" s="1"/>
      <c r="B367" s="1"/>
      <c r="C367" s="1"/>
      <c r="D367" s="1"/>
      <c r="E367" s="1"/>
      <c r="F367" s="1"/>
      <c r="G367" s="1"/>
      <c r="H367" s="1"/>
      <c r="I367" s="1"/>
      <c r="J367" s="1"/>
      <c r="K367" s="1"/>
      <c r="L367" s="1"/>
      <c r="M367" s="1"/>
      <c r="N367" s="1"/>
      <c r="O367" s="1"/>
      <c r="P367" s="1"/>
      <c r="Q367" s="1"/>
      <c r="R367" s="1"/>
      <c r="S367" s="1"/>
      <c r="T367" s="1"/>
      <c r="U367" s="1"/>
      <c r="V367" s="1"/>
      <c r="W367" s="1"/>
      <c r="X367" s="1"/>
      <c r="Y367" s="1"/>
      <c r="Z367" s="1"/>
    </row>
    <row r="368" spans="1:26" ht="15.75" customHeight="1" x14ac:dyDescent="0.2">
      <c r="A368" s="1"/>
      <c r="B368" s="1"/>
      <c r="C368" s="1"/>
      <c r="D368" s="1"/>
      <c r="E368" s="1"/>
      <c r="F368" s="1"/>
      <c r="G368" s="1"/>
      <c r="H368" s="1"/>
      <c r="I368" s="1"/>
      <c r="J368" s="1"/>
      <c r="K368" s="1"/>
      <c r="L368" s="1"/>
      <c r="M368" s="1"/>
      <c r="N368" s="1"/>
      <c r="O368" s="1"/>
      <c r="P368" s="1"/>
      <c r="Q368" s="1"/>
      <c r="R368" s="1"/>
      <c r="S368" s="1"/>
      <c r="T368" s="1"/>
      <c r="U368" s="1"/>
      <c r="V368" s="1"/>
      <c r="W368" s="1"/>
      <c r="X368" s="1"/>
      <c r="Y368" s="1"/>
      <c r="Z368" s="1"/>
    </row>
    <row r="369" spans="1:26" ht="15.75" customHeight="1" x14ac:dyDescent="0.2">
      <c r="A369" s="1"/>
      <c r="B369" s="1"/>
      <c r="C369" s="1"/>
      <c r="D369" s="1"/>
      <c r="E369" s="1"/>
      <c r="F369" s="1"/>
      <c r="G369" s="1"/>
      <c r="H369" s="1"/>
      <c r="I369" s="1"/>
      <c r="J369" s="1"/>
      <c r="K369" s="1"/>
      <c r="L369" s="1"/>
      <c r="M369" s="1"/>
      <c r="N369" s="1"/>
      <c r="O369" s="1"/>
      <c r="P369" s="1"/>
      <c r="Q369" s="1"/>
      <c r="R369" s="1"/>
      <c r="S369" s="1"/>
      <c r="T369" s="1"/>
      <c r="U369" s="1"/>
      <c r="V369" s="1"/>
      <c r="W369" s="1"/>
      <c r="X369" s="1"/>
      <c r="Y369" s="1"/>
      <c r="Z369" s="1"/>
    </row>
    <row r="370" spans="1:26" ht="15.75" customHeight="1" x14ac:dyDescent="0.2">
      <c r="A370" s="1"/>
      <c r="B370" s="1"/>
      <c r="C370" s="1"/>
      <c r="D370" s="1"/>
      <c r="E370" s="1"/>
      <c r="F370" s="1"/>
      <c r="G370" s="1"/>
      <c r="H370" s="1"/>
      <c r="I370" s="1"/>
      <c r="J370" s="1"/>
      <c r="K370" s="1"/>
      <c r="L370" s="1"/>
      <c r="M370" s="1"/>
      <c r="N370" s="1"/>
      <c r="O370" s="1"/>
      <c r="P370" s="1"/>
      <c r="Q370" s="1"/>
      <c r="R370" s="1"/>
      <c r="S370" s="1"/>
      <c r="T370" s="1"/>
      <c r="U370" s="1"/>
      <c r="V370" s="1"/>
      <c r="W370" s="1"/>
      <c r="X370" s="1"/>
      <c r="Y370" s="1"/>
      <c r="Z370" s="1"/>
    </row>
    <row r="371" spans="1:26" ht="15.75" customHeight="1" x14ac:dyDescent="0.2">
      <c r="A371" s="1"/>
      <c r="B371" s="1"/>
      <c r="C371" s="1"/>
      <c r="D371" s="1"/>
      <c r="E371" s="1"/>
      <c r="F371" s="1"/>
      <c r="G371" s="1"/>
      <c r="H371" s="1"/>
      <c r="I371" s="1"/>
      <c r="J371" s="1"/>
      <c r="K371" s="1"/>
      <c r="L371" s="1"/>
      <c r="M371" s="1"/>
      <c r="N371" s="1"/>
      <c r="O371" s="1"/>
      <c r="P371" s="1"/>
      <c r="Q371" s="1"/>
      <c r="R371" s="1"/>
      <c r="S371" s="1"/>
      <c r="T371" s="1"/>
      <c r="U371" s="1"/>
      <c r="V371" s="1"/>
      <c r="W371" s="1"/>
      <c r="X371" s="1"/>
      <c r="Y371" s="1"/>
      <c r="Z371" s="1"/>
    </row>
    <row r="372" spans="1:26" ht="15.75" customHeight="1" x14ac:dyDescent="0.2">
      <c r="A372" s="1"/>
      <c r="B372" s="1"/>
      <c r="C372" s="1"/>
      <c r="D372" s="1"/>
      <c r="E372" s="1"/>
      <c r="F372" s="1"/>
      <c r="G372" s="1"/>
      <c r="H372" s="1"/>
      <c r="I372" s="1"/>
      <c r="J372" s="1"/>
      <c r="K372" s="1"/>
      <c r="L372" s="1"/>
      <c r="M372" s="1"/>
      <c r="N372" s="1"/>
      <c r="O372" s="1"/>
      <c r="P372" s="1"/>
      <c r="Q372" s="1"/>
      <c r="R372" s="1"/>
      <c r="S372" s="1"/>
      <c r="T372" s="1"/>
      <c r="U372" s="1"/>
      <c r="V372" s="1"/>
      <c r="W372" s="1"/>
      <c r="X372" s="1"/>
      <c r="Y372" s="1"/>
      <c r="Z372" s="1"/>
    </row>
    <row r="373" spans="1:26" ht="15.75" customHeight="1" x14ac:dyDescent="0.2">
      <c r="A373" s="1"/>
      <c r="B373" s="1"/>
      <c r="C373" s="1"/>
      <c r="D373" s="1"/>
      <c r="E373" s="1"/>
      <c r="F373" s="1"/>
      <c r="G373" s="1"/>
      <c r="H373" s="1"/>
      <c r="I373" s="1"/>
      <c r="J373" s="1"/>
      <c r="K373" s="1"/>
      <c r="L373" s="1"/>
      <c r="M373" s="1"/>
      <c r="N373" s="1"/>
      <c r="O373" s="1"/>
      <c r="P373" s="1"/>
      <c r="Q373" s="1"/>
      <c r="R373" s="1"/>
      <c r="S373" s="1"/>
      <c r="T373" s="1"/>
      <c r="U373" s="1"/>
      <c r="V373" s="1"/>
      <c r="W373" s="1"/>
      <c r="X373" s="1"/>
      <c r="Y373" s="1"/>
      <c r="Z373" s="1"/>
    </row>
    <row r="374" spans="1:26" ht="15.75" customHeight="1" x14ac:dyDescent="0.2">
      <c r="A374" s="1"/>
      <c r="B374" s="1"/>
      <c r="C374" s="1"/>
      <c r="D374" s="1"/>
      <c r="E374" s="1"/>
      <c r="F374" s="1"/>
      <c r="G374" s="1"/>
      <c r="H374" s="1"/>
      <c r="I374" s="1"/>
      <c r="J374" s="1"/>
      <c r="K374" s="1"/>
      <c r="L374" s="1"/>
      <c r="M374" s="1"/>
      <c r="N374" s="1"/>
      <c r="O374" s="1"/>
      <c r="P374" s="1"/>
      <c r="Q374" s="1"/>
      <c r="R374" s="1"/>
      <c r="S374" s="1"/>
      <c r="T374" s="1"/>
      <c r="U374" s="1"/>
      <c r="V374" s="1"/>
      <c r="W374" s="1"/>
      <c r="X374" s="1"/>
      <c r="Y374" s="1"/>
      <c r="Z374" s="1"/>
    </row>
    <row r="375" spans="1:26" ht="15.75" customHeight="1" x14ac:dyDescent="0.2">
      <c r="A375" s="1"/>
      <c r="B375" s="1"/>
      <c r="C375" s="1"/>
      <c r="D375" s="1"/>
      <c r="E375" s="1"/>
      <c r="F375" s="1"/>
      <c r="G375" s="1"/>
      <c r="H375" s="1"/>
      <c r="I375" s="1"/>
      <c r="J375" s="1"/>
      <c r="K375" s="1"/>
      <c r="L375" s="1"/>
      <c r="M375" s="1"/>
      <c r="N375" s="1"/>
      <c r="O375" s="1"/>
      <c r="P375" s="1"/>
      <c r="Q375" s="1"/>
      <c r="R375" s="1"/>
      <c r="S375" s="1"/>
      <c r="T375" s="1"/>
      <c r="U375" s="1"/>
      <c r="V375" s="1"/>
      <c r="W375" s="1"/>
      <c r="X375" s="1"/>
      <c r="Y375" s="1"/>
      <c r="Z375" s="1"/>
    </row>
    <row r="376" spans="1:26" ht="15.75" customHeight="1" x14ac:dyDescent="0.2">
      <c r="A376" s="1"/>
      <c r="B376" s="1"/>
      <c r="C376" s="1"/>
      <c r="D376" s="1"/>
      <c r="E376" s="1"/>
      <c r="F376" s="1"/>
      <c r="G376" s="1"/>
      <c r="H376" s="1"/>
      <c r="I376" s="1"/>
      <c r="J376" s="1"/>
      <c r="K376" s="1"/>
      <c r="L376" s="1"/>
      <c r="M376" s="1"/>
      <c r="N376" s="1"/>
      <c r="O376" s="1"/>
      <c r="P376" s="1"/>
      <c r="Q376" s="1"/>
      <c r="R376" s="1"/>
      <c r="S376" s="1"/>
      <c r="T376" s="1"/>
      <c r="U376" s="1"/>
      <c r="V376" s="1"/>
      <c r="W376" s="1"/>
      <c r="X376" s="1"/>
      <c r="Y376" s="1"/>
      <c r="Z376" s="1"/>
    </row>
    <row r="377" spans="1:26" ht="15.75" customHeight="1" x14ac:dyDescent="0.2">
      <c r="A377" s="1"/>
      <c r="B377" s="1"/>
      <c r="C377" s="1"/>
      <c r="D377" s="1"/>
      <c r="E377" s="1"/>
      <c r="F377" s="1"/>
      <c r="G377" s="1"/>
      <c r="H377" s="1"/>
      <c r="I377" s="1"/>
      <c r="J377" s="1"/>
      <c r="K377" s="1"/>
      <c r="L377" s="1"/>
      <c r="M377" s="1"/>
      <c r="N377" s="1"/>
      <c r="O377" s="1"/>
      <c r="P377" s="1"/>
      <c r="Q377" s="1"/>
      <c r="R377" s="1"/>
      <c r="S377" s="1"/>
      <c r="T377" s="1"/>
      <c r="U377" s="1"/>
      <c r="V377" s="1"/>
      <c r="W377" s="1"/>
      <c r="X377" s="1"/>
      <c r="Y377" s="1"/>
      <c r="Z377" s="1"/>
    </row>
    <row r="378" spans="1:26" ht="15.75" customHeight="1" x14ac:dyDescent="0.2">
      <c r="A378" s="1"/>
      <c r="B378" s="1"/>
      <c r="C378" s="1"/>
      <c r="D378" s="1"/>
      <c r="E378" s="1"/>
      <c r="F378" s="1"/>
      <c r="G378" s="1"/>
      <c r="H378" s="1"/>
      <c r="I378" s="1"/>
      <c r="J378" s="1"/>
      <c r="K378" s="1"/>
      <c r="L378" s="1"/>
      <c r="M378" s="1"/>
      <c r="N378" s="1"/>
      <c r="O378" s="1"/>
      <c r="P378" s="1"/>
      <c r="Q378" s="1"/>
      <c r="R378" s="1"/>
      <c r="S378" s="1"/>
      <c r="T378" s="1"/>
      <c r="U378" s="1"/>
      <c r="V378" s="1"/>
      <c r="W378" s="1"/>
      <c r="X378" s="1"/>
      <c r="Y378" s="1"/>
      <c r="Z378" s="1"/>
    </row>
    <row r="379" spans="1:26" ht="15.75" customHeight="1" x14ac:dyDescent="0.2">
      <c r="A379" s="1"/>
      <c r="B379" s="1"/>
      <c r="C379" s="1"/>
      <c r="D379" s="1"/>
      <c r="E379" s="1"/>
      <c r="F379" s="1"/>
      <c r="G379" s="1"/>
      <c r="H379" s="1"/>
      <c r="I379" s="1"/>
      <c r="J379" s="1"/>
      <c r="K379" s="1"/>
      <c r="L379" s="1"/>
      <c r="M379" s="1"/>
      <c r="N379" s="1"/>
      <c r="O379" s="1"/>
      <c r="P379" s="1"/>
      <c r="Q379" s="1"/>
      <c r="R379" s="1"/>
      <c r="S379" s="1"/>
      <c r="T379" s="1"/>
      <c r="U379" s="1"/>
      <c r="V379" s="1"/>
      <c r="W379" s="1"/>
      <c r="X379" s="1"/>
      <c r="Y379" s="1"/>
      <c r="Z379" s="1"/>
    </row>
    <row r="380" spans="1:26" ht="15.75" customHeight="1" x14ac:dyDescent="0.2">
      <c r="A380" s="1"/>
      <c r="B380" s="1"/>
      <c r="C380" s="1"/>
      <c r="D380" s="1"/>
      <c r="E380" s="1"/>
      <c r="F380" s="1"/>
      <c r="G380" s="1"/>
      <c r="H380" s="1"/>
      <c r="I380" s="1"/>
      <c r="J380" s="1"/>
      <c r="K380" s="1"/>
      <c r="L380" s="1"/>
      <c r="M380" s="1"/>
      <c r="N380" s="1"/>
      <c r="O380" s="1"/>
      <c r="P380" s="1"/>
      <c r="Q380" s="1"/>
      <c r="R380" s="1"/>
      <c r="S380" s="1"/>
      <c r="T380" s="1"/>
      <c r="U380" s="1"/>
      <c r="V380" s="1"/>
      <c r="W380" s="1"/>
      <c r="X380" s="1"/>
      <c r="Y380" s="1"/>
      <c r="Z380" s="1"/>
    </row>
    <row r="381" spans="1:26" ht="15.75" customHeight="1" x14ac:dyDescent="0.2">
      <c r="A381" s="1"/>
      <c r="B381" s="1"/>
      <c r="C381" s="1"/>
      <c r="D381" s="1"/>
      <c r="E381" s="1"/>
      <c r="F381" s="1"/>
      <c r="G381" s="1"/>
      <c r="H381" s="1"/>
      <c r="I381" s="1"/>
      <c r="J381" s="1"/>
      <c r="K381" s="1"/>
      <c r="L381" s="1"/>
      <c r="M381" s="1"/>
      <c r="N381" s="1"/>
      <c r="O381" s="1"/>
      <c r="P381" s="1"/>
      <c r="Q381" s="1"/>
      <c r="R381" s="1"/>
      <c r="S381" s="1"/>
      <c r="T381" s="1"/>
      <c r="U381" s="1"/>
      <c r="V381" s="1"/>
      <c r="W381" s="1"/>
      <c r="X381" s="1"/>
      <c r="Y381" s="1"/>
      <c r="Z381" s="1"/>
    </row>
    <row r="382" spans="1:26" ht="15.75" customHeight="1" x14ac:dyDescent="0.2">
      <c r="A382" s="1"/>
      <c r="B382" s="1"/>
      <c r="C382" s="1"/>
      <c r="D382" s="1"/>
      <c r="E382" s="1"/>
      <c r="F382" s="1"/>
      <c r="G382" s="1"/>
      <c r="H382" s="1"/>
      <c r="I382" s="1"/>
      <c r="J382" s="1"/>
      <c r="K382" s="1"/>
      <c r="L382" s="1"/>
      <c r="M382" s="1"/>
      <c r="N382" s="1"/>
      <c r="O382" s="1"/>
      <c r="P382" s="1"/>
      <c r="Q382" s="1"/>
      <c r="R382" s="1"/>
      <c r="S382" s="1"/>
      <c r="T382" s="1"/>
      <c r="U382" s="1"/>
      <c r="V382" s="1"/>
      <c r="W382" s="1"/>
      <c r="X382" s="1"/>
      <c r="Y382" s="1"/>
      <c r="Z382" s="1"/>
    </row>
    <row r="383" spans="1:26" ht="15.75" customHeight="1" x14ac:dyDescent="0.2">
      <c r="A383" s="1"/>
      <c r="B383" s="1"/>
      <c r="C383" s="1"/>
      <c r="D383" s="1"/>
      <c r="E383" s="1"/>
      <c r="F383" s="1"/>
      <c r="G383" s="1"/>
      <c r="H383" s="1"/>
      <c r="I383" s="1"/>
      <c r="J383" s="1"/>
      <c r="K383" s="1"/>
      <c r="L383" s="1"/>
      <c r="M383" s="1"/>
      <c r="N383" s="1"/>
      <c r="O383" s="1"/>
      <c r="P383" s="1"/>
      <c r="Q383" s="1"/>
      <c r="R383" s="1"/>
      <c r="S383" s="1"/>
      <c r="T383" s="1"/>
      <c r="U383" s="1"/>
      <c r="V383" s="1"/>
      <c r="W383" s="1"/>
      <c r="X383" s="1"/>
      <c r="Y383" s="1"/>
      <c r="Z383" s="1"/>
    </row>
    <row r="384" spans="1:26" ht="15.75" customHeight="1" x14ac:dyDescent="0.2">
      <c r="A384" s="1"/>
      <c r="B384" s="1"/>
      <c r="C384" s="1"/>
      <c r="D384" s="1"/>
      <c r="E384" s="1"/>
      <c r="F384" s="1"/>
      <c r="G384" s="1"/>
      <c r="H384" s="1"/>
      <c r="I384" s="1"/>
      <c r="J384" s="1"/>
      <c r="K384" s="1"/>
      <c r="L384" s="1"/>
      <c r="M384" s="1"/>
      <c r="N384" s="1"/>
      <c r="O384" s="1"/>
      <c r="P384" s="1"/>
      <c r="Q384" s="1"/>
      <c r="R384" s="1"/>
      <c r="S384" s="1"/>
      <c r="T384" s="1"/>
      <c r="U384" s="1"/>
      <c r="V384" s="1"/>
      <c r="W384" s="1"/>
      <c r="X384" s="1"/>
      <c r="Y384" s="1"/>
      <c r="Z384" s="1"/>
    </row>
    <row r="385" spans="1:26" ht="15.75" customHeight="1" x14ac:dyDescent="0.2">
      <c r="A385" s="1"/>
      <c r="B385" s="1"/>
      <c r="C385" s="1"/>
      <c r="D385" s="1"/>
      <c r="E385" s="1"/>
      <c r="F385" s="1"/>
      <c r="G385" s="1"/>
      <c r="H385" s="1"/>
      <c r="I385" s="1"/>
      <c r="J385" s="1"/>
      <c r="K385" s="1"/>
      <c r="L385" s="1"/>
      <c r="M385" s="1"/>
      <c r="N385" s="1"/>
      <c r="O385" s="1"/>
      <c r="P385" s="1"/>
      <c r="Q385" s="1"/>
      <c r="R385" s="1"/>
      <c r="S385" s="1"/>
      <c r="T385" s="1"/>
      <c r="U385" s="1"/>
      <c r="V385" s="1"/>
      <c r="W385" s="1"/>
      <c r="X385" s="1"/>
      <c r="Y385" s="1"/>
      <c r="Z385" s="1"/>
    </row>
    <row r="386" spans="1:26" ht="15.75" customHeight="1" x14ac:dyDescent="0.2">
      <c r="A386" s="1"/>
      <c r="B386" s="1"/>
      <c r="C386" s="1"/>
      <c r="D386" s="1"/>
      <c r="E386" s="1"/>
      <c r="F386" s="1"/>
      <c r="G386" s="1"/>
      <c r="H386" s="1"/>
      <c r="I386" s="1"/>
      <c r="J386" s="1"/>
      <c r="K386" s="1"/>
      <c r="L386" s="1"/>
      <c r="M386" s="1"/>
      <c r="N386" s="1"/>
      <c r="O386" s="1"/>
      <c r="P386" s="1"/>
      <c r="Q386" s="1"/>
      <c r="R386" s="1"/>
      <c r="S386" s="1"/>
      <c r="T386" s="1"/>
      <c r="U386" s="1"/>
      <c r="V386" s="1"/>
      <c r="W386" s="1"/>
      <c r="X386" s="1"/>
      <c r="Y386" s="1"/>
      <c r="Z386" s="1"/>
    </row>
    <row r="387" spans="1:26" ht="15.75" customHeight="1" x14ac:dyDescent="0.2">
      <c r="A387" s="1"/>
      <c r="B387" s="1"/>
      <c r="C387" s="1"/>
      <c r="D387" s="1"/>
      <c r="E387" s="1"/>
      <c r="F387" s="1"/>
      <c r="G387" s="1"/>
      <c r="H387" s="1"/>
      <c r="I387" s="1"/>
      <c r="J387" s="1"/>
      <c r="K387" s="1"/>
      <c r="L387" s="1"/>
      <c r="M387" s="1"/>
      <c r="N387" s="1"/>
      <c r="O387" s="1"/>
      <c r="P387" s="1"/>
      <c r="Q387" s="1"/>
      <c r="R387" s="1"/>
      <c r="S387" s="1"/>
      <c r="T387" s="1"/>
      <c r="U387" s="1"/>
      <c r="V387" s="1"/>
      <c r="W387" s="1"/>
      <c r="X387" s="1"/>
      <c r="Y387" s="1"/>
      <c r="Z387" s="1"/>
    </row>
    <row r="388" spans="1:26" ht="15.75" customHeight="1" x14ac:dyDescent="0.2">
      <c r="A388" s="1"/>
      <c r="B388" s="1"/>
      <c r="C388" s="1"/>
      <c r="D388" s="1"/>
      <c r="E388" s="1"/>
      <c r="F388" s="1"/>
      <c r="G388" s="1"/>
      <c r="H388" s="1"/>
      <c r="I388" s="1"/>
      <c r="J388" s="1"/>
      <c r="K388" s="1"/>
      <c r="L388" s="1"/>
      <c r="M388" s="1"/>
      <c r="N388" s="1"/>
      <c r="O388" s="1"/>
      <c r="P388" s="1"/>
      <c r="Q388" s="1"/>
      <c r="R388" s="1"/>
      <c r="S388" s="1"/>
      <c r="T388" s="1"/>
      <c r="U388" s="1"/>
      <c r="V388" s="1"/>
      <c r="W388" s="1"/>
      <c r="X388" s="1"/>
      <c r="Y388" s="1"/>
      <c r="Z388" s="1"/>
    </row>
    <row r="389" spans="1:26" ht="15.75" customHeight="1" x14ac:dyDescent="0.2">
      <c r="A389" s="1"/>
      <c r="B389" s="1"/>
      <c r="C389" s="1"/>
      <c r="D389" s="1"/>
      <c r="E389" s="1"/>
      <c r="F389" s="1"/>
      <c r="G389" s="1"/>
      <c r="H389" s="1"/>
      <c r="I389" s="1"/>
      <c r="J389" s="1"/>
      <c r="K389" s="1"/>
      <c r="L389" s="1"/>
      <c r="M389" s="1"/>
      <c r="N389" s="1"/>
      <c r="O389" s="1"/>
      <c r="P389" s="1"/>
      <c r="Q389" s="1"/>
      <c r="R389" s="1"/>
      <c r="S389" s="1"/>
      <c r="T389" s="1"/>
      <c r="U389" s="1"/>
      <c r="V389" s="1"/>
      <c r="W389" s="1"/>
      <c r="X389" s="1"/>
      <c r="Y389" s="1"/>
      <c r="Z389" s="1"/>
    </row>
    <row r="390" spans="1:26" ht="15.75" customHeight="1" x14ac:dyDescent="0.2">
      <c r="A390" s="1"/>
      <c r="B390" s="1"/>
      <c r="C390" s="1"/>
      <c r="D390" s="1"/>
      <c r="E390" s="1"/>
      <c r="F390" s="1"/>
      <c r="G390" s="1"/>
      <c r="H390" s="1"/>
      <c r="I390" s="1"/>
      <c r="J390" s="1"/>
      <c r="K390" s="1"/>
      <c r="L390" s="1"/>
      <c r="M390" s="1"/>
      <c r="N390" s="1"/>
      <c r="O390" s="1"/>
      <c r="P390" s="1"/>
      <c r="Q390" s="1"/>
      <c r="R390" s="1"/>
      <c r="S390" s="1"/>
      <c r="T390" s="1"/>
      <c r="U390" s="1"/>
      <c r="V390" s="1"/>
      <c r="W390" s="1"/>
      <c r="X390" s="1"/>
      <c r="Y390" s="1"/>
      <c r="Z390" s="1"/>
    </row>
    <row r="391" spans="1:26" ht="15.75" customHeight="1" x14ac:dyDescent="0.2">
      <c r="A391" s="1"/>
      <c r="B391" s="1"/>
      <c r="C391" s="1"/>
      <c r="D391" s="1"/>
      <c r="E391" s="1"/>
      <c r="F391" s="1"/>
      <c r="G391" s="1"/>
      <c r="H391" s="1"/>
      <c r="I391" s="1"/>
      <c r="J391" s="1"/>
      <c r="K391" s="1"/>
      <c r="L391" s="1"/>
      <c r="M391" s="1"/>
      <c r="N391" s="1"/>
      <c r="O391" s="1"/>
      <c r="P391" s="1"/>
      <c r="Q391" s="1"/>
      <c r="R391" s="1"/>
      <c r="S391" s="1"/>
      <c r="T391" s="1"/>
      <c r="U391" s="1"/>
      <c r="V391" s="1"/>
      <c r="W391" s="1"/>
      <c r="X391" s="1"/>
      <c r="Y391" s="1"/>
      <c r="Z391" s="1"/>
    </row>
    <row r="392" spans="1:26" ht="15.75" customHeight="1" x14ac:dyDescent="0.2">
      <c r="A392" s="1"/>
      <c r="B392" s="1"/>
      <c r="C392" s="1"/>
      <c r="D392" s="1"/>
      <c r="E392" s="1"/>
      <c r="F392" s="1"/>
      <c r="G392" s="1"/>
      <c r="H392" s="1"/>
      <c r="I392" s="1"/>
      <c r="J392" s="1"/>
      <c r="K392" s="1"/>
      <c r="L392" s="1"/>
      <c r="M392" s="1"/>
      <c r="N392" s="1"/>
      <c r="O392" s="1"/>
      <c r="P392" s="1"/>
      <c r="Q392" s="1"/>
      <c r="R392" s="1"/>
      <c r="S392" s="1"/>
      <c r="T392" s="1"/>
      <c r="U392" s="1"/>
      <c r="V392" s="1"/>
      <c r="W392" s="1"/>
      <c r="X392" s="1"/>
      <c r="Y392" s="1"/>
      <c r="Z392" s="1"/>
    </row>
    <row r="393" spans="1:26" ht="15.75" customHeight="1" x14ac:dyDescent="0.2">
      <c r="A393" s="1"/>
      <c r="B393" s="1"/>
      <c r="C393" s="1"/>
      <c r="D393" s="1"/>
      <c r="E393" s="1"/>
      <c r="F393" s="1"/>
      <c r="G393" s="1"/>
      <c r="H393" s="1"/>
      <c r="I393" s="1"/>
      <c r="J393" s="1"/>
      <c r="K393" s="1"/>
      <c r="L393" s="1"/>
      <c r="M393" s="1"/>
      <c r="N393" s="1"/>
      <c r="O393" s="1"/>
      <c r="P393" s="1"/>
      <c r="Q393" s="1"/>
      <c r="R393" s="1"/>
      <c r="S393" s="1"/>
      <c r="T393" s="1"/>
      <c r="U393" s="1"/>
      <c r="V393" s="1"/>
      <c r="W393" s="1"/>
      <c r="X393" s="1"/>
      <c r="Y393" s="1"/>
      <c r="Z393" s="1"/>
    </row>
    <row r="394" spans="1:26" ht="15.75" customHeight="1" x14ac:dyDescent="0.2">
      <c r="A394" s="1"/>
      <c r="B394" s="1"/>
      <c r="C394" s="1"/>
      <c r="D394" s="1"/>
      <c r="E394" s="1"/>
      <c r="F394" s="1"/>
      <c r="G394" s="1"/>
      <c r="H394" s="1"/>
      <c r="I394" s="1"/>
      <c r="J394" s="1"/>
      <c r="K394" s="1"/>
      <c r="L394" s="1"/>
      <c r="M394" s="1"/>
      <c r="N394" s="1"/>
      <c r="O394" s="1"/>
      <c r="P394" s="1"/>
      <c r="Q394" s="1"/>
      <c r="R394" s="1"/>
      <c r="S394" s="1"/>
      <c r="T394" s="1"/>
      <c r="U394" s="1"/>
      <c r="V394" s="1"/>
      <c r="W394" s="1"/>
      <c r="X394" s="1"/>
      <c r="Y394" s="1"/>
      <c r="Z394" s="1"/>
    </row>
    <row r="395" spans="1:26" ht="15.75" customHeight="1" x14ac:dyDescent="0.2">
      <c r="A395" s="1"/>
      <c r="B395" s="1"/>
      <c r="C395" s="1"/>
      <c r="D395" s="1"/>
      <c r="E395" s="1"/>
      <c r="F395" s="1"/>
      <c r="G395" s="1"/>
      <c r="H395" s="1"/>
      <c r="I395" s="1"/>
      <c r="J395" s="1"/>
      <c r="K395" s="1"/>
      <c r="L395" s="1"/>
      <c r="M395" s="1"/>
      <c r="N395" s="1"/>
      <c r="O395" s="1"/>
      <c r="P395" s="1"/>
      <c r="Q395" s="1"/>
      <c r="R395" s="1"/>
      <c r="S395" s="1"/>
      <c r="T395" s="1"/>
      <c r="U395" s="1"/>
      <c r="V395" s="1"/>
      <c r="W395" s="1"/>
      <c r="X395" s="1"/>
      <c r="Y395" s="1"/>
      <c r="Z395" s="1"/>
    </row>
    <row r="396" spans="1:26" ht="15.75" customHeight="1" x14ac:dyDescent="0.2">
      <c r="A396" s="1"/>
      <c r="B396" s="1"/>
      <c r="C396" s="1"/>
      <c r="D396" s="1"/>
      <c r="E396" s="1"/>
      <c r="F396" s="1"/>
      <c r="G396" s="1"/>
      <c r="H396" s="1"/>
      <c r="I396" s="1"/>
      <c r="J396" s="1"/>
      <c r="K396" s="1"/>
      <c r="L396" s="1"/>
      <c r="M396" s="1"/>
      <c r="N396" s="1"/>
      <c r="O396" s="1"/>
      <c r="P396" s="1"/>
      <c r="Q396" s="1"/>
      <c r="R396" s="1"/>
      <c r="S396" s="1"/>
      <c r="T396" s="1"/>
      <c r="U396" s="1"/>
      <c r="V396" s="1"/>
      <c r="W396" s="1"/>
      <c r="X396" s="1"/>
      <c r="Y396" s="1"/>
      <c r="Z396" s="1"/>
    </row>
    <row r="397" spans="1:26" ht="15.75" customHeight="1" x14ac:dyDescent="0.2">
      <c r="A397" s="1"/>
      <c r="B397" s="1"/>
      <c r="C397" s="1"/>
      <c r="D397" s="1"/>
      <c r="E397" s="1"/>
      <c r="F397" s="1"/>
      <c r="G397" s="1"/>
      <c r="H397" s="1"/>
      <c r="I397" s="1"/>
      <c r="J397" s="1"/>
      <c r="K397" s="1"/>
      <c r="L397" s="1"/>
      <c r="M397" s="1"/>
      <c r="N397" s="1"/>
      <c r="O397" s="1"/>
      <c r="P397" s="1"/>
      <c r="Q397" s="1"/>
      <c r="R397" s="1"/>
      <c r="S397" s="1"/>
      <c r="T397" s="1"/>
      <c r="U397" s="1"/>
      <c r="V397" s="1"/>
      <c r="W397" s="1"/>
      <c r="X397" s="1"/>
      <c r="Y397" s="1"/>
      <c r="Z397" s="1"/>
    </row>
    <row r="398" spans="1:26" ht="15.75" customHeight="1" x14ac:dyDescent="0.2">
      <c r="A398" s="1"/>
      <c r="B398" s="1"/>
      <c r="C398" s="1"/>
      <c r="D398" s="1"/>
      <c r="E398" s="1"/>
      <c r="F398" s="1"/>
      <c r="G398" s="1"/>
      <c r="H398" s="1"/>
      <c r="I398" s="1"/>
      <c r="J398" s="1"/>
      <c r="K398" s="1"/>
      <c r="L398" s="1"/>
      <c r="M398" s="1"/>
      <c r="N398" s="1"/>
      <c r="O398" s="1"/>
      <c r="P398" s="1"/>
      <c r="Q398" s="1"/>
      <c r="R398" s="1"/>
      <c r="S398" s="1"/>
      <c r="T398" s="1"/>
      <c r="U398" s="1"/>
      <c r="V398" s="1"/>
      <c r="W398" s="1"/>
      <c r="X398" s="1"/>
      <c r="Y398" s="1"/>
      <c r="Z398" s="1"/>
    </row>
    <row r="399" spans="1:26" ht="15.75" customHeight="1" x14ac:dyDescent="0.2">
      <c r="A399" s="1"/>
      <c r="B399" s="1"/>
      <c r="C399" s="1"/>
      <c r="D399" s="1"/>
      <c r="E399" s="1"/>
      <c r="F399" s="1"/>
      <c r="G399" s="1"/>
      <c r="H399" s="1"/>
      <c r="I399" s="1"/>
      <c r="J399" s="1"/>
      <c r="K399" s="1"/>
      <c r="L399" s="1"/>
      <c r="M399" s="1"/>
      <c r="N399" s="1"/>
      <c r="O399" s="1"/>
      <c r="P399" s="1"/>
      <c r="Q399" s="1"/>
      <c r="R399" s="1"/>
      <c r="S399" s="1"/>
      <c r="T399" s="1"/>
      <c r="U399" s="1"/>
      <c r="V399" s="1"/>
      <c r="W399" s="1"/>
      <c r="X399" s="1"/>
      <c r="Y399" s="1"/>
      <c r="Z399" s="1"/>
    </row>
    <row r="400" spans="1:26" ht="15.75" customHeight="1" x14ac:dyDescent="0.2">
      <c r="A400" s="1"/>
      <c r="B400" s="1"/>
      <c r="C400" s="1"/>
      <c r="D400" s="1"/>
      <c r="E400" s="1"/>
      <c r="F400" s="1"/>
      <c r="G400" s="1"/>
      <c r="H400" s="1"/>
      <c r="I400" s="1"/>
      <c r="J400" s="1"/>
      <c r="K400" s="1"/>
      <c r="L400" s="1"/>
      <c r="M400" s="1"/>
      <c r="N400" s="1"/>
      <c r="O400" s="1"/>
      <c r="P400" s="1"/>
      <c r="Q400" s="1"/>
      <c r="R400" s="1"/>
      <c r="S400" s="1"/>
      <c r="T400" s="1"/>
      <c r="U400" s="1"/>
      <c r="V400" s="1"/>
      <c r="W400" s="1"/>
      <c r="X400" s="1"/>
      <c r="Y400" s="1"/>
      <c r="Z400" s="1"/>
    </row>
    <row r="401" spans="1:26" ht="15.75" customHeight="1" x14ac:dyDescent="0.2">
      <c r="A401" s="1"/>
      <c r="B401" s="1"/>
      <c r="C401" s="1"/>
      <c r="D401" s="1"/>
      <c r="E401" s="1"/>
      <c r="F401" s="1"/>
      <c r="G401" s="1"/>
      <c r="H401" s="1"/>
      <c r="I401" s="1"/>
      <c r="J401" s="1"/>
      <c r="K401" s="1"/>
      <c r="L401" s="1"/>
      <c r="M401" s="1"/>
      <c r="N401" s="1"/>
      <c r="O401" s="1"/>
      <c r="P401" s="1"/>
      <c r="Q401" s="1"/>
      <c r="R401" s="1"/>
      <c r="S401" s="1"/>
      <c r="T401" s="1"/>
      <c r="U401" s="1"/>
      <c r="V401" s="1"/>
      <c r="W401" s="1"/>
      <c r="X401" s="1"/>
      <c r="Y401" s="1"/>
      <c r="Z401" s="1"/>
    </row>
    <row r="402" spans="1:26" ht="15.75" customHeight="1" x14ac:dyDescent="0.2">
      <c r="A402" s="1"/>
      <c r="B402" s="1"/>
      <c r="C402" s="1"/>
      <c r="D402" s="1"/>
      <c r="E402" s="1"/>
      <c r="F402" s="1"/>
      <c r="G402" s="1"/>
      <c r="H402" s="1"/>
      <c r="I402" s="1"/>
      <c r="J402" s="1"/>
      <c r="K402" s="1"/>
      <c r="L402" s="1"/>
      <c r="M402" s="1"/>
      <c r="N402" s="1"/>
      <c r="O402" s="1"/>
      <c r="P402" s="1"/>
      <c r="Q402" s="1"/>
      <c r="R402" s="1"/>
      <c r="S402" s="1"/>
      <c r="T402" s="1"/>
      <c r="U402" s="1"/>
      <c r="V402" s="1"/>
      <c r="W402" s="1"/>
      <c r="X402" s="1"/>
      <c r="Y402" s="1"/>
      <c r="Z402" s="1"/>
    </row>
    <row r="403" spans="1:26" ht="15.75" customHeight="1" x14ac:dyDescent="0.2">
      <c r="A403" s="1"/>
      <c r="B403" s="1"/>
      <c r="C403" s="1"/>
      <c r="D403" s="1"/>
      <c r="E403" s="1"/>
      <c r="F403" s="1"/>
      <c r="G403" s="1"/>
      <c r="H403" s="1"/>
      <c r="I403" s="1"/>
      <c r="J403" s="1"/>
      <c r="K403" s="1"/>
      <c r="L403" s="1"/>
      <c r="M403" s="1"/>
      <c r="N403" s="1"/>
      <c r="O403" s="1"/>
      <c r="P403" s="1"/>
      <c r="Q403" s="1"/>
      <c r="R403" s="1"/>
      <c r="S403" s="1"/>
      <c r="T403" s="1"/>
      <c r="U403" s="1"/>
      <c r="V403" s="1"/>
      <c r="W403" s="1"/>
      <c r="X403" s="1"/>
      <c r="Y403" s="1"/>
      <c r="Z403" s="1"/>
    </row>
    <row r="404" spans="1:26" ht="15.75" customHeight="1" x14ac:dyDescent="0.2">
      <c r="A404" s="1"/>
      <c r="B404" s="1"/>
      <c r="C404" s="1"/>
      <c r="D404" s="1"/>
      <c r="E404" s="1"/>
      <c r="F404" s="1"/>
      <c r="G404" s="1"/>
      <c r="H404" s="1"/>
      <c r="I404" s="1"/>
      <c r="J404" s="1"/>
      <c r="K404" s="1"/>
      <c r="L404" s="1"/>
      <c r="M404" s="1"/>
      <c r="N404" s="1"/>
      <c r="O404" s="1"/>
      <c r="P404" s="1"/>
      <c r="Q404" s="1"/>
      <c r="R404" s="1"/>
      <c r="S404" s="1"/>
      <c r="T404" s="1"/>
      <c r="U404" s="1"/>
      <c r="V404" s="1"/>
      <c r="W404" s="1"/>
      <c r="X404" s="1"/>
      <c r="Y404" s="1"/>
      <c r="Z404" s="1"/>
    </row>
    <row r="405" spans="1:26" ht="15.75" customHeight="1" x14ac:dyDescent="0.2">
      <c r="A405" s="1"/>
      <c r="B405" s="1"/>
      <c r="C405" s="1"/>
      <c r="D405" s="1"/>
      <c r="E405" s="1"/>
      <c r="F405" s="1"/>
      <c r="G405" s="1"/>
      <c r="H405" s="1"/>
      <c r="I405" s="1"/>
      <c r="J405" s="1"/>
      <c r="K405" s="1"/>
      <c r="L405" s="1"/>
      <c r="M405" s="1"/>
      <c r="N405" s="1"/>
      <c r="O405" s="1"/>
      <c r="P405" s="1"/>
      <c r="Q405" s="1"/>
      <c r="R405" s="1"/>
      <c r="S405" s="1"/>
      <c r="T405" s="1"/>
      <c r="U405" s="1"/>
      <c r="V405" s="1"/>
      <c r="W405" s="1"/>
      <c r="X405" s="1"/>
      <c r="Y405" s="1"/>
      <c r="Z405" s="1"/>
    </row>
    <row r="406" spans="1:26" ht="15.75" customHeight="1" x14ac:dyDescent="0.2">
      <c r="A406" s="1"/>
      <c r="B406" s="1"/>
      <c r="C406" s="1"/>
      <c r="D406" s="1"/>
      <c r="E406" s="1"/>
      <c r="F406" s="1"/>
      <c r="G406" s="1"/>
      <c r="H406" s="1"/>
      <c r="I406" s="1"/>
      <c r="J406" s="1"/>
      <c r="K406" s="1"/>
      <c r="L406" s="1"/>
      <c r="M406" s="1"/>
      <c r="N406" s="1"/>
      <c r="O406" s="1"/>
      <c r="P406" s="1"/>
      <c r="Q406" s="1"/>
      <c r="R406" s="1"/>
      <c r="S406" s="1"/>
      <c r="T406" s="1"/>
      <c r="U406" s="1"/>
      <c r="V406" s="1"/>
      <c r="W406" s="1"/>
      <c r="X406" s="1"/>
      <c r="Y406" s="1"/>
      <c r="Z406" s="1"/>
    </row>
    <row r="407" spans="1:26" ht="15.75" customHeight="1" x14ac:dyDescent="0.2">
      <c r="A407" s="1"/>
      <c r="B407" s="1"/>
      <c r="C407" s="1"/>
      <c r="D407" s="1"/>
      <c r="E407" s="1"/>
      <c r="F407" s="1"/>
      <c r="G407" s="1"/>
      <c r="H407" s="1"/>
      <c r="I407" s="1"/>
      <c r="J407" s="1"/>
      <c r="K407" s="1"/>
      <c r="L407" s="1"/>
      <c r="M407" s="1"/>
      <c r="N407" s="1"/>
      <c r="O407" s="1"/>
      <c r="P407" s="1"/>
      <c r="Q407" s="1"/>
      <c r="R407" s="1"/>
      <c r="S407" s="1"/>
      <c r="T407" s="1"/>
      <c r="U407" s="1"/>
      <c r="V407" s="1"/>
      <c r="W407" s="1"/>
      <c r="X407" s="1"/>
      <c r="Y407" s="1"/>
      <c r="Z407" s="1"/>
    </row>
    <row r="408" spans="1:26" ht="15.75" customHeight="1" x14ac:dyDescent="0.2">
      <c r="A408" s="1"/>
      <c r="B408" s="1"/>
      <c r="C408" s="1"/>
      <c r="D408" s="1"/>
      <c r="E408" s="1"/>
      <c r="F408" s="1"/>
      <c r="G408" s="1"/>
      <c r="H408" s="1"/>
      <c r="I408" s="1"/>
      <c r="J408" s="1"/>
      <c r="K408" s="1"/>
      <c r="L408" s="1"/>
      <c r="M408" s="1"/>
      <c r="N408" s="1"/>
      <c r="O408" s="1"/>
      <c r="P408" s="1"/>
      <c r="Q408" s="1"/>
      <c r="R408" s="1"/>
      <c r="S408" s="1"/>
      <c r="T408" s="1"/>
      <c r="U408" s="1"/>
      <c r="V408" s="1"/>
      <c r="W408" s="1"/>
      <c r="X408" s="1"/>
      <c r="Y408" s="1"/>
      <c r="Z408" s="1"/>
    </row>
    <row r="409" spans="1:26" ht="15.75" customHeight="1" x14ac:dyDescent="0.2">
      <c r="A409" s="1"/>
      <c r="B409" s="1"/>
      <c r="C409" s="1"/>
      <c r="D409" s="1"/>
      <c r="E409" s="1"/>
      <c r="F409" s="1"/>
      <c r="G409" s="1"/>
      <c r="H409" s="1"/>
      <c r="I409" s="1"/>
      <c r="J409" s="1"/>
      <c r="K409" s="1"/>
      <c r="L409" s="1"/>
      <c r="M409" s="1"/>
      <c r="N409" s="1"/>
      <c r="O409" s="1"/>
      <c r="P409" s="1"/>
      <c r="Q409" s="1"/>
      <c r="R409" s="1"/>
      <c r="S409" s="1"/>
      <c r="T409" s="1"/>
      <c r="U409" s="1"/>
      <c r="V409" s="1"/>
      <c r="W409" s="1"/>
      <c r="X409" s="1"/>
      <c r="Y409" s="1"/>
      <c r="Z409" s="1"/>
    </row>
    <row r="410" spans="1:26" ht="15.75" customHeight="1" x14ac:dyDescent="0.2">
      <c r="A410" s="1"/>
      <c r="B410" s="1"/>
      <c r="C410" s="1"/>
      <c r="D410" s="1"/>
      <c r="E410" s="1"/>
      <c r="F410" s="1"/>
      <c r="G410" s="1"/>
      <c r="H410" s="1"/>
      <c r="I410" s="1"/>
      <c r="J410" s="1"/>
      <c r="K410" s="1"/>
      <c r="L410" s="1"/>
      <c r="M410" s="1"/>
      <c r="N410" s="1"/>
      <c r="O410" s="1"/>
      <c r="P410" s="1"/>
      <c r="Q410" s="1"/>
      <c r="R410" s="1"/>
      <c r="S410" s="1"/>
      <c r="T410" s="1"/>
      <c r="U410" s="1"/>
      <c r="V410" s="1"/>
      <c r="W410" s="1"/>
      <c r="X410" s="1"/>
      <c r="Y410" s="1"/>
      <c r="Z410" s="1"/>
    </row>
    <row r="411" spans="1:26" ht="15.75" customHeight="1" x14ac:dyDescent="0.2">
      <c r="A411" s="1"/>
      <c r="B411" s="1"/>
      <c r="C411" s="1"/>
      <c r="D411" s="1"/>
      <c r="E411" s="1"/>
      <c r="F411" s="1"/>
      <c r="G411" s="1"/>
      <c r="H411" s="1"/>
      <c r="I411" s="1"/>
      <c r="J411" s="1"/>
      <c r="K411" s="1"/>
      <c r="L411" s="1"/>
      <c r="M411" s="1"/>
      <c r="N411" s="1"/>
      <c r="O411" s="1"/>
      <c r="P411" s="1"/>
      <c r="Q411" s="1"/>
      <c r="R411" s="1"/>
      <c r="S411" s="1"/>
      <c r="T411" s="1"/>
      <c r="U411" s="1"/>
      <c r="V411" s="1"/>
      <c r="W411" s="1"/>
      <c r="X411" s="1"/>
      <c r="Y411" s="1"/>
      <c r="Z411" s="1"/>
    </row>
    <row r="412" spans="1:26" ht="15.75" customHeight="1" x14ac:dyDescent="0.2">
      <c r="A412" s="1"/>
      <c r="B412" s="1"/>
      <c r="C412" s="1"/>
      <c r="D412" s="1"/>
      <c r="E412" s="1"/>
      <c r="F412" s="1"/>
      <c r="G412" s="1"/>
      <c r="H412" s="1"/>
      <c r="I412" s="1"/>
      <c r="J412" s="1"/>
      <c r="K412" s="1"/>
      <c r="L412" s="1"/>
      <c r="M412" s="1"/>
      <c r="N412" s="1"/>
      <c r="O412" s="1"/>
      <c r="P412" s="1"/>
      <c r="Q412" s="1"/>
      <c r="R412" s="1"/>
      <c r="S412" s="1"/>
      <c r="T412" s="1"/>
      <c r="U412" s="1"/>
      <c r="V412" s="1"/>
      <c r="W412" s="1"/>
      <c r="X412" s="1"/>
      <c r="Y412" s="1"/>
      <c r="Z412" s="1"/>
    </row>
    <row r="413" spans="1:26" ht="15.75" customHeight="1" x14ac:dyDescent="0.2">
      <c r="A413" s="1"/>
      <c r="B413" s="1"/>
      <c r="C413" s="1"/>
      <c r="D413" s="1"/>
      <c r="E413" s="1"/>
      <c r="F413" s="1"/>
      <c r="G413" s="1"/>
      <c r="H413" s="1"/>
      <c r="I413" s="1"/>
      <c r="J413" s="1"/>
      <c r="K413" s="1"/>
      <c r="L413" s="1"/>
      <c r="M413" s="1"/>
      <c r="N413" s="1"/>
      <c r="O413" s="1"/>
      <c r="P413" s="1"/>
      <c r="Q413" s="1"/>
      <c r="R413" s="1"/>
      <c r="S413" s="1"/>
      <c r="T413" s="1"/>
      <c r="U413" s="1"/>
      <c r="V413" s="1"/>
      <c r="W413" s="1"/>
      <c r="X413" s="1"/>
      <c r="Y413" s="1"/>
      <c r="Z413" s="1"/>
    </row>
    <row r="414" spans="1:26" ht="15.75" customHeight="1" x14ac:dyDescent="0.2">
      <c r="A414" s="1"/>
      <c r="B414" s="1"/>
      <c r="C414" s="1"/>
      <c r="D414" s="1"/>
      <c r="E414" s="1"/>
      <c r="F414" s="1"/>
      <c r="G414" s="1"/>
      <c r="H414" s="1"/>
      <c r="I414" s="1"/>
      <c r="J414" s="1"/>
      <c r="K414" s="1"/>
      <c r="L414" s="1"/>
      <c r="M414" s="1"/>
      <c r="N414" s="1"/>
      <c r="O414" s="1"/>
      <c r="P414" s="1"/>
      <c r="Q414" s="1"/>
      <c r="R414" s="1"/>
      <c r="S414" s="1"/>
      <c r="T414" s="1"/>
      <c r="U414" s="1"/>
      <c r="V414" s="1"/>
      <c r="W414" s="1"/>
      <c r="X414" s="1"/>
      <c r="Y414" s="1"/>
      <c r="Z414" s="1"/>
    </row>
    <row r="415" spans="1:26" ht="15.75" customHeight="1" x14ac:dyDescent="0.2">
      <c r="A415" s="1"/>
      <c r="B415" s="1"/>
      <c r="C415" s="1"/>
      <c r="D415" s="1"/>
      <c r="E415" s="1"/>
      <c r="F415" s="1"/>
      <c r="G415" s="1"/>
      <c r="H415" s="1"/>
      <c r="I415" s="1"/>
      <c r="J415" s="1"/>
      <c r="K415" s="1"/>
      <c r="L415" s="1"/>
      <c r="M415" s="1"/>
      <c r="N415" s="1"/>
      <c r="O415" s="1"/>
      <c r="P415" s="1"/>
      <c r="Q415" s="1"/>
      <c r="R415" s="1"/>
      <c r="S415" s="1"/>
      <c r="T415" s="1"/>
      <c r="U415" s="1"/>
      <c r="V415" s="1"/>
      <c r="W415" s="1"/>
      <c r="X415" s="1"/>
      <c r="Y415" s="1"/>
      <c r="Z415" s="1"/>
    </row>
    <row r="416" spans="1:26" ht="15.75" customHeight="1" x14ac:dyDescent="0.2">
      <c r="A416" s="1"/>
      <c r="B416" s="1"/>
      <c r="C416" s="1"/>
      <c r="D416" s="1"/>
      <c r="E416" s="1"/>
      <c r="F416" s="1"/>
      <c r="G416" s="1"/>
      <c r="H416" s="1"/>
      <c r="I416" s="1"/>
      <c r="J416" s="1"/>
      <c r="K416" s="1"/>
      <c r="L416" s="1"/>
      <c r="M416" s="1"/>
      <c r="N416" s="1"/>
      <c r="O416" s="1"/>
      <c r="P416" s="1"/>
      <c r="Q416" s="1"/>
      <c r="R416" s="1"/>
      <c r="S416" s="1"/>
      <c r="T416" s="1"/>
      <c r="U416" s="1"/>
      <c r="V416" s="1"/>
      <c r="W416" s="1"/>
      <c r="X416" s="1"/>
      <c r="Y416" s="1"/>
      <c r="Z416" s="1"/>
    </row>
    <row r="417" spans="1:26" ht="15.75" customHeight="1" x14ac:dyDescent="0.2">
      <c r="A417" s="1"/>
      <c r="B417" s="1"/>
      <c r="C417" s="1"/>
      <c r="D417" s="1"/>
      <c r="E417" s="1"/>
      <c r="F417" s="1"/>
      <c r="G417" s="1"/>
      <c r="H417" s="1"/>
      <c r="I417" s="1"/>
      <c r="J417" s="1"/>
      <c r="K417" s="1"/>
      <c r="L417" s="1"/>
      <c r="M417" s="1"/>
      <c r="N417" s="1"/>
      <c r="O417" s="1"/>
      <c r="P417" s="1"/>
      <c r="Q417" s="1"/>
      <c r="R417" s="1"/>
      <c r="S417" s="1"/>
      <c r="T417" s="1"/>
      <c r="U417" s="1"/>
      <c r="V417" s="1"/>
      <c r="W417" s="1"/>
      <c r="X417" s="1"/>
      <c r="Y417" s="1"/>
      <c r="Z417" s="1"/>
    </row>
    <row r="418" spans="1:26" ht="15.75" customHeight="1" x14ac:dyDescent="0.2">
      <c r="A418" s="1"/>
      <c r="B418" s="1"/>
      <c r="C418" s="1"/>
      <c r="D418" s="1"/>
      <c r="E418" s="1"/>
      <c r="F418" s="1"/>
      <c r="G418" s="1"/>
      <c r="H418" s="1"/>
      <c r="I418" s="1"/>
      <c r="J418" s="1"/>
      <c r="K418" s="1"/>
      <c r="L418" s="1"/>
      <c r="M418" s="1"/>
      <c r="N418" s="1"/>
      <c r="O418" s="1"/>
      <c r="P418" s="1"/>
      <c r="Q418" s="1"/>
      <c r="R418" s="1"/>
      <c r="S418" s="1"/>
      <c r="T418" s="1"/>
      <c r="U418" s="1"/>
      <c r="V418" s="1"/>
      <c r="W418" s="1"/>
      <c r="X418" s="1"/>
      <c r="Y418" s="1"/>
      <c r="Z418" s="1"/>
    </row>
    <row r="419" spans="1:26" ht="15.75" customHeight="1" x14ac:dyDescent="0.2">
      <c r="A419" s="1"/>
      <c r="B419" s="1"/>
      <c r="C419" s="1"/>
      <c r="D419" s="1"/>
      <c r="E419" s="1"/>
      <c r="F419" s="1"/>
      <c r="G419" s="1"/>
      <c r="H419" s="1"/>
      <c r="I419" s="1"/>
      <c r="J419" s="1"/>
      <c r="K419" s="1"/>
      <c r="L419" s="1"/>
      <c r="M419" s="1"/>
      <c r="N419" s="1"/>
      <c r="O419" s="1"/>
      <c r="P419" s="1"/>
      <c r="Q419" s="1"/>
      <c r="R419" s="1"/>
      <c r="S419" s="1"/>
      <c r="T419" s="1"/>
      <c r="U419" s="1"/>
      <c r="V419" s="1"/>
      <c r="W419" s="1"/>
      <c r="X419" s="1"/>
      <c r="Y419" s="1"/>
      <c r="Z419" s="1"/>
    </row>
    <row r="420" spans="1:26" ht="15.75" customHeight="1" x14ac:dyDescent="0.2">
      <c r="A420" s="1"/>
      <c r="B420" s="1"/>
      <c r="C420" s="1"/>
      <c r="D420" s="1"/>
      <c r="E420" s="1"/>
      <c r="F420" s="1"/>
      <c r="G420" s="1"/>
      <c r="H420" s="1"/>
      <c r="I420" s="1"/>
      <c r="J420" s="1"/>
      <c r="K420" s="1"/>
      <c r="L420" s="1"/>
      <c r="M420" s="1"/>
      <c r="N420" s="1"/>
      <c r="O420" s="1"/>
      <c r="P420" s="1"/>
      <c r="Q420" s="1"/>
      <c r="R420" s="1"/>
      <c r="S420" s="1"/>
      <c r="T420" s="1"/>
      <c r="U420" s="1"/>
      <c r="V420" s="1"/>
      <c r="W420" s="1"/>
      <c r="X420" s="1"/>
      <c r="Y420" s="1"/>
      <c r="Z420" s="1"/>
    </row>
    <row r="421" spans="1:26" ht="15.75" customHeight="1" x14ac:dyDescent="0.2">
      <c r="A421" s="1"/>
      <c r="B421" s="1"/>
      <c r="C421" s="1"/>
      <c r="D421" s="1"/>
      <c r="E421" s="1"/>
      <c r="F421" s="1"/>
      <c r="G421" s="1"/>
      <c r="H421" s="1"/>
      <c r="I421" s="1"/>
      <c r="J421" s="1"/>
      <c r="K421" s="1"/>
      <c r="L421" s="1"/>
      <c r="M421" s="1"/>
      <c r="N421" s="1"/>
      <c r="O421" s="1"/>
      <c r="P421" s="1"/>
      <c r="Q421" s="1"/>
      <c r="R421" s="1"/>
      <c r="S421" s="1"/>
      <c r="T421" s="1"/>
      <c r="U421" s="1"/>
      <c r="V421" s="1"/>
      <c r="W421" s="1"/>
      <c r="X421" s="1"/>
      <c r="Y421" s="1"/>
      <c r="Z421" s="1"/>
    </row>
    <row r="422" spans="1:26" ht="15.75" customHeight="1" x14ac:dyDescent="0.2">
      <c r="A422" s="1"/>
      <c r="B422" s="1"/>
      <c r="C422" s="1"/>
      <c r="D422" s="1"/>
      <c r="E422" s="1"/>
      <c r="F422" s="1"/>
      <c r="G422" s="1"/>
      <c r="H422" s="1"/>
      <c r="I422" s="1"/>
      <c r="J422" s="1"/>
      <c r="K422" s="1"/>
      <c r="L422" s="1"/>
      <c r="M422" s="1"/>
      <c r="N422" s="1"/>
      <c r="O422" s="1"/>
      <c r="P422" s="1"/>
      <c r="Q422" s="1"/>
      <c r="R422" s="1"/>
      <c r="S422" s="1"/>
      <c r="T422" s="1"/>
      <c r="U422" s="1"/>
      <c r="V422" s="1"/>
      <c r="W422" s="1"/>
      <c r="X422" s="1"/>
      <c r="Y422" s="1"/>
      <c r="Z422" s="1"/>
    </row>
    <row r="423" spans="1:26" ht="15.75" customHeight="1" x14ac:dyDescent="0.2">
      <c r="A423" s="1"/>
      <c r="B423" s="1"/>
      <c r="C423" s="1"/>
      <c r="D423" s="1"/>
      <c r="E423" s="1"/>
      <c r="F423" s="1"/>
      <c r="G423" s="1"/>
      <c r="H423" s="1"/>
      <c r="I423" s="1"/>
      <c r="J423" s="1"/>
      <c r="K423" s="1"/>
      <c r="L423" s="1"/>
      <c r="M423" s="1"/>
      <c r="N423" s="1"/>
      <c r="O423" s="1"/>
      <c r="P423" s="1"/>
      <c r="Q423" s="1"/>
      <c r="R423" s="1"/>
      <c r="S423" s="1"/>
      <c r="T423" s="1"/>
      <c r="U423" s="1"/>
      <c r="V423" s="1"/>
      <c r="W423" s="1"/>
      <c r="X423" s="1"/>
      <c r="Y423" s="1"/>
      <c r="Z423" s="1"/>
    </row>
    <row r="424" spans="1:26" ht="15.75" customHeight="1" x14ac:dyDescent="0.2">
      <c r="A424" s="1"/>
      <c r="B424" s="1"/>
      <c r="C424" s="1"/>
      <c r="D424" s="1"/>
      <c r="E424" s="1"/>
      <c r="F424" s="1"/>
      <c r="G424" s="1"/>
      <c r="H424" s="1"/>
      <c r="I424" s="1"/>
      <c r="J424" s="1"/>
      <c r="K424" s="1"/>
      <c r="L424" s="1"/>
      <c r="M424" s="1"/>
      <c r="N424" s="1"/>
      <c r="O424" s="1"/>
      <c r="P424" s="1"/>
      <c r="Q424" s="1"/>
      <c r="R424" s="1"/>
      <c r="S424" s="1"/>
      <c r="T424" s="1"/>
      <c r="U424" s="1"/>
      <c r="V424" s="1"/>
      <c r="W424" s="1"/>
      <c r="X424" s="1"/>
      <c r="Y424" s="1"/>
      <c r="Z424" s="1"/>
    </row>
    <row r="425" spans="1:26" ht="15.75" customHeight="1" x14ac:dyDescent="0.2">
      <c r="A425" s="1"/>
      <c r="B425" s="1"/>
      <c r="C425" s="1"/>
      <c r="D425" s="1"/>
      <c r="E425" s="1"/>
      <c r="F425" s="1"/>
      <c r="G425" s="1"/>
      <c r="H425" s="1"/>
      <c r="I425" s="1"/>
      <c r="J425" s="1"/>
      <c r="K425" s="1"/>
      <c r="L425" s="1"/>
      <c r="M425" s="1"/>
      <c r="N425" s="1"/>
      <c r="O425" s="1"/>
      <c r="P425" s="1"/>
      <c r="Q425" s="1"/>
      <c r="R425" s="1"/>
      <c r="S425" s="1"/>
      <c r="T425" s="1"/>
      <c r="U425" s="1"/>
      <c r="V425" s="1"/>
      <c r="W425" s="1"/>
      <c r="X425" s="1"/>
      <c r="Y425" s="1"/>
      <c r="Z425" s="1"/>
    </row>
    <row r="426" spans="1:26" ht="15.75" customHeight="1" x14ac:dyDescent="0.2">
      <c r="A426" s="1"/>
      <c r="B426" s="1"/>
      <c r="C426" s="1"/>
      <c r="D426" s="1"/>
      <c r="E426" s="1"/>
      <c r="F426" s="1"/>
      <c r="G426" s="1"/>
      <c r="H426" s="1"/>
      <c r="I426" s="1"/>
      <c r="J426" s="1"/>
      <c r="K426" s="1"/>
      <c r="L426" s="1"/>
      <c r="M426" s="1"/>
      <c r="N426" s="1"/>
      <c r="O426" s="1"/>
      <c r="P426" s="1"/>
      <c r="Q426" s="1"/>
      <c r="R426" s="1"/>
      <c r="S426" s="1"/>
      <c r="T426" s="1"/>
      <c r="U426" s="1"/>
      <c r="V426" s="1"/>
      <c r="W426" s="1"/>
      <c r="X426" s="1"/>
      <c r="Y426" s="1"/>
      <c r="Z426" s="1"/>
    </row>
    <row r="427" spans="1:26" ht="15.75" customHeight="1" x14ac:dyDescent="0.2">
      <c r="A427" s="1"/>
      <c r="B427" s="1"/>
      <c r="C427" s="1"/>
      <c r="D427" s="1"/>
      <c r="E427" s="1"/>
      <c r="F427" s="1"/>
      <c r="G427" s="1"/>
      <c r="H427" s="1"/>
      <c r="I427" s="1"/>
      <c r="J427" s="1"/>
      <c r="K427" s="1"/>
      <c r="L427" s="1"/>
      <c r="M427" s="1"/>
      <c r="N427" s="1"/>
      <c r="O427" s="1"/>
      <c r="P427" s="1"/>
      <c r="Q427" s="1"/>
      <c r="R427" s="1"/>
      <c r="S427" s="1"/>
      <c r="T427" s="1"/>
      <c r="U427" s="1"/>
      <c r="V427" s="1"/>
      <c r="W427" s="1"/>
      <c r="X427" s="1"/>
      <c r="Y427" s="1"/>
      <c r="Z427" s="1"/>
    </row>
    <row r="428" spans="1:26" ht="15.75" customHeight="1" x14ac:dyDescent="0.2">
      <c r="A428" s="1"/>
      <c r="B428" s="1"/>
      <c r="C428" s="1"/>
      <c r="D428" s="1"/>
      <c r="E428" s="1"/>
      <c r="F428" s="1"/>
      <c r="G428" s="1"/>
      <c r="H428" s="1"/>
      <c r="I428" s="1"/>
      <c r="J428" s="1"/>
      <c r="K428" s="1"/>
      <c r="L428" s="1"/>
      <c r="M428" s="1"/>
      <c r="N428" s="1"/>
      <c r="O428" s="1"/>
      <c r="P428" s="1"/>
      <c r="Q428" s="1"/>
      <c r="R428" s="1"/>
      <c r="S428" s="1"/>
      <c r="T428" s="1"/>
      <c r="U428" s="1"/>
      <c r="V428" s="1"/>
      <c r="W428" s="1"/>
      <c r="X428" s="1"/>
      <c r="Y428" s="1"/>
      <c r="Z428" s="1"/>
    </row>
    <row r="429" spans="1:26" ht="15.75" customHeight="1" x14ac:dyDescent="0.2">
      <c r="A429" s="1"/>
      <c r="B429" s="1"/>
      <c r="C429" s="1"/>
      <c r="D429" s="1"/>
      <c r="E429" s="1"/>
      <c r="F429" s="1"/>
      <c r="G429" s="1"/>
      <c r="H429" s="1"/>
      <c r="I429" s="1"/>
      <c r="J429" s="1"/>
      <c r="K429" s="1"/>
      <c r="L429" s="1"/>
      <c r="M429" s="1"/>
      <c r="N429" s="1"/>
      <c r="O429" s="1"/>
      <c r="P429" s="1"/>
      <c r="Q429" s="1"/>
      <c r="R429" s="1"/>
      <c r="S429" s="1"/>
      <c r="T429" s="1"/>
      <c r="U429" s="1"/>
      <c r="V429" s="1"/>
      <c r="W429" s="1"/>
      <c r="X429" s="1"/>
      <c r="Y429" s="1"/>
      <c r="Z429" s="1"/>
    </row>
    <row r="430" spans="1:26" ht="15.75" customHeight="1" x14ac:dyDescent="0.2">
      <c r="A430" s="1"/>
      <c r="B430" s="1"/>
      <c r="C430" s="1"/>
      <c r="D430" s="1"/>
      <c r="E430" s="1"/>
      <c r="F430" s="1"/>
      <c r="G430" s="1"/>
      <c r="H430" s="1"/>
      <c r="I430" s="1"/>
      <c r="J430" s="1"/>
      <c r="K430" s="1"/>
      <c r="L430" s="1"/>
      <c r="M430" s="1"/>
      <c r="N430" s="1"/>
      <c r="O430" s="1"/>
      <c r="P430" s="1"/>
      <c r="Q430" s="1"/>
      <c r="R430" s="1"/>
      <c r="S430" s="1"/>
      <c r="T430" s="1"/>
      <c r="U430" s="1"/>
      <c r="V430" s="1"/>
      <c r="W430" s="1"/>
      <c r="X430" s="1"/>
      <c r="Y430" s="1"/>
      <c r="Z430" s="1"/>
    </row>
    <row r="431" spans="1:26" ht="15.75" customHeight="1" x14ac:dyDescent="0.2">
      <c r="A431" s="1"/>
      <c r="B431" s="1"/>
      <c r="C431" s="1"/>
      <c r="D431" s="1"/>
      <c r="E431" s="1"/>
      <c r="F431" s="1"/>
      <c r="G431" s="1"/>
      <c r="H431" s="1"/>
      <c r="I431" s="1"/>
      <c r="J431" s="1"/>
      <c r="K431" s="1"/>
      <c r="L431" s="1"/>
      <c r="M431" s="1"/>
      <c r="N431" s="1"/>
      <c r="O431" s="1"/>
      <c r="P431" s="1"/>
      <c r="Q431" s="1"/>
      <c r="R431" s="1"/>
      <c r="S431" s="1"/>
      <c r="T431" s="1"/>
      <c r="U431" s="1"/>
      <c r="V431" s="1"/>
      <c r="W431" s="1"/>
      <c r="X431" s="1"/>
      <c r="Y431" s="1"/>
      <c r="Z431" s="1"/>
    </row>
    <row r="432" spans="1:26" ht="15.75" customHeight="1" x14ac:dyDescent="0.2">
      <c r="A432" s="1"/>
      <c r="B432" s="1"/>
      <c r="C432" s="1"/>
      <c r="D432" s="1"/>
      <c r="E432" s="1"/>
      <c r="F432" s="1"/>
      <c r="G432" s="1"/>
      <c r="H432" s="1"/>
      <c r="I432" s="1"/>
      <c r="J432" s="1"/>
      <c r="K432" s="1"/>
      <c r="L432" s="1"/>
      <c r="M432" s="1"/>
      <c r="N432" s="1"/>
      <c r="O432" s="1"/>
      <c r="P432" s="1"/>
      <c r="Q432" s="1"/>
      <c r="R432" s="1"/>
      <c r="S432" s="1"/>
      <c r="T432" s="1"/>
      <c r="U432" s="1"/>
      <c r="V432" s="1"/>
      <c r="W432" s="1"/>
      <c r="X432" s="1"/>
      <c r="Y432" s="1"/>
      <c r="Z432" s="1"/>
    </row>
    <row r="433" spans="1:26" ht="15.75" customHeight="1" x14ac:dyDescent="0.2">
      <c r="A433" s="1"/>
      <c r="B433" s="1"/>
      <c r="C433" s="1"/>
      <c r="D433" s="1"/>
      <c r="E433" s="1"/>
      <c r="F433" s="1"/>
      <c r="G433" s="1"/>
      <c r="H433" s="1"/>
      <c r="I433" s="1"/>
      <c r="J433" s="1"/>
      <c r="K433" s="1"/>
      <c r="L433" s="1"/>
      <c r="M433" s="1"/>
      <c r="N433" s="1"/>
      <c r="O433" s="1"/>
      <c r="P433" s="1"/>
      <c r="Q433" s="1"/>
      <c r="R433" s="1"/>
      <c r="S433" s="1"/>
      <c r="T433" s="1"/>
      <c r="U433" s="1"/>
      <c r="V433" s="1"/>
      <c r="W433" s="1"/>
      <c r="X433" s="1"/>
      <c r="Y433" s="1"/>
      <c r="Z433" s="1"/>
    </row>
    <row r="434" spans="1:26" ht="15.75" customHeight="1" x14ac:dyDescent="0.2">
      <c r="A434" s="1"/>
      <c r="B434" s="1"/>
      <c r="C434" s="1"/>
      <c r="D434" s="1"/>
      <c r="E434" s="1"/>
      <c r="F434" s="1"/>
      <c r="G434" s="1"/>
      <c r="H434" s="1"/>
      <c r="I434" s="1"/>
      <c r="J434" s="1"/>
      <c r="K434" s="1"/>
      <c r="L434" s="1"/>
      <c r="M434" s="1"/>
      <c r="N434" s="1"/>
      <c r="O434" s="1"/>
      <c r="P434" s="1"/>
      <c r="Q434" s="1"/>
      <c r="R434" s="1"/>
      <c r="S434" s="1"/>
      <c r="T434" s="1"/>
      <c r="U434" s="1"/>
      <c r="V434" s="1"/>
      <c r="W434" s="1"/>
      <c r="X434" s="1"/>
      <c r="Y434" s="1"/>
      <c r="Z434" s="1"/>
    </row>
    <row r="435" spans="1:26" ht="15.75" customHeight="1" x14ac:dyDescent="0.2">
      <c r="A435" s="1"/>
      <c r="B435" s="1"/>
      <c r="C435" s="1"/>
      <c r="D435" s="1"/>
      <c r="E435" s="1"/>
      <c r="F435" s="1"/>
      <c r="G435" s="1"/>
      <c r="H435" s="1"/>
      <c r="I435" s="1"/>
      <c r="J435" s="1"/>
      <c r="K435" s="1"/>
      <c r="L435" s="1"/>
      <c r="M435" s="1"/>
      <c r="N435" s="1"/>
      <c r="O435" s="1"/>
      <c r="P435" s="1"/>
      <c r="Q435" s="1"/>
      <c r="R435" s="1"/>
      <c r="S435" s="1"/>
      <c r="T435" s="1"/>
      <c r="U435" s="1"/>
      <c r="V435" s="1"/>
      <c r="W435" s="1"/>
      <c r="X435" s="1"/>
      <c r="Y435" s="1"/>
      <c r="Z435" s="1"/>
    </row>
    <row r="436" spans="1:26" ht="15.75" customHeight="1" x14ac:dyDescent="0.2">
      <c r="A436" s="1"/>
      <c r="B436" s="1"/>
      <c r="C436" s="1"/>
      <c r="D436" s="1"/>
      <c r="E436" s="1"/>
      <c r="F436" s="1"/>
      <c r="G436" s="1"/>
      <c r="H436" s="1"/>
      <c r="I436" s="1"/>
      <c r="J436" s="1"/>
      <c r="K436" s="1"/>
      <c r="L436" s="1"/>
      <c r="M436" s="1"/>
      <c r="N436" s="1"/>
      <c r="O436" s="1"/>
      <c r="P436" s="1"/>
      <c r="Q436" s="1"/>
      <c r="R436" s="1"/>
      <c r="S436" s="1"/>
      <c r="T436" s="1"/>
      <c r="U436" s="1"/>
      <c r="V436" s="1"/>
      <c r="W436" s="1"/>
      <c r="X436" s="1"/>
      <c r="Y436" s="1"/>
      <c r="Z436" s="1"/>
    </row>
    <row r="437" spans="1:26" ht="15.75" customHeight="1" x14ac:dyDescent="0.2">
      <c r="A437" s="1"/>
      <c r="B437" s="1"/>
      <c r="C437" s="1"/>
      <c r="D437" s="1"/>
      <c r="E437" s="1"/>
      <c r="F437" s="1"/>
      <c r="G437" s="1"/>
      <c r="H437" s="1"/>
      <c r="I437" s="1"/>
      <c r="J437" s="1"/>
      <c r="K437" s="1"/>
      <c r="L437" s="1"/>
      <c r="M437" s="1"/>
      <c r="N437" s="1"/>
      <c r="O437" s="1"/>
      <c r="P437" s="1"/>
      <c r="Q437" s="1"/>
      <c r="R437" s="1"/>
      <c r="S437" s="1"/>
      <c r="T437" s="1"/>
      <c r="U437" s="1"/>
      <c r="V437" s="1"/>
      <c r="W437" s="1"/>
      <c r="X437" s="1"/>
      <c r="Y437" s="1"/>
      <c r="Z437" s="1"/>
    </row>
    <row r="438" spans="1:26" ht="15.75" customHeight="1" x14ac:dyDescent="0.2">
      <c r="A438" s="1"/>
      <c r="B438" s="1"/>
      <c r="C438" s="1"/>
      <c r="D438" s="1"/>
      <c r="E438" s="1"/>
      <c r="F438" s="1"/>
      <c r="G438" s="1"/>
      <c r="H438" s="1"/>
      <c r="I438" s="1"/>
      <c r="J438" s="1"/>
      <c r="K438" s="1"/>
      <c r="L438" s="1"/>
      <c r="M438" s="1"/>
      <c r="N438" s="1"/>
      <c r="O438" s="1"/>
      <c r="P438" s="1"/>
      <c r="Q438" s="1"/>
      <c r="R438" s="1"/>
      <c r="S438" s="1"/>
      <c r="T438" s="1"/>
      <c r="U438" s="1"/>
      <c r="V438" s="1"/>
      <c r="W438" s="1"/>
      <c r="X438" s="1"/>
      <c r="Y438" s="1"/>
      <c r="Z438" s="1"/>
    </row>
    <row r="439" spans="1:26" ht="15.75" customHeight="1" x14ac:dyDescent="0.2">
      <c r="A439" s="1"/>
      <c r="B439" s="1"/>
      <c r="C439" s="1"/>
      <c r="D439" s="1"/>
      <c r="E439" s="1"/>
      <c r="F439" s="1"/>
      <c r="G439" s="1"/>
      <c r="H439" s="1"/>
      <c r="I439" s="1"/>
      <c r="J439" s="1"/>
      <c r="K439" s="1"/>
      <c r="L439" s="1"/>
      <c r="M439" s="1"/>
      <c r="N439" s="1"/>
      <c r="O439" s="1"/>
      <c r="P439" s="1"/>
      <c r="Q439" s="1"/>
      <c r="R439" s="1"/>
      <c r="S439" s="1"/>
      <c r="T439" s="1"/>
      <c r="U439" s="1"/>
      <c r="V439" s="1"/>
      <c r="W439" s="1"/>
      <c r="X439" s="1"/>
      <c r="Y439" s="1"/>
      <c r="Z439" s="1"/>
    </row>
    <row r="440" spans="1:26" ht="15.75" customHeight="1" x14ac:dyDescent="0.2">
      <c r="A440" s="1"/>
      <c r="B440" s="1"/>
      <c r="C440" s="1"/>
      <c r="D440" s="1"/>
      <c r="E440" s="1"/>
      <c r="F440" s="1"/>
      <c r="G440" s="1"/>
      <c r="H440" s="1"/>
      <c r="I440" s="1"/>
      <c r="J440" s="1"/>
      <c r="K440" s="1"/>
      <c r="L440" s="1"/>
      <c r="M440" s="1"/>
      <c r="N440" s="1"/>
      <c r="O440" s="1"/>
      <c r="P440" s="1"/>
      <c r="Q440" s="1"/>
      <c r="R440" s="1"/>
      <c r="S440" s="1"/>
      <c r="T440" s="1"/>
      <c r="U440" s="1"/>
      <c r="V440" s="1"/>
      <c r="W440" s="1"/>
      <c r="X440" s="1"/>
      <c r="Y440" s="1"/>
      <c r="Z440" s="1"/>
    </row>
    <row r="441" spans="1:26" ht="15.75" customHeight="1" x14ac:dyDescent="0.2">
      <c r="A441" s="1"/>
      <c r="B441" s="1"/>
      <c r="C441" s="1"/>
      <c r="D441" s="1"/>
      <c r="E441" s="1"/>
      <c r="F441" s="1"/>
      <c r="G441" s="1"/>
      <c r="H441" s="1"/>
      <c r="I441" s="1"/>
      <c r="J441" s="1"/>
      <c r="K441" s="1"/>
      <c r="L441" s="1"/>
      <c r="M441" s="1"/>
      <c r="N441" s="1"/>
      <c r="O441" s="1"/>
      <c r="P441" s="1"/>
      <c r="Q441" s="1"/>
      <c r="R441" s="1"/>
      <c r="S441" s="1"/>
      <c r="T441" s="1"/>
      <c r="U441" s="1"/>
      <c r="V441" s="1"/>
      <c r="W441" s="1"/>
      <c r="X441" s="1"/>
      <c r="Y441" s="1"/>
      <c r="Z441" s="1"/>
    </row>
    <row r="442" spans="1:26" ht="15.75" customHeight="1" x14ac:dyDescent="0.2">
      <c r="A442" s="1"/>
      <c r="B442" s="1"/>
      <c r="C442" s="1"/>
      <c r="D442" s="1"/>
      <c r="E442" s="1"/>
      <c r="F442" s="1"/>
      <c r="G442" s="1"/>
      <c r="H442" s="1"/>
      <c r="I442" s="1"/>
      <c r="J442" s="1"/>
      <c r="K442" s="1"/>
      <c r="L442" s="1"/>
      <c r="M442" s="1"/>
      <c r="N442" s="1"/>
      <c r="O442" s="1"/>
      <c r="P442" s="1"/>
      <c r="Q442" s="1"/>
      <c r="R442" s="1"/>
      <c r="S442" s="1"/>
      <c r="T442" s="1"/>
      <c r="U442" s="1"/>
      <c r="V442" s="1"/>
      <c r="W442" s="1"/>
      <c r="X442" s="1"/>
      <c r="Y442" s="1"/>
      <c r="Z442" s="1"/>
    </row>
    <row r="443" spans="1:26" ht="15.75" customHeight="1" x14ac:dyDescent="0.2">
      <c r="A443" s="1"/>
      <c r="B443" s="1"/>
      <c r="C443" s="1"/>
      <c r="D443" s="1"/>
      <c r="E443" s="1"/>
      <c r="F443" s="1"/>
      <c r="G443" s="1"/>
      <c r="H443" s="1"/>
      <c r="I443" s="1"/>
      <c r="J443" s="1"/>
      <c r="K443" s="1"/>
      <c r="L443" s="1"/>
      <c r="M443" s="1"/>
      <c r="N443" s="1"/>
      <c r="O443" s="1"/>
      <c r="P443" s="1"/>
      <c r="Q443" s="1"/>
      <c r="R443" s="1"/>
      <c r="S443" s="1"/>
      <c r="T443" s="1"/>
      <c r="U443" s="1"/>
      <c r="V443" s="1"/>
      <c r="W443" s="1"/>
      <c r="X443" s="1"/>
      <c r="Y443" s="1"/>
      <c r="Z443" s="1"/>
    </row>
    <row r="444" spans="1:26" ht="15.75" customHeight="1" x14ac:dyDescent="0.2">
      <c r="A444" s="1"/>
      <c r="B444" s="1"/>
      <c r="C444" s="1"/>
      <c r="D444" s="1"/>
      <c r="E444" s="1"/>
      <c r="F444" s="1"/>
      <c r="G444" s="1"/>
      <c r="H444" s="1"/>
      <c r="I444" s="1"/>
      <c r="J444" s="1"/>
      <c r="K444" s="1"/>
      <c r="L444" s="1"/>
      <c r="M444" s="1"/>
      <c r="N444" s="1"/>
      <c r="O444" s="1"/>
      <c r="P444" s="1"/>
      <c r="Q444" s="1"/>
      <c r="R444" s="1"/>
      <c r="S444" s="1"/>
      <c r="T444" s="1"/>
      <c r="U444" s="1"/>
      <c r="V444" s="1"/>
      <c r="W444" s="1"/>
      <c r="X444" s="1"/>
      <c r="Y444" s="1"/>
      <c r="Z444" s="1"/>
    </row>
    <row r="445" spans="1:26" ht="15.75" customHeight="1" x14ac:dyDescent="0.2">
      <c r="A445" s="1"/>
      <c r="B445" s="1"/>
      <c r="C445" s="1"/>
      <c r="D445" s="1"/>
      <c r="E445" s="1"/>
      <c r="F445" s="1"/>
      <c r="G445" s="1"/>
      <c r="H445" s="1"/>
      <c r="I445" s="1"/>
      <c r="J445" s="1"/>
      <c r="K445" s="1"/>
      <c r="L445" s="1"/>
      <c r="M445" s="1"/>
      <c r="N445" s="1"/>
      <c r="O445" s="1"/>
      <c r="P445" s="1"/>
      <c r="Q445" s="1"/>
      <c r="R445" s="1"/>
      <c r="S445" s="1"/>
      <c r="T445" s="1"/>
      <c r="U445" s="1"/>
      <c r="V445" s="1"/>
      <c r="W445" s="1"/>
      <c r="X445" s="1"/>
      <c r="Y445" s="1"/>
      <c r="Z445" s="1"/>
    </row>
    <row r="446" spans="1:26" ht="15.75" customHeight="1" x14ac:dyDescent="0.2">
      <c r="A446" s="1"/>
      <c r="B446" s="1"/>
      <c r="C446" s="1"/>
      <c r="D446" s="1"/>
      <c r="E446" s="1"/>
      <c r="F446" s="1"/>
      <c r="G446" s="1"/>
      <c r="H446" s="1"/>
      <c r="I446" s="1"/>
      <c r="J446" s="1"/>
      <c r="K446" s="1"/>
      <c r="L446" s="1"/>
      <c r="M446" s="1"/>
      <c r="N446" s="1"/>
      <c r="O446" s="1"/>
      <c r="P446" s="1"/>
      <c r="Q446" s="1"/>
      <c r="R446" s="1"/>
      <c r="S446" s="1"/>
      <c r="T446" s="1"/>
      <c r="U446" s="1"/>
      <c r="V446" s="1"/>
      <c r="W446" s="1"/>
      <c r="X446" s="1"/>
      <c r="Y446" s="1"/>
      <c r="Z446" s="1"/>
    </row>
    <row r="447" spans="1:26" ht="15.75" customHeight="1" x14ac:dyDescent="0.2">
      <c r="A447" s="1"/>
      <c r="B447" s="1"/>
      <c r="C447" s="1"/>
      <c r="D447" s="1"/>
      <c r="E447" s="1"/>
      <c r="F447" s="1"/>
      <c r="G447" s="1"/>
      <c r="H447" s="1"/>
      <c r="I447" s="1"/>
      <c r="J447" s="1"/>
      <c r="K447" s="1"/>
      <c r="L447" s="1"/>
      <c r="M447" s="1"/>
      <c r="N447" s="1"/>
      <c r="O447" s="1"/>
      <c r="P447" s="1"/>
      <c r="Q447" s="1"/>
      <c r="R447" s="1"/>
      <c r="S447" s="1"/>
      <c r="T447" s="1"/>
      <c r="U447" s="1"/>
      <c r="V447" s="1"/>
      <c r="W447" s="1"/>
      <c r="X447" s="1"/>
      <c r="Y447" s="1"/>
      <c r="Z447" s="1"/>
    </row>
    <row r="448" spans="1:26" ht="15.75" customHeight="1" x14ac:dyDescent="0.2">
      <c r="A448" s="1"/>
      <c r="B448" s="1"/>
      <c r="C448" s="1"/>
      <c r="D448" s="1"/>
      <c r="E448" s="1"/>
      <c r="F448" s="1"/>
      <c r="G448" s="1"/>
      <c r="H448" s="1"/>
      <c r="I448" s="1"/>
      <c r="J448" s="1"/>
      <c r="K448" s="1"/>
      <c r="L448" s="1"/>
      <c r="M448" s="1"/>
      <c r="N448" s="1"/>
      <c r="O448" s="1"/>
      <c r="P448" s="1"/>
      <c r="Q448" s="1"/>
      <c r="R448" s="1"/>
      <c r="S448" s="1"/>
      <c r="T448" s="1"/>
      <c r="U448" s="1"/>
      <c r="V448" s="1"/>
      <c r="W448" s="1"/>
      <c r="X448" s="1"/>
      <c r="Y448" s="1"/>
      <c r="Z448" s="1"/>
    </row>
    <row r="449" spans="1:26" ht="15.75" customHeight="1" x14ac:dyDescent="0.2">
      <c r="A449" s="1"/>
      <c r="B449" s="1"/>
      <c r="C449" s="1"/>
      <c r="D449" s="1"/>
      <c r="E449" s="1"/>
      <c r="F449" s="1"/>
      <c r="G449" s="1"/>
      <c r="H449" s="1"/>
      <c r="I449" s="1"/>
      <c r="J449" s="1"/>
      <c r="K449" s="1"/>
      <c r="L449" s="1"/>
      <c r="M449" s="1"/>
      <c r="N449" s="1"/>
      <c r="O449" s="1"/>
      <c r="P449" s="1"/>
      <c r="Q449" s="1"/>
      <c r="R449" s="1"/>
      <c r="S449" s="1"/>
      <c r="T449" s="1"/>
      <c r="U449" s="1"/>
      <c r="V449" s="1"/>
      <c r="W449" s="1"/>
      <c r="X449" s="1"/>
      <c r="Y449" s="1"/>
      <c r="Z449" s="1"/>
    </row>
    <row r="450" spans="1:26" ht="15.75" customHeight="1" x14ac:dyDescent="0.2">
      <c r="A450" s="1"/>
      <c r="B450" s="1"/>
      <c r="C450" s="1"/>
      <c r="D450" s="1"/>
      <c r="E450" s="1"/>
      <c r="F450" s="1"/>
      <c r="G450" s="1"/>
      <c r="H450" s="1"/>
      <c r="I450" s="1"/>
      <c r="J450" s="1"/>
      <c r="K450" s="1"/>
      <c r="L450" s="1"/>
      <c r="M450" s="1"/>
      <c r="N450" s="1"/>
      <c r="O450" s="1"/>
      <c r="P450" s="1"/>
      <c r="Q450" s="1"/>
      <c r="R450" s="1"/>
      <c r="S450" s="1"/>
      <c r="T450" s="1"/>
      <c r="U450" s="1"/>
      <c r="V450" s="1"/>
      <c r="W450" s="1"/>
      <c r="X450" s="1"/>
      <c r="Y450" s="1"/>
      <c r="Z450" s="1"/>
    </row>
    <row r="451" spans="1:26" ht="15.75" customHeight="1" x14ac:dyDescent="0.2">
      <c r="A451" s="1"/>
      <c r="B451" s="1"/>
      <c r="C451" s="1"/>
      <c r="D451" s="1"/>
      <c r="E451" s="1"/>
      <c r="F451" s="1"/>
      <c r="G451" s="1"/>
      <c r="H451" s="1"/>
      <c r="I451" s="1"/>
      <c r="J451" s="1"/>
      <c r="K451" s="1"/>
      <c r="L451" s="1"/>
      <c r="M451" s="1"/>
      <c r="N451" s="1"/>
      <c r="O451" s="1"/>
      <c r="P451" s="1"/>
      <c r="Q451" s="1"/>
      <c r="R451" s="1"/>
      <c r="S451" s="1"/>
      <c r="T451" s="1"/>
      <c r="U451" s="1"/>
      <c r="V451" s="1"/>
      <c r="W451" s="1"/>
      <c r="X451" s="1"/>
      <c r="Y451" s="1"/>
      <c r="Z451" s="1"/>
    </row>
    <row r="452" spans="1:26" ht="15.75" customHeight="1" x14ac:dyDescent="0.2">
      <c r="A452" s="1"/>
      <c r="B452" s="1"/>
      <c r="C452" s="1"/>
      <c r="D452" s="1"/>
      <c r="E452" s="1"/>
      <c r="F452" s="1"/>
      <c r="G452" s="1"/>
      <c r="H452" s="1"/>
      <c r="I452" s="1"/>
      <c r="J452" s="1"/>
      <c r="K452" s="1"/>
      <c r="L452" s="1"/>
      <c r="M452" s="1"/>
      <c r="N452" s="1"/>
      <c r="O452" s="1"/>
      <c r="P452" s="1"/>
      <c r="Q452" s="1"/>
      <c r="R452" s="1"/>
      <c r="S452" s="1"/>
      <c r="T452" s="1"/>
      <c r="U452" s="1"/>
      <c r="V452" s="1"/>
      <c r="W452" s="1"/>
      <c r="X452" s="1"/>
      <c r="Y452" s="1"/>
      <c r="Z452" s="1"/>
    </row>
    <row r="453" spans="1:26" ht="15.75" customHeight="1" x14ac:dyDescent="0.2">
      <c r="A453" s="1"/>
      <c r="B453" s="1"/>
      <c r="C453" s="1"/>
      <c r="D453" s="1"/>
      <c r="E453" s="1"/>
      <c r="F453" s="1"/>
      <c r="G453" s="1"/>
      <c r="H453" s="1"/>
      <c r="I453" s="1"/>
      <c r="J453" s="1"/>
      <c r="K453" s="1"/>
      <c r="L453" s="1"/>
      <c r="M453" s="1"/>
      <c r="N453" s="1"/>
      <c r="O453" s="1"/>
      <c r="P453" s="1"/>
      <c r="Q453" s="1"/>
      <c r="R453" s="1"/>
      <c r="S453" s="1"/>
      <c r="T453" s="1"/>
      <c r="U453" s="1"/>
      <c r="V453" s="1"/>
      <c r="W453" s="1"/>
      <c r="X453" s="1"/>
      <c r="Y453" s="1"/>
      <c r="Z453" s="1"/>
    </row>
    <row r="454" spans="1:26" ht="15.75" customHeight="1" x14ac:dyDescent="0.2">
      <c r="A454" s="1"/>
      <c r="B454" s="1"/>
      <c r="C454" s="1"/>
      <c r="D454" s="1"/>
      <c r="E454" s="1"/>
      <c r="F454" s="1"/>
      <c r="G454" s="1"/>
      <c r="H454" s="1"/>
      <c r="I454" s="1"/>
      <c r="J454" s="1"/>
      <c r="K454" s="1"/>
      <c r="L454" s="1"/>
      <c r="M454" s="1"/>
      <c r="N454" s="1"/>
      <c r="O454" s="1"/>
      <c r="P454" s="1"/>
      <c r="Q454" s="1"/>
      <c r="R454" s="1"/>
      <c r="S454" s="1"/>
      <c r="T454" s="1"/>
      <c r="U454" s="1"/>
      <c r="V454" s="1"/>
      <c r="W454" s="1"/>
      <c r="X454" s="1"/>
      <c r="Y454" s="1"/>
      <c r="Z454" s="1"/>
    </row>
    <row r="455" spans="1:26" ht="15.75" customHeight="1" x14ac:dyDescent="0.2">
      <c r="A455" s="1"/>
      <c r="B455" s="1"/>
      <c r="C455" s="1"/>
      <c r="D455" s="1"/>
      <c r="E455" s="1"/>
      <c r="F455" s="1"/>
      <c r="G455" s="1"/>
      <c r="H455" s="1"/>
      <c r="I455" s="1"/>
      <c r="J455" s="1"/>
      <c r="K455" s="1"/>
      <c r="L455" s="1"/>
      <c r="M455" s="1"/>
      <c r="N455" s="1"/>
      <c r="O455" s="1"/>
      <c r="P455" s="1"/>
      <c r="Q455" s="1"/>
      <c r="R455" s="1"/>
      <c r="S455" s="1"/>
      <c r="T455" s="1"/>
      <c r="U455" s="1"/>
      <c r="V455" s="1"/>
      <c r="W455" s="1"/>
      <c r="X455" s="1"/>
      <c r="Y455" s="1"/>
      <c r="Z455" s="1"/>
    </row>
    <row r="456" spans="1:26" ht="15.75" customHeight="1" x14ac:dyDescent="0.2">
      <c r="A456" s="1"/>
      <c r="B456" s="1"/>
      <c r="C456" s="1"/>
      <c r="D456" s="1"/>
      <c r="E456" s="1"/>
      <c r="F456" s="1"/>
      <c r="G456" s="1"/>
      <c r="H456" s="1"/>
      <c r="I456" s="1"/>
      <c r="J456" s="1"/>
      <c r="K456" s="1"/>
      <c r="L456" s="1"/>
      <c r="M456" s="1"/>
      <c r="N456" s="1"/>
      <c r="O456" s="1"/>
      <c r="P456" s="1"/>
      <c r="Q456" s="1"/>
      <c r="R456" s="1"/>
      <c r="S456" s="1"/>
      <c r="T456" s="1"/>
      <c r="U456" s="1"/>
      <c r="V456" s="1"/>
      <c r="W456" s="1"/>
      <c r="X456" s="1"/>
      <c r="Y456" s="1"/>
      <c r="Z456" s="1"/>
    </row>
    <row r="457" spans="1:26" ht="15.75" customHeight="1" x14ac:dyDescent="0.2">
      <c r="A457" s="1"/>
      <c r="B457" s="1"/>
      <c r="C457" s="1"/>
      <c r="D457" s="1"/>
      <c r="E457" s="1"/>
      <c r="F457" s="1"/>
      <c r="G457" s="1"/>
      <c r="H457" s="1"/>
      <c r="I457" s="1"/>
      <c r="J457" s="1"/>
      <c r="K457" s="1"/>
      <c r="L457" s="1"/>
      <c r="M457" s="1"/>
      <c r="N457" s="1"/>
      <c r="O457" s="1"/>
      <c r="P457" s="1"/>
      <c r="Q457" s="1"/>
      <c r="R457" s="1"/>
      <c r="S457" s="1"/>
      <c r="T457" s="1"/>
      <c r="U457" s="1"/>
      <c r="V457" s="1"/>
      <c r="W457" s="1"/>
      <c r="X457" s="1"/>
      <c r="Y457" s="1"/>
      <c r="Z457" s="1"/>
    </row>
    <row r="458" spans="1:26" ht="15.75" customHeight="1" x14ac:dyDescent="0.2">
      <c r="A458" s="1"/>
      <c r="B458" s="1"/>
      <c r="C458" s="1"/>
      <c r="D458" s="1"/>
      <c r="E458" s="1"/>
      <c r="F458" s="1"/>
      <c r="G458" s="1"/>
      <c r="H458" s="1"/>
      <c r="I458" s="1"/>
      <c r="J458" s="1"/>
      <c r="K458" s="1"/>
      <c r="L458" s="1"/>
      <c r="M458" s="1"/>
      <c r="N458" s="1"/>
      <c r="O458" s="1"/>
      <c r="P458" s="1"/>
      <c r="Q458" s="1"/>
      <c r="R458" s="1"/>
      <c r="S458" s="1"/>
      <c r="T458" s="1"/>
      <c r="U458" s="1"/>
      <c r="V458" s="1"/>
      <c r="W458" s="1"/>
      <c r="X458" s="1"/>
      <c r="Y458" s="1"/>
      <c r="Z458" s="1"/>
    </row>
    <row r="459" spans="1:26" ht="15.75" customHeight="1" x14ac:dyDescent="0.2">
      <c r="A459" s="1"/>
      <c r="B459" s="1"/>
      <c r="C459" s="1"/>
      <c r="D459" s="1"/>
      <c r="E459" s="1"/>
      <c r="F459" s="1"/>
      <c r="G459" s="1"/>
      <c r="H459" s="1"/>
      <c r="I459" s="1"/>
      <c r="J459" s="1"/>
      <c r="K459" s="1"/>
      <c r="L459" s="1"/>
      <c r="M459" s="1"/>
      <c r="N459" s="1"/>
      <c r="O459" s="1"/>
      <c r="P459" s="1"/>
      <c r="Q459" s="1"/>
      <c r="R459" s="1"/>
      <c r="S459" s="1"/>
      <c r="T459" s="1"/>
      <c r="U459" s="1"/>
      <c r="V459" s="1"/>
      <c r="W459" s="1"/>
      <c r="X459" s="1"/>
      <c r="Y459" s="1"/>
      <c r="Z459" s="1"/>
    </row>
    <row r="460" spans="1:26" ht="15.75" customHeight="1" x14ac:dyDescent="0.2">
      <c r="A460" s="1"/>
      <c r="B460" s="1"/>
      <c r="C460" s="1"/>
      <c r="D460" s="1"/>
      <c r="E460" s="1"/>
      <c r="F460" s="1"/>
      <c r="G460" s="1"/>
      <c r="H460" s="1"/>
      <c r="I460" s="1"/>
      <c r="J460" s="1"/>
      <c r="K460" s="1"/>
      <c r="L460" s="1"/>
      <c r="M460" s="1"/>
      <c r="N460" s="1"/>
      <c r="O460" s="1"/>
      <c r="P460" s="1"/>
      <c r="Q460" s="1"/>
      <c r="R460" s="1"/>
      <c r="S460" s="1"/>
      <c r="T460" s="1"/>
      <c r="U460" s="1"/>
      <c r="V460" s="1"/>
      <c r="W460" s="1"/>
      <c r="X460" s="1"/>
      <c r="Y460" s="1"/>
      <c r="Z460" s="1"/>
    </row>
    <row r="461" spans="1:26" ht="15.75" customHeight="1" x14ac:dyDescent="0.2">
      <c r="A461" s="1"/>
      <c r="B461" s="1"/>
      <c r="C461" s="1"/>
      <c r="D461" s="1"/>
      <c r="E461" s="1"/>
      <c r="F461" s="1"/>
      <c r="G461" s="1"/>
      <c r="H461" s="1"/>
      <c r="I461" s="1"/>
      <c r="J461" s="1"/>
      <c r="K461" s="1"/>
      <c r="L461" s="1"/>
      <c r="M461" s="1"/>
      <c r="N461" s="1"/>
      <c r="O461" s="1"/>
      <c r="P461" s="1"/>
      <c r="Q461" s="1"/>
      <c r="R461" s="1"/>
      <c r="S461" s="1"/>
      <c r="T461" s="1"/>
      <c r="U461" s="1"/>
      <c r="V461" s="1"/>
      <c r="W461" s="1"/>
      <c r="X461" s="1"/>
      <c r="Y461" s="1"/>
      <c r="Z461" s="1"/>
    </row>
    <row r="462" spans="1:26" ht="15.75" customHeight="1" x14ac:dyDescent="0.2">
      <c r="A462" s="1"/>
      <c r="B462" s="1"/>
      <c r="C462" s="1"/>
      <c r="D462" s="1"/>
      <c r="E462" s="1"/>
      <c r="F462" s="1"/>
      <c r="G462" s="1"/>
      <c r="H462" s="1"/>
      <c r="I462" s="1"/>
      <c r="J462" s="1"/>
      <c r="K462" s="1"/>
      <c r="L462" s="1"/>
      <c r="M462" s="1"/>
      <c r="N462" s="1"/>
      <c r="O462" s="1"/>
      <c r="P462" s="1"/>
      <c r="Q462" s="1"/>
      <c r="R462" s="1"/>
      <c r="S462" s="1"/>
      <c r="T462" s="1"/>
      <c r="U462" s="1"/>
      <c r="V462" s="1"/>
      <c r="W462" s="1"/>
      <c r="X462" s="1"/>
      <c r="Y462" s="1"/>
      <c r="Z462" s="1"/>
    </row>
    <row r="463" spans="1:26" ht="15.75" customHeight="1" x14ac:dyDescent="0.2">
      <c r="A463" s="1"/>
      <c r="B463" s="1"/>
      <c r="C463" s="1"/>
      <c r="D463" s="1"/>
      <c r="E463" s="1"/>
      <c r="F463" s="1"/>
      <c r="G463" s="1"/>
      <c r="H463" s="1"/>
      <c r="I463" s="1"/>
      <c r="J463" s="1"/>
      <c r="K463" s="1"/>
      <c r="L463" s="1"/>
      <c r="M463" s="1"/>
      <c r="N463" s="1"/>
      <c r="O463" s="1"/>
      <c r="P463" s="1"/>
      <c r="Q463" s="1"/>
      <c r="R463" s="1"/>
      <c r="S463" s="1"/>
      <c r="T463" s="1"/>
      <c r="U463" s="1"/>
      <c r="V463" s="1"/>
      <c r="W463" s="1"/>
      <c r="X463" s="1"/>
      <c r="Y463" s="1"/>
      <c r="Z463" s="1"/>
    </row>
    <row r="464" spans="1:26" ht="15.75" customHeight="1" x14ac:dyDescent="0.2">
      <c r="A464" s="1"/>
      <c r="B464" s="1"/>
      <c r="C464" s="1"/>
      <c r="D464" s="1"/>
      <c r="E464" s="1"/>
      <c r="F464" s="1"/>
      <c r="G464" s="1"/>
      <c r="H464" s="1"/>
      <c r="I464" s="1"/>
      <c r="J464" s="1"/>
      <c r="K464" s="1"/>
      <c r="L464" s="1"/>
      <c r="M464" s="1"/>
      <c r="N464" s="1"/>
      <c r="O464" s="1"/>
      <c r="P464" s="1"/>
      <c r="Q464" s="1"/>
      <c r="R464" s="1"/>
      <c r="S464" s="1"/>
      <c r="T464" s="1"/>
      <c r="U464" s="1"/>
      <c r="V464" s="1"/>
      <c r="W464" s="1"/>
      <c r="X464" s="1"/>
      <c r="Y464" s="1"/>
      <c r="Z464" s="1"/>
    </row>
    <row r="465" spans="1:26" ht="15.75" customHeight="1" x14ac:dyDescent="0.2">
      <c r="A465" s="1"/>
      <c r="B465" s="1"/>
      <c r="C465" s="1"/>
      <c r="D465" s="1"/>
      <c r="E465" s="1"/>
      <c r="F465" s="1"/>
      <c r="G465" s="1"/>
      <c r="H465" s="1"/>
      <c r="I465" s="1"/>
      <c r="J465" s="1"/>
      <c r="K465" s="1"/>
      <c r="L465" s="1"/>
      <c r="M465" s="1"/>
      <c r="N465" s="1"/>
      <c r="O465" s="1"/>
      <c r="P465" s="1"/>
      <c r="Q465" s="1"/>
      <c r="R465" s="1"/>
      <c r="S465" s="1"/>
      <c r="T465" s="1"/>
      <c r="U465" s="1"/>
      <c r="V465" s="1"/>
      <c r="W465" s="1"/>
      <c r="X465" s="1"/>
      <c r="Y465" s="1"/>
      <c r="Z465" s="1"/>
    </row>
    <row r="466" spans="1:26" ht="15.75" customHeight="1" x14ac:dyDescent="0.2">
      <c r="A466" s="1"/>
      <c r="B466" s="1"/>
      <c r="C466" s="1"/>
      <c r="D466" s="1"/>
      <c r="E466" s="1"/>
      <c r="F466" s="1"/>
      <c r="G466" s="1"/>
      <c r="H466" s="1"/>
      <c r="I466" s="1"/>
      <c r="J466" s="1"/>
      <c r="K466" s="1"/>
      <c r="L466" s="1"/>
      <c r="M466" s="1"/>
      <c r="N466" s="1"/>
      <c r="O466" s="1"/>
      <c r="P466" s="1"/>
      <c r="Q466" s="1"/>
      <c r="R466" s="1"/>
      <c r="S466" s="1"/>
      <c r="T466" s="1"/>
      <c r="U466" s="1"/>
      <c r="V466" s="1"/>
      <c r="W466" s="1"/>
      <c r="X466" s="1"/>
      <c r="Y466" s="1"/>
      <c r="Z466" s="1"/>
    </row>
    <row r="467" spans="1:26" ht="15.75" customHeight="1" x14ac:dyDescent="0.2">
      <c r="A467" s="1"/>
      <c r="B467" s="1"/>
      <c r="C467" s="1"/>
      <c r="D467" s="1"/>
      <c r="E467" s="1"/>
      <c r="F467" s="1"/>
      <c r="G467" s="1"/>
      <c r="H467" s="1"/>
      <c r="I467" s="1"/>
      <c r="J467" s="1"/>
      <c r="K467" s="1"/>
      <c r="L467" s="1"/>
      <c r="M467" s="1"/>
      <c r="N467" s="1"/>
      <c r="O467" s="1"/>
      <c r="P467" s="1"/>
      <c r="Q467" s="1"/>
      <c r="R467" s="1"/>
      <c r="S467" s="1"/>
      <c r="T467" s="1"/>
      <c r="U467" s="1"/>
      <c r="V467" s="1"/>
      <c r="W467" s="1"/>
      <c r="X467" s="1"/>
      <c r="Y467" s="1"/>
      <c r="Z467" s="1"/>
    </row>
    <row r="468" spans="1:26" ht="15.75" customHeight="1" x14ac:dyDescent="0.2">
      <c r="A468" s="1"/>
      <c r="B468" s="1"/>
      <c r="C468" s="1"/>
      <c r="D468" s="1"/>
      <c r="E468" s="1"/>
      <c r="F468" s="1"/>
      <c r="G468" s="1"/>
      <c r="H468" s="1"/>
      <c r="I468" s="1"/>
      <c r="J468" s="1"/>
      <c r="K468" s="1"/>
      <c r="L468" s="1"/>
      <c r="M468" s="1"/>
      <c r="N468" s="1"/>
      <c r="O468" s="1"/>
      <c r="P468" s="1"/>
      <c r="Q468" s="1"/>
      <c r="R468" s="1"/>
      <c r="S468" s="1"/>
      <c r="T468" s="1"/>
      <c r="U468" s="1"/>
      <c r="V468" s="1"/>
      <c r="W468" s="1"/>
      <c r="X468" s="1"/>
      <c r="Y468" s="1"/>
      <c r="Z468" s="1"/>
    </row>
    <row r="469" spans="1:26" ht="15.75" customHeight="1" x14ac:dyDescent="0.2">
      <c r="A469" s="1"/>
      <c r="B469" s="1"/>
      <c r="C469" s="1"/>
      <c r="D469" s="1"/>
      <c r="E469" s="1"/>
      <c r="F469" s="1"/>
      <c r="G469" s="1"/>
      <c r="H469" s="1"/>
      <c r="I469" s="1"/>
      <c r="J469" s="1"/>
      <c r="K469" s="1"/>
      <c r="L469" s="1"/>
      <c r="M469" s="1"/>
      <c r="N469" s="1"/>
      <c r="O469" s="1"/>
      <c r="P469" s="1"/>
      <c r="Q469" s="1"/>
      <c r="R469" s="1"/>
      <c r="S469" s="1"/>
      <c r="T469" s="1"/>
      <c r="U469" s="1"/>
      <c r="V469" s="1"/>
      <c r="W469" s="1"/>
      <c r="X469" s="1"/>
      <c r="Y469" s="1"/>
      <c r="Z469" s="1"/>
    </row>
    <row r="470" spans="1:26" ht="15.75" customHeight="1" x14ac:dyDescent="0.2">
      <c r="A470" s="1"/>
      <c r="B470" s="1"/>
      <c r="C470" s="1"/>
      <c r="D470" s="1"/>
      <c r="E470" s="1"/>
      <c r="F470" s="1"/>
      <c r="G470" s="1"/>
      <c r="H470" s="1"/>
      <c r="I470" s="1"/>
      <c r="J470" s="1"/>
      <c r="K470" s="1"/>
      <c r="L470" s="1"/>
      <c r="M470" s="1"/>
      <c r="N470" s="1"/>
      <c r="O470" s="1"/>
      <c r="P470" s="1"/>
      <c r="Q470" s="1"/>
      <c r="R470" s="1"/>
      <c r="S470" s="1"/>
      <c r="T470" s="1"/>
      <c r="U470" s="1"/>
      <c r="V470" s="1"/>
      <c r="W470" s="1"/>
      <c r="X470" s="1"/>
      <c r="Y470" s="1"/>
      <c r="Z470" s="1"/>
    </row>
    <row r="471" spans="1:26" ht="15.75" customHeight="1" x14ac:dyDescent="0.2">
      <c r="A471" s="1"/>
      <c r="B471" s="1"/>
      <c r="C471" s="1"/>
      <c r="D471" s="1"/>
      <c r="E471" s="1"/>
      <c r="F471" s="1"/>
      <c r="G471" s="1"/>
      <c r="H471" s="1"/>
      <c r="I471" s="1"/>
      <c r="J471" s="1"/>
      <c r="K471" s="1"/>
      <c r="L471" s="1"/>
      <c r="M471" s="1"/>
      <c r="N471" s="1"/>
      <c r="O471" s="1"/>
      <c r="P471" s="1"/>
      <c r="Q471" s="1"/>
      <c r="R471" s="1"/>
      <c r="S471" s="1"/>
      <c r="T471" s="1"/>
      <c r="U471" s="1"/>
      <c r="V471" s="1"/>
      <c r="W471" s="1"/>
      <c r="X471" s="1"/>
      <c r="Y471" s="1"/>
      <c r="Z471" s="1"/>
    </row>
    <row r="472" spans="1:26" ht="15.75" customHeight="1" x14ac:dyDescent="0.2">
      <c r="A472" s="1"/>
      <c r="B472" s="1"/>
      <c r="C472" s="1"/>
      <c r="D472" s="1"/>
      <c r="E472" s="1"/>
      <c r="F472" s="1"/>
      <c r="G472" s="1"/>
      <c r="H472" s="1"/>
      <c r="I472" s="1"/>
      <c r="J472" s="1"/>
      <c r="K472" s="1"/>
      <c r="L472" s="1"/>
      <c r="M472" s="1"/>
      <c r="N472" s="1"/>
      <c r="O472" s="1"/>
      <c r="P472" s="1"/>
      <c r="Q472" s="1"/>
      <c r="R472" s="1"/>
      <c r="S472" s="1"/>
      <c r="T472" s="1"/>
      <c r="U472" s="1"/>
      <c r="V472" s="1"/>
      <c r="W472" s="1"/>
      <c r="X472" s="1"/>
      <c r="Y472" s="1"/>
      <c r="Z472" s="1"/>
    </row>
    <row r="473" spans="1:26" ht="15.75" customHeight="1" x14ac:dyDescent="0.2">
      <c r="A473" s="1"/>
      <c r="B473" s="1"/>
      <c r="C473" s="1"/>
      <c r="D473" s="1"/>
      <c r="E473" s="1"/>
      <c r="F473" s="1"/>
      <c r="G473" s="1"/>
      <c r="H473" s="1"/>
      <c r="I473" s="1"/>
      <c r="J473" s="1"/>
      <c r="K473" s="1"/>
      <c r="L473" s="1"/>
      <c r="M473" s="1"/>
      <c r="N473" s="1"/>
      <c r="O473" s="1"/>
      <c r="P473" s="1"/>
      <c r="Q473" s="1"/>
      <c r="R473" s="1"/>
      <c r="S473" s="1"/>
      <c r="T473" s="1"/>
      <c r="U473" s="1"/>
      <c r="V473" s="1"/>
      <c r="W473" s="1"/>
      <c r="X473" s="1"/>
      <c r="Y473" s="1"/>
      <c r="Z473" s="1"/>
    </row>
    <row r="474" spans="1:26" ht="15.75" customHeight="1" x14ac:dyDescent="0.2">
      <c r="A474" s="1"/>
      <c r="B474" s="1"/>
      <c r="C474" s="1"/>
      <c r="D474" s="1"/>
      <c r="E474" s="1"/>
      <c r="F474" s="1"/>
      <c r="G474" s="1"/>
      <c r="H474" s="1"/>
      <c r="I474" s="1"/>
      <c r="J474" s="1"/>
      <c r="K474" s="1"/>
      <c r="L474" s="1"/>
      <c r="M474" s="1"/>
      <c r="N474" s="1"/>
      <c r="O474" s="1"/>
      <c r="P474" s="1"/>
      <c r="Q474" s="1"/>
      <c r="R474" s="1"/>
      <c r="S474" s="1"/>
      <c r="T474" s="1"/>
      <c r="U474" s="1"/>
      <c r="V474" s="1"/>
      <c r="W474" s="1"/>
      <c r="X474" s="1"/>
      <c r="Y474" s="1"/>
      <c r="Z474" s="1"/>
    </row>
    <row r="475" spans="1:26" ht="15.75" customHeight="1" x14ac:dyDescent="0.2">
      <c r="A475" s="1"/>
      <c r="B475" s="1"/>
      <c r="C475" s="1"/>
      <c r="D475" s="1"/>
      <c r="E475" s="1"/>
      <c r="F475" s="1"/>
      <c r="G475" s="1"/>
      <c r="H475" s="1"/>
      <c r="I475" s="1"/>
      <c r="J475" s="1"/>
      <c r="K475" s="1"/>
      <c r="L475" s="1"/>
      <c r="M475" s="1"/>
      <c r="N475" s="1"/>
      <c r="O475" s="1"/>
      <c r="P475" s="1"/>
      <c r="Q475" s="1"/>
      <c r="R475" s="1"/>
      <c r="S475" s="1"/>
      <c r="T475" s="1"/>
      <c r="U475" s="1"/>
      <c r="V475" s="1"/>
      <c r="W475" s="1"/>
      <c r="X475" s="1"/>
      <c r="Y475" s="1"/>
      <c r="Z475" s="1"/>
    </row>
    <row r="476" spans="1:26" ht="15.75" customHeight="1" x14ac:dyDescent="0.2">
      <c r="A476" s="1"/>
      <c r="B476" s="1"/>
      <c r="C476" s="1"/>
      <c r="D476" s="1"/>
      <c r="E476" s="1"/>
      <c r="F476" s="1"/>
      <c r="G476" s="1"/>
      <c r="H476" s="1"/>
      <c r="I476" s="1"/>
      <c r="J476" s="1"/>
      <c r="K476" s="1"/>
      <c r="L476" s="1"/>
      <c r="M476" s="1"/>
      <c r="N476" s="1"/>
      <c r="O476" s="1"/>
      <c r="P476" s="1"/>
      <c r="Q476" s="1"/>
      <c r="R476" s="1"/>
      <c r="S476" s="1"/>
      <c r="T476" s="1"/>
      <c r="U476" s="1"/>
      <c r="V476" s="1"/>
      <c r="W476" s="1"/>
      <c r="X476" s="1"/>
      <c r="Y476" s="1"/>
      <c r="Z476" s="1"/>
    </row>
    <row r="477" spans="1:26" ht="15.75" customHeight="1" x14ac:dyDescent="0.2">
      <c r="A477" s="1"/>
      <c r="B477" s="1"/>
      <c r="C477" s="1"/>
      <c r="D477" s="1"/>
      <c r="E477" s="1"/>
      <c r="F477" s="1"/>
      <c r="G477" s="1"/>
      <c r="H477" s="1"/>
      <c r="I477" s="1"/>
      <c r="J477" s="1"/>
      <c r="K477" s="1"/>
      <c r="L477" s="1"/>
      <c r="M477" s="1"/>
      <c r="N477" s="1"/>
      <c r="O477" s="1"/>
      <c r="P477" s="1"/>
      <c r="Q477" s="1"/>
      <c r="R477" s="1"/>
      <c r="S477" s="1"/>
      <c r="T477" s="1"/>
      <c r="U477" s="1"/>
      <c r="V477" s="1"/>
      <c r="W477" s="1"/>
      <c r="X477" s="1"/>
      <c r="Y477" s="1"/>
      <c r="Z477" s="1"/>
    </row>
    <row r="478" spans="1:26" ht="15.75" customHeight="1" x14ac:dyDescent="0.2">
      <c r="A478" s="1"/>
      <c r="B478" s="1"/>
      <c r="C478" s="1"/>
      <c r="D478" s="1"/>
      <c r="E478" s="1"/>
      <c r="F478" s="1"/>
      <c r="G478" s="1"/>
      <c r="H478" s="1"/>
      <c r="I478" s="1"/>
      <c r="J478" s="1"/>
      <c r="K478" s="1"/>
      <c r="L478" s="1"/>
      <c r="M478" s="1"/>
      <c r="N478" s="1"/>
      <c r="O478" s="1"/>
      <c r="P478" s="1"/>
      <c r="Q478" s="1"/>
      <c r="R478" s="1"/>
      <c r="S478" s="1"/>
      <c r="T478" s="1"/>
      <c r="U478" s="1"/>
      <c r="V478" s="1"/>
      <c r="W478" s="1"/>
      <c r="X478" s="1"/>
      <c r="Y478" s="1"/>
      <c r="Z478" s="1"/>
    </row>
    <row r="479" spans="1:26" ht="15.75" customHeight="1" x14ac:dyDescent="0.2">
      <c r="A479" s="1"/>
      <c r="B479" s="1"/>
      <c r="C479" s="1"/>
      <c r="D479" s="1"/>
      <c r="E479" s="1"/>
      <c r="F479" s="1"/>
      <c r="G479" s="1"/>
      <c r="H479" s="1"/>
      <c r="I479" s="1"/>
      <c r="J479" s="1"/>
      <c r="K479" s="1"/>
      <c r="L479" s="1"/>
      <c r="M479" s="1"/>
      <c r="N479" s="1"/>
      <c r="O479" s="1"/>
      <c r="P479" s="1"/>
      <c r="Q479" s="1"/>
      <c r="R479" s="1"/>
      <c r="S479" s="1"/>
      <c r="T479" s="1"/>
      <c r="U479" s="1"/>
      <c r="V479" s="1"/>
      <c r="W479" s="1"/>
      <c r="X479" s="1"/>
      <c r="Y479" s="1"/>
      <c r="Z479" s="1"/>
    </row>
    <row r="480" spans="1:26" ht="15.75" customHeight="1" x14ac:dyDescent="0.2">
      <c r="A480" s="1"/>
      <c r="B480" s="1"/>
      <c r="C480" s="1"/>
      <c r="D480" s="1"/>
      <c r="E480" s="1"/>
      <c r="F480" s="1"/>
      <c r="G480" s="1"/>
      <c r="H480" s="1"/>
      <c r="I480" s="1"/>
      <c r="J480" s="1"/>
      <c r="K480" s="1"/>
      <c r="L480" s="1"/>
      <c r="M480" s="1"/>
      <c r="N480" s="1"/>
      <c r="O480" s="1"/>
      <c r="P480" s="1"/>
      <c r="Q480" s="1"/>
      <c r="R480" s="1"/>
      <c r="S480" s="1"/>
      <c r="T480" s="1"/>
      <c r="U480" s="1"/>
      <c r="V480" s="1"/>
      <c r="W480" s="1"/>
      <c r="X480" s="1"/>
      <c r="Y480" s="1"/>
      <c r="Z480" s="1"/>
    </row>
    <row r="481" spans="1:26" ht="15.75" customHeight="1" x14ac:dyDescent="0.2">
      <c r="A481" s="1"/>
      <c r="B481" s="1"/>
      <c r="C481" s="1"/>
      <c r="D481" s="1"/>
      <c r="E481" s="1"/>
      <c r="F481" s="1"/>
      <c r="G481" s="1"/>
      <c r="H481" s="1"/>
      <c r="I481" s="1"/>
      <c r="J481" s="1"/>
      <c r="K481" s="1"/>
      <c r="L481" s="1"/>
      <c r="M481" s="1"/>
      <c r="N481" s="1"/>
      <c r="O481" s="1"/>
      <c r="P481" s="1"/>
      <c r="Q481" s="1"/>
      <c r="R481" s="1"/>
      <c r="S481" s="1"/>
      <c r="T481" s="1"/>
      <c r="U481" s="1"/>
      <c r="V481" s="1"/>
      <c r="W481" s="1"/>
      <c r="X481" s="1"/>
      <c r="Y481" s="1"/>
      <c r="Z481" s="1"/>
    </row>
    <row r="482" spans="1:26" ht="15.75" customHeight="1" x14ac:dyDescent="0.2">
      <c r="A482" s="1"/>
      <c r="B482" s="1"/>
      <c r="C482" s="1"/>
      <c r="D482" s="1"/>
      <c r="E482" s="1"/>
      <c r="F482" s="1"/>
      <c r="G482" s="1"/>
      <c r="H482" s="1"/>
      <c r="I482" s="1"/>
      <c r="J482" s="1"/>
      <c r="K482" s="1"/>
      <c r="L482" s="1"/>
      <c r="M482" s="1"/>
      <c r="N482" s="1"/>
      <c r="O482" s="1"/>
      <c r="P482" s="1"/>
      <c r="Q482" s="1"/>
      <c r="R482" s="1"/>
      <c r="S482" s="1"/>
      <c r="T482" s="1"/>
      <c r="U482" s="1"/>
      <c r="V482" s="1"/>
      <c r="W482" s="1"/>
      <c r="X482" s="1"/>
      <c r="Y482" s="1"/>
      <c r="Z482" s="1"/>
    </row>
    <row r="483" spans="1:26" ht="15.75" customHeight="1" x14ac:dyDescent="0.2">
      <c r="A483" s="1"/>
      <c r="B483" s="1"/>
      <c r="C483" s="1"/>
      <c r="D483" s="1"/>
      <c r="E483" s="1"/>
      <c r="F483" s="1"/>
      <c r="G483" s="1"/>
      <c r="H483" s="1"/>
      <c r="I483" s="1"/>
      <c r="J483" s="1"/>
      <c r="K483" s="1"/>
      <c r="L483" s="1"/>
      <c r="M483" s="1"/>
      <c r="N483" s="1"/>
      <c r="O483" s="1"/>
      <c r="P483" s="1"/>
      <c r="Q483" s="1"/>
      <c r="R483" s="1"/>
      <c r="S483" s="1"/>
      <c r="T483" s="1"/>
      <c r="U483" s="1"/>
      <c r="V483" s="1"/>
      <c r="W483" s="1"/>
      <c r="X483" s="1"/>
      <c r="Y483" s="1"/>
      <c r="Z483" s="1"/>
    </row>
    <row r="484" spans="1:26" ht="15.75" customHeight="1" x14ac:dyDescent="0.2">
      <c r="A484" s="1"/>
      <c r="B484" s="1"/>
      <c r="C484" s="1"/>
      <c r="D484" s="1"/>
      <c r="E484" s="1"/>
      <c r="F484" s="1"/>
      <c r="G484" s="1"/>
      <c r="H484" s="1"/>
      <c r="I484" s="1"/>
      <c r="J484" s="1"/>
      <c r="K484" s="1"/>
      <c r="L484" s="1"/>
      <c r="M484" s="1"/>
      <c r="N484" s="1"/>
      <c r="O484" s="1"/>
      <c r="P484" s="1"/>
      <c r="Q484" s="1"/>
      <c r="R484" s="1"/>
      <c r="S484" s="1"/>
      <c r="T484" s="1"/>
      <c r="U484" s="1"/>
      <c r="V484" s="1"/>
      <c r="W484" s="1"/>
      <c r="X484" s="1"/>
      <c r="Y484" s="1"/>
      <c r="Z484" s="1"/>
    </row>
    <row r="485" spans="1:26" ht="15.75" customHeight="1" x14ac:dyDescent="0.2">
      <c r="A485" s="1"/>
      <c r="B485" s="1"/>
      <c r="C485" s="1"/>
      <c r="D485" s="1"/>
      <c r="E485" s="1"/>
      <c r="F485" s="1"/>
      <c r="G485" s="1"/>
      <c r="H485" s="1"/>
      <c r="I485" s="1"/>
      <c r="J485" s="1"/>
      <c r="K485" s="1"/>
      <c r="L485" s="1"/>
      <c r="M485" s="1"/>
      <c r="N485" s="1"/>
      <c r="O485" s="1"/>
      <c r="P485" s="1"/>
      <c r="Q485" s="1"/>
      <c r="R485" s="1"/>
      <c r="S485" s="1"/>
      <c r="T485" s="1"/>
      <c r="U485" s="1"/>
      <c r="V485" s="1"/>
      <c r="W485" s="1"/>
      <c r="X485" s="1"/>
      <c r="Y485" s="1"/>
      <c r="Z485" s="1"/>
    </row>
    <row r="486" spans="1:26" ht="15.75" customHeight="1" x14ac:dyDescent="0.2">
      <c r="A486" s="1"/>
      <c r="B486" s="1"/>
      <c r="C486" s="1"/>
      <c r="D486" s="1"/>
      <c r="E486" s="1"/>
      <c r="F486" s="1"/>
      <c r="G486" s="1"/>
      <c r="H486" s="1"/>
      <c r="I486" s="1"/>
      <c r="J486" s="1"/>
      <c r="K486" s="1"/>
      <c r="L486" s="1"/>
      <c r="M486" s="1"/>
      <c r="N486" s="1"/>
      <c r="O486" s="1"/>
      <c r="P486" s="1"/>
      <c r="Q486" s="1"/>
      <c r="R486" s="1"/>
      <c r="S486" s="1"/>
      <c r="T486" s="1"/>
      <c r="U486" s="1"/>
      <c r="V486" s="1"/>
      <c r="W486" s="1"/>
      <c r="X486" s="1"/>
      <c r="Y486" s="1"/>
      <c r="Z486" s="1"/>
    </row>
    <row r="487" spans="1:26" ht="15.75" customHeight="1" x14ac:dyDescent="0.2">
      <c r="A487" s="1"/>
      <c r="B487" s="1"/>
      <c r="C487" s="1"/>
      <c r="D487" s="1"/>
      <c r="E487" s="1"/>
      <c r="F487" s="1"/>
      <c r="G487" s="1"/>
      <c r="H487" s="1"/>
      <c r="I487" s="1"/>
      <c r="J487" s="1"/>
      <c r="K487" s="1"/>
      <c r="L487" s="1"/>
      <c r="M487" s="1"/>
      <c r="N487" s="1"/>
      <c r="O487" s="1"/>
      <c r="P487" s="1"/>
      <c r="Q487" s="1"/>
      <c r="R487" s="1"/>
      <c r="S487" s="1"/>
      <c r="T487" s="1"/>
      <c r="U487" s="1"/>
      <c r="V487" s="1"/>
      <c r="W487" s="1"/>
      <c r="X487" s="1"/>
      <c r="Y487" s="1"/>
      <c r="Z487" s="1"/>
    </row>
    <row r="488" spans="1:26" ht="15.75" customHeight="1" x14ac:dyDescent="0.2">
      <c r="A488" s="1"/>
      <c r="B488" s="1"/>
      <c r="C488" s="1"/>
      <c r="D488" s="1"/>
      <c r="E488" s="1"/>
      <c r="F488" s="1"/>
      <c r="G488" s="1"/>
      <c r="H488" s="1"/>
      <c r="I488" s="1"/>
      <c r="J488" s="1"/>
      <c r="K488" s="1"/>
      <c r="L488" s="1"/>
      <c r="M488" s="1"/>
      <c r="N488" s="1"/>
      <c r="O488" s="1"/>
      <c r="P488" s="1"/>
      <c r="Q488" s="1"/>
      <c r="R488" s="1"/>
      <c r="S488" s="1"/>
      <c r="T488" s="1"/>
      <c r="U488" s="1"/>
      <c r="V488" s="1"/>
      <c r="W488" s="1"/>
      <c r="X488" s="1"/>
      <c r="Y488" s="1"/>
      <c r="Z488" s="1"/>
    </row>
    <row r="489" spans="1:26" ht="15.75" customHeight="1" x14ac:dyDescent="0.2">
      <c r="A489" s="1"/>
      <c r="B489" s="1"/>
      <c r="C489" s="1"/>
      <c r="D489" s="1"/>
      <c r="E489" s="1"/>
      <c r="F489" s="1"/>
      <c r="G489" s="1"/>
      <c r="H489" s="1"/>
      <c r="I489" s="1"/>
      <c r="J489" s="1"/>
      <c r="K489" s="1"/>
      <c r="L489" s="1"/>
      <c r="M489" s="1"/>
      <c r="N489" s="1"/>
      <c r="O489" s="1"/>
      <c r="P489" s="1"/>
      <c r="Q489" s="1"/>
      <c r="R489" s="1"/>
      <c r="S489" s="1"/>
      <c r="T489" s="1"/>
      <c r="U489" s="1"/>
      <c r="V489" s="1"/>
      <c r="W489" s="1"/>
      <c r="X489" s="1"/>
      <c r="Y489" s="1"/>
      <c r="Z489" s="1"/>
    </row>
    <row r="490" spans="1:26" ht="15.75" customHeight="1" x14ac:dyDescent="0.2">
      <c r="A490" s="1"/>
      <c r="B490" s="1"/>
      <c r="C490" s="1"/>
      <c r="D490" s="1"/>
      <c r="E490" s="1"/>
      <c r="F490" s="1"/>
      <c r="G490" s="1"/>
      <c r="H490" s="1"/>
      <c r="I490" s="1"/>
      <c r="J490" s="1"/>
      <c r="K490" s="1"/>
      <c r="L490" s="1"/>
      <c r="M490" s="1"/>
      <c r="N490" s="1"/>
      <c r="O490" s="1"/>
      <c r="P490" s="1"/>
      <c r="Q490" s="1"/>
      <c r="R490" s="1"/>
      <c r="S490" s="1"/>
      <c r="T490" s="1"/>
      <c r="U490" s="1"/>
      <c r="V490" s="1"/>
      <c r="W490" s="1"/>
      <c r="X490" s="1"/>
      <c r="Y490" s="1"/>
      <c r="Z490" s="1"/>
    </row>
    <row r="491" spans="1:26" ht="15.75" customHeight="1" x14ac:dyDescent="0.2">
      <c r="A491" s="1"/>
      <c r="B491" s="1"/>
      <c r="C491" s="1"/>
      <c r="D491" s="1"/>
      <c r="E491" s="1"/>
      <c r="F491" s="1"/>
      <c r="G491" s="1"/>
      <c r="H491" s="1"/>
      <c r="I491" s="1"/>
      <c r="J491" s="1"/>
      <c r="K491" s="1"/>
      <c r="L491" s="1"/>
      <c r="M491" s="1"/>
      <c r="N491" s="1"/>
      <c r="O491" s="1"/>
      <c r="P491" s="1"/>
      <c r="Q491" s="1"/>
      <c r="R491" s="1"/>
      <c r="S491" s="1"/>
      <c r="T491" s="1"/>
      <c r="U491" s="1"/>
      <c r="V491" s="1"/>
      <c r="W491" s="1"/>
      <c r="X491" s="1"/>
      <c r="Y491" s="1"/>
      <c r="Z491" s="1"/>
    </row>
    <row r="492" spans="1:26" ht="15.75" customHeight="1" x14ac:dyDescent="0.2">
      <c r="A492" s="1"/>
      <c r="B492" s="1"/>
      <c r="C492" s="1"/>
      <c r="D492" s="1"/>
      <c r="E492" s="1"/>
      <c r="F492" s="1"/>
      <c r="G492" s="1"/>
      <c r="H492" s="1"/>
      <c r="I492" s="1"/>
      <c r="J492" s="1"/>
      <c r="K492" s="1"/>
      <c r="L492" s="1"/>
      <c r="M492" s="1"/>
      <c r="N492" s="1"/>
      <c r="O492" s="1"/>
      <c r="P492" s="1"/>
      <c r="Q492" s="1"/>
      <c r="R492" s="1"/>
      <c r="S492" s="1"/>
      <c r="T492" s="1"/>
      <c r="U492" s="1"/>
      <c r="V492" s="1"/>
      <c r="W492" s="1"/>
      <c r="X492" s="1"/>
      <c r="Y492" s="1"/>
      <c r="Z492" s="1"/>
    </row>
    <row r="493" spans="1:26" ht="15.75" customHeight="1" x14ac:dyDescent="0.2">
      <c r="A493" s="1"/>
      <c r="B493" s="1"/>
      <c r="C493" s="1"/>
      <c r="D493" s="1"/>
      <c r="E493" s="1"/>
      <c r="F493" s="1"/>
      <c r="G493" s="1"/>
      <c r="H493" s="1"/>
      <c r="I493" s="1"/>
      <c r="J493" s="1"/>
      <c r="K493" s="1"/>
      <c r="L493" s="1"/>
      <c r="M493" s="1"/>
      <c r="N493" s="1"/>
      <c r="O493" s="1"/>
      <c r="P493" s="1"/>
      <c r="Q493" s="1"/>
      <c r="R493" s="1"/>
      <c r="S493" s="1"/>
      <c r="T493" s="1"/>
      <c r="U493" s="1"/>
      <c r="V493" s="1"/>
      <c r="W493" s="1"/>
      <c r="X493" s="1"/>
      <c r="Y493" s="1"/>
      <c r="Z493" s="1"/>
    </row>
    <row r="494" spans="1:26" ht="15.75" customHeight="1" x14ac:dyDescent="0.2">
      <c r="A494" s="1"/>
      <c r="B494" s="1"/>
      <c r="C494" s="1"/>
      <c r="D494" s="1"/>
      <c r="E494" s="1"/>
      <c r="F494" s="1"/>
      <c r="G494" s="1"/>
      <c r="H494" s="1"/>
      <c r="I494" s="1"/>
      <c r="J494" s="1"/>
      <c r="K494" s="1"/>
      <c r="L494" s="1"/>
      <c r="M494" s="1"/>
      <c r="N494" s="1"/>
      <c r="O494" s="1"/>
      <c r="P494" s="1"/>
      <c r="Q494" s="1"/>
      <c r="R494" s="1"/>
      <c r="S494" s="1"/>
      <c r="T494" s="1"/>
      <c r="U494" s="1"/>
      <c r="V494" s="1"/>
      <c r="W494" s="1"/>
      <c r="X494" s="1"/>
      <c r="Y494" s="1"/>
      <c r="Z494" s="1"/>
    </row>
    <row r="495" spans="1:26" ht="15.75" customHeight="1" x14ac:dyDescent="0.2">
      <c r="A495" s="1"/>
      <c r="B495" s="1"/>
      <c r="C495" s="1"/>
      <c r="D495" s="1"/>
      <c r="E495" s="1"/>
      <c r="F495" s="1"/>
      <c r="G495" s="1"/>
      <c r="H495" s="1"/>
      <c r="I495" s="1"/>
      <c r="J495" s="1"/>
      <c r="K495" s="1"/>
      <c r="L495" s="1"/>
      <c r="M495" s="1"/>
      <c r="N495" s="1"/>
      <c r="O495" s="1"/>
      <c r="P495" s="1"/>
      <c r="Q495" s="1"/>
      <c r="R495" s="1"/>
      <c r="S495" s="1"/>
      <c r="T495" s="1"/>
      <c r="U495" s="1"/>
      <c r="V495" s="1"/>
      <c r="W495" s="1"/>
      <c r="X495" s="1"/>
      <c r="Y495" s="1"/>
      <c r="Z495" s="1"/>
    </row>
    <row r="496" spans="1:26" ht="15.75" customHeight="1" x14ac:dyDescent="0.2">
      <c r="A496" s="1"/>
      <c r="B496" s="1"/>
      <c r="C496" s="1"/>
      <c r="D496" s="1"/>
      <c r="E496" s="1"/>
      <c r="F496" s="1"/>
      <c r="G496" s="1"/>
      <c r="H496" s="1"/>
      <c r="I496" s="1"/>
      <c r="J496" s="1"/>
      <c r="K496" s="1"/>
      <c r="L496" s="1"/>
      <c r="M496" s="1"/>
      <c r="N496" s="1"/>
      <c r="O496" s="1"/>
      <c r="P496" s="1"/>
      <c r="Q496" s="1"/>
      <c r="R496" s="1"/>
      <c r="S496" s="1"/>
      <c r="T496" s="1"/>
      <c r="U496" s="1"/>
      <c r="V496" s="1"/>
      <c r="W496" s="1"/>
      <c r="X496" s="1"/>
      <c r="Y496" s="1"/>
      <c r="Z496" s="1"/>
    </row>
    <row r="497" spans="1:26" ht="15.75" customHeight="1" x14ac:dyDescent="0.2">
      <c r="A497" s="1"/>
      <c r="B497" s="1"/>
      <c r="C497" s="1"/>
      <c r="D497" s="1"/>
      <c r="E497" s="1"/>
      <c r="F497" s="1"/>
      <c r="G497" s="1"/>
      <c r="H497" s="1"/>
      <c r="I497" s="1"/>
      <c r="J497" s="1"/>
      <c r="K497" s="1"/>
      <c r="L497" s="1"/>
      <c r="M497" s="1"/>
      <c r="N497" s="1"/>
      <c r="O497" s="1"/>
      <c r="P497" s="1"/>
      <c r="Q497" s="1"/>
      <c r="R497" s="1"/>
      <c r="S497" s="1"/>
      <c r="T497" s="1"/>
      <c r="U497" s="1"/>
      <c r="V497" s="1"/>
      <c r="W497" s="1"/>
      <c r="X497" s="1"/>
      <c r="Y497" s="1"/>
      <c r="Z497" s="1"/>
    </row>
    <row r="498" spans="1:26" ht="15.75" customHeight="1" x14ac:dyDescent="0.2">
      <c r="A498" s="1"/>
      <c r="B498" s="1"/>
      <c r="C498" s="1"/>
      <c r="D498" s="1"/>
      <c r="E498" s="1"/>
      <c r="F498" s="1"/>
      <c r="G498" s="1"/>
      <c r="H498" s="1"/>
      <c r="I498" s="1"/>
      <c r="J498" s="1"/>
      <c r="K498" s="1"/>
      <c r="L498" s="1"/>
      <c r="M498" s="1"/>
      <c r="N498" s="1"/>
      <c r="O498" s="1"/>
      <c r="P498" s="1"/>
      <c r="Q498" s="1"/>
      <c r="R498" s="1"/>
      <c r="S498" s="1"/>
      <c r="T498" s="1"/>
      <c r="U498" s="1"/>
      <c r="V498" s="1"/>
      <c r="W498" s="1"/>
      <c r="X498" s="1"/>
      <c r="Y498" s="1"/>
      <c r="Z498" s="1"/>
    </row>
    <row r="499" spans="1:26" ht="15.75" customHeight="1" x14ac:dyDescent="0.2">
      <c r="A499" s="1"/>
      <c r="B499" s="1"/>
      <c r="C499" s="1"/>
      <c r="D499" s="1"/>
      <c r="E499" s="1"/>
      <c r="F499" s="1"/>
      <c r="G499" s="1"/>
      <c r="H499" s="1"/>
      <c r="I499" s="1"/>
      <c r="J499" s="1"/>
      <c r="K499" s="1"/>
      <c r="L499" s="1"/>
      <c r="M499" s="1"/>
      <c r="N499" s="1"/>
      <c r="O499" s="1"/>
      <c r="P499" s="1"/>
      <c r="Q499" s="1"/>
      <c r="R499" s="1"/>
      <c r="S499" s="1"/>
      <c r="T499" s="1"/>
      <c r="U499" s="1"/>
      <c r="V499" s="1"/>
      <c r="W499" s="1"/>
      <c r="X499" s="1"/>
      <c r="Y499" s="1"/>
      <c r="Z499" s="1"/>
    </row>
    <row r="500" spans="1:26" ht="15.75" customHeight="1" x14ac:dyDescent="0.2">
      <c r="A500" s="1"/>
      <c r="B500" s="1"/>
      <c r="C500" s="1"/>
      <c r="D500" s="1"/>
      <c r="E500" s="1"/>
      <c r="F500" s="1"/>
      <c r="G500" s="1"/>
      <c r="H500" s="1"/>
      <c r="I500" s="1"/>
      <c r="J500" s="1"/>
      <c r="K500" s="1"/>
      <c r="L500" s="1"/>
      <c r="M500" s="1"/>
      <c r="N500" s="1"/>
      <c r="O500" s="1"/>
      <c r="P500" s="1"/>
      <c r="Q500" s="1"/>
      <c r="R500" s="1"/>
      <c r="S500" s="1"/>
      <c r="T500" s="1"/>
      <c r="U500" s="1"/>
      <c r="V500" s="1"/>
      <c r="W500" s="1"/>
      <c r="X500" s="1"/>
      <c r="Y500" s="1"/>
      <c r="Z500" s="1"/>
    </row>
    <row r="501" spans="1:26" ht="15.75" customHeight="1" x14ac:dyDescent="0.2">
      <c r="A501" s="1"/>
      <c r="B501" s="1"/>
      <c r="C501" s="1"/>
      <c r="D501" s="1"/>
      <c r="E501" s="1"/>
      <c r="F501" s="1"/>
      <c r="G501" s="1"/>
      <c r="H501" s="1"/>
      <c r="I501" s="1"/>
      <c r="J501" s="1"/>
      <c r="K501" s="1"/>
      <c r="L501" s="1"/>
      <c r="M501" s="1"/>
      <c r="N501" s="1"/>
      <c r="O501" s="1"/>
      <c r="P501" s="1"/>
      <c r="Q501" s="1"/>
      <c r="R501" s="1"/>
      <c r="S501" s="1"/>
      <c r="T501" s="1"/>
      <c r="U501" s="1"/>
      <c r="V501" s="1"/>
      <c r="W501" s="1"/>
      <c r="X501" s="1"/>
      <c r="Y501" s="1"/>
      <c r="Z501" s="1"/>
    </row>
    <row r="502" spans="1:26" ht="15.75" customHeight="1" x14ac:dyDescent="0.2">
      <c r="A502" s="1"/>
      <c r="B502" s="1"/>
      <c r="C502" s="1"/>
      <c r="D502" s="1"/>
      <c r="E502" s="1"/>
      <c r="F502" s="1"/>
      <c r="G502" s="1"/>
      <c r="H502" s="1"/>
      <c r="I502" s="1"/>
      <c r="J502" s="1"/>
      <c r="K502" s="1"/>
      <c r="L502" s="1"/>
      <c r="M502" s="1"/>
      <c r="N502" s="1"/>
      <c r="O502" s="1"/>
      <c r="P502" s="1"/>
      <c r="Q502" s="1"/>
      <c r="R502" s="1"/>
      <c r="S502" s="1"/>
      <c r="T502" s="1"/>
      <c r="U502" s="1"/>
      <c r="V502" s="1"/>
      <c r="W502" s="1"/>
      <c r="X502" s="1"/>
      <c r="Y502" s="1"/>
      <c r="Z502" s="1"/>
    </row>
    <row r="503" spans="1:26" ht="15.75" customHeight="1" x14ac:dyDescent="0.2">
      <c r="A503" s="1"/>
      <c r="B503" s="1"/>
      <c r="C503" s="1"/>
      <c r="D503" s="1"/>
      <c r="E503" s="1"/>
      <c r="F503" s="1"/>
      <c r="G503" s="1"/>
      <c r="H503" s="1"/>
      <c r="I503" s="1"/>
      <c r="J503" s="1"/>
      <c r="K503" s="1"/>
      <c r="L503" s="1"/>
      <c r="M503" s="1"/>
      <c r="N503" s="1"/>
      <c r="O503" s="1"/>
      <c r="P503" s="1"/>
      <c r="Q503" s="1"/>
      <c r="R503" s="1"/>
      <c r="S503" s="1"/>
      <c r="T503" s="1"/>
      <c r="U503" s="1"/>
      <c r="V503" s="1"/>
      <c r="W503" s="1"/>
      <c r="X503" s="1"/>
      <c r="Y503" s="1"/>
      <c r="Z503" s="1"/>
    </row>
    <row r="504" spans="1:26" ht="15.75" customHeight="1" x14ac:dyDescent="0.2">
      <c r="A504" s="1"/>
      <c r="B504" s="1"/>
      <c r="C504" s="1"/>
      <c r="D504" s="1"/>
      <c r="E504" s="1"/>
      <c r="F504" s="1"/>
      <c r="G504" s="1"/>
      <c r="H504" s="1"/>
      <c r="I504" s="1"/>
      <c r="J504" s="1"/>
      <c r="K504" s="1"/>
      <c r="L504" s="1"/>
      <c r="M504" s="1"/>
      <c r="N504" s="1"/>
      <c r="O504" s="1"/>
      <c r="P504" s="1"/>
      <c r="Q504" s="1"/>
      <c r="R504" s="1"/>
      <c r="S504" s="1"/>
      <c r="T504" s="1"/>
      <c r="U504" s="1"/>
      <c r="V504" s="1"/>
      <c r="W504" s="1"/>
      <c r="X504" s="1"/>
      <c r="Y504" s="1"/>
      <c r="Z504" s="1"/>
    </row>
    <row r="505" spans="1:26" ht="15.75" customHeight="1" x14ac:dyDescent="0.2">
      <c r="A505" s="1"/>
      <c r="B505" s="1"/>
      <c r="C505" s="1"/>
      <c r="D505" s="1"/>
      <c r="E505" s="1"/>
      <c r="F505" s="1"/>
      <c r="G505" s="1"/>
      <c r="H505" s="1"/>
      <c r="I505" s="1"/>
      <c r="J505" s="1"/>
      <c r="K505" s="1"/>
      <c r="L505" s="1"/>
      <c r="M505" s="1"/>
      <c r="N505" s="1"/>
      <c r="O505" s="1"/>
      <c r="P505" s="1"/>
      <c r="Q505" s="1"/>
      <c r="R505" s="1"/>
      <c r="S505" s="1"/>
      <c r="T505" s="1"/>
      <c r="U505" s="1"/>
      <c r="V505" s="1"/>
      <c r="W505" s="1"/>
      <c r="X505" s="1"/>
      <c r="Y505" s="1"/>
      <c r="Z505" s="1"/>
    </row>
    <row r="506" spans="1:26" ht="15.75" customHeight="1" x14ac:dyDescent="0.2">
      <c r="A506" s="1"/>
      <c r="B506" s="1"/>
      <c r="C506" s="1"/>
      <c r="D506" s="1"/>
      <c r="E506" s="1"/>
      <c r="F506" s="1"/>
      <c r="G506" s="1"/>
      <c r="H506" s="1"/>
      <c r="I506" s="1"/>
      <c r="J506" s="1"/>
      <c r="K506" s="1"/>
      <c r="L506" s="1"/>
      <c r="M506" s="1"/>
      <c r="N506" s="1"/>
      <c r="O506" s="1"/>
      <c r="P506" s="1"/>
      <c r="Q506" s="1"/>
      <c r="R506" s="1"/>
      <c r="S506" s="1"/>
      <c r="T506" s="1"/>
      <c r="U506" s="1"/>
      <c r="V506" s="1"/>
      <c r="W506" s="1"/>
      <c r="X506" s="1"/>
      <c r="Y506" s="1"/>
      <c r="Z506" s="1"/>
    </row>
    <row r="507" spans="1:26" ht="15.75" customHeight="1" x14ac:dyDescent="0.2">
      <c r="A507" s="1"/>
      <c r="B507" s="1"/>
      <c r="C507" s="1"/>
      <c r="D507" s="1"/>
      <c r="E507" s="1"/>
      <c r="F507" s="1"/>
      <c r="G507" s="1"/>
      <c r="H507" s="1"/>
      <c r="I507" s="1"/>
      <c r="J507" s="1"/>
      <c r="K507" s="1"/>
      <c r="L507" s="1"/>
      <c r="M507" s="1"/>
      <c r="N507" s="1"/>
      <c r="O507" s="1"/>
      <c r="P507" s="1"/>
      <c r="Q507" s="1"/>
      <c r="R507" s="1"/>
      <c r="S507" s="1"/>
      <c r="T507" s="1"/>
      <c r="U507" s="1"/>
      <c r="V507" s="1"/>
      <c r="W507" s="1"/>
      <c r="X507" s="1"/>
      <c r="Y507" s="1"/>
      <c r="Z507" s="1"/>
    </row>
    <row r="508" spans="1:26" ht="15.75" customHeight="1" x14ac:dyDescent="0.2">
      <c r="A508" s="1"/>
      <c r="B508" s="1"/>
      <c r="C508" s="1"/>
      <c r="D508" s="1"/>
      <c r="E508" s="1"/>
      <c r="F508" s="1"/>
      <c r="G508" s="1"/>
      <c r="H508" s="1"/>
      <c r="I508" s="1"/>
      <c r="J508" s="1"/>
      <c r="K508" s="1"/>
      <c r="L508" s="1"/>
      <c r="M508" s="1"/>
      <c r="N508" s="1"/>
      <c r="O508" s="1"/>
      <c r="P508" s="1"/>
      <c r="Q508" s="1"/>
      <c r="R508" s="1"/>
      <c r="S508" s="1"/>
      <c r="T508" s="1"/>
      <c r="U508" s="1"/>
      <c r="V508" s="1"/>
      <c r="W508" s="1"/>
      <c r="X508" s="1"/>
      <c r="Y508" s="1"/>
      <c r="Z508" s="1"/>
    </row>
    <row r="509" spans="1:26" ht="15.75" customHeight="1" x14ac:dyDescent="0.2">
      <c r="A509" s="1"/>
      <c r="B509" s="1"/>
      <c r="C509" s="1"/>
      <c r="D509" s="1"/>
      <c r="E509" s="1"/>
      <c r="F509" s="1"/>
      <c r="G509" s="1"/>
      <c r="H509" s="1"/>
      <c r="I509" s="1"/>
      <c r="J509" s="1"/>
      <c r="K509" s="1"/>
      <c r="L509" s="1"/>
      <c r="M509" s="1"/>
      <c r="N509" s="1"/>
      <c r="O509" s="1"/>
      <c r="P509" s="1"/>
      <c r="Q509" s="1"/>
      <c r="R509" s="1"/>
      <c r="S509" s="1"/>
      <c r="T509" s="1"/>
      <c r="U509" s="1"/>
      <c r="V509" s="1"/>
      <c r="W509" s="1"/>
      <c r="X509" s="1"/>
      <c r="Y509" s="1"/>
      <c r="Z509" s="1"/>
    </row>
    <row r="510" spans="1:26" ht="15.75" customHeight="1" x14ac:dyDescent="0.2">
      <c r="A510" s="1"/>
      <c r="B510" s="1"/>
      <c r="C510" s="1"/>
      <c r="D510" s="1"/>
      <c r="E510" s="1"/>
      <c r="F510" s="1"/>
      <c r="G510" s="1"/>
      <c r="H510" s="1"/>
      <c r="I510" s="1"/>
      <c r="J510" s="1"/>
      <c r="K510" s="1"/>
      <c r="L510" s="1"/>
      <c r="M510" s="1"/>
      <c r="N510" s="1"/>
      <c r="O510" s="1"/>
      <c r="P510" s="1"/>
      <c r="Q510" s="1"/>
      <c r="R510" s="1"/>
      <c r="S510" s="1"/>
      <c r="T510" s="1"/>
      <c r="U510" s="1"/>
      <c r="V510" s="1"/>
      <c r="W510" s="1"/>
      <c r="X510" s="1"/>
      <c r="Y510" s="1"/>
      <c r="Z510" s="1"/>
    </row>
    <row r="511" spans="1:26" ht="15.75" customHeight="1" x14ac:dyDescent="0.2">
      <c r="A511" s="1"/>
      <c r="B511" s="1"/>
      <c r="C511" s="1"/>
      <c r="D511" s="1"/>
      <c r="E511" s="1"/>
      <c r="F511" s="1"/>
      <c r="G511" s="1"/>
      <c r="H511" s="1"/>
      <c r="I511" s="1"/>
      <c r="J511" s="1"/>
      <c r="K511" s="1"/>
      <c r="L511" s="1"/>
      <c r="M511" s="1"/>
      <c r="N511" s="1"/>
      <c r="O511" s="1"/>
      <c r="P511" s="1"/>
      <c r="Q511" s="1"/>
      <c r="R511" s="1"/>
      <c r="S511" s="1"/>
      <c r="T511" s="1"/>
      <c r="U511" s="1"/>
      <c r="V511" s="1"/>
      <c r="W511" s="1"/>
      <c r="X511" s="1"/>
      <c r="Y511" s="1"/>
      <c r="Z511" s="1"/>
    </row>
    <row r="512" spans="1:26" ht="15.75" customHeight="1" x14ac:dyDescent="0.2">
      <c r="A512" s="1"/>
      <c r="B512" s="1"/>
      <c r="C512" s="1"/>
      <c r="D512" s="1"/>
      <c r="E512" s="1"/>
      <c r="F512" s="1"/>
      <c r="G512" s="1"/>
      <c r="H512" s="1"/>
      <c r="I512" s="1"/>
      <c r="J512" s="1"/>
      <c r="K512" s="1"/>
      <c r="L512" s="1"/>
      <c r="M512" s="1"/>
      <c r="N512" s="1"/>
      <c r="O512" s="1"/>
      <c r="P512" s="1"/>
      <c r="Q512" s="1"/>
      <c r="R512" s="1"/>
      <c r="S512" s="1"/>
      <c r="T512" s="1"/>
      <c r="U512" s="1"/>
      <c r="V512" s="1"/>
      <c r="W512" s="1"/>
      <c r="X512" s="1"/>
      <c r="Y512" s="1"/>
      <c r="Z512" s="1"/>
    </row>
    <row r="513" spans="1:26" ht="15.75" customHeight="1" x14ac:dyDescent="0.2">
      <c r="A513" s="1"/>
      <c r="B513" s="1"/>
      <c r="C513" s="1"/>
      <c r="D513" s="1"/>
      <c r="E513" s="1"/>
      <c r="F513" s="1"/>
      <c r="G513" s="1"/>
      <c r="H513" s="1"/>
      <c r="I513" s="1"/>
      <c r="J513" s="1"/>
      <c r="K513" s="1"/>
      <c r="L513" s="1"/>
      <c r="M513" s="1"/>
      <c r="N513" s="1"/>
      <c r="O513" s="1"/>
      <c r="P513" s="1"/>
      <c r="Q513" s="1"/>
      <c r="R513" s="1"/>
      <c r="S513" s="1"/>
      <c r="T513" s="1"/>
      <c r="U513" s="1"/>
      <c r="V513" s="1"/>
      <c r="W513" s="1"/>
      <c r="X513" s="1"/>
      <c r="Y513" s="1"/>
      <c r="Z513" s="1"/>
    </row>
    <row r="514" spans="1:26" ht="15.75" customHeight="1" x14ac:dyDescent="0.2">
      <c r="A514" s="1"/>
      <c r="B514" s="1"/>
      <c r="C514" s="1"/>
      <c r="D514" s="1"/>
      <c r="E514" s="1"/>
      <c r="F514" s="1"/>
      <c r="G514" s="1"/>
      <c r="H514" s="1"/>
      <c r="I514" s="1"/>
      <c r="J514" s="1"/>
      <c r="K514" s="1"/>
      <c r="L514" s="1"/>
      <c r="M514" s="1"/>
      <c r="N514" s="1"/>
      <c r="O514" s="1"/>
      <c r="P514" s="1"/>
      <c r="Q514" s="1"/>
      <c r="R514" s="1"/>
      <c r="S514" s="1"/>
      <c r="T514" s="1"/>
      <c r="U514" s="1"/>
      <c r="V514" s="1"/>
      <c r="W514" s="1"/>
      <c r="X514" s="1"/>
      <c r="Y514" s="1"/>
      <c r="Z514" s="1"/>
    </row>
    <row r="515" spans="1:26" ht="15.75" customHeight="1" x14ac:dyDescent="0.2">
      <c r="A515" s="1"/>
      <c r="B515" s="1"/>
      <c r="C515" s="1"/>
      <c r="D515" s="1"/>
      <c r="E515" s="1"/>
      <c r="F515" s="1"/>
      <c r="G515" s="1"/>
      <c r="H515" s="1"/>
      <c r="I515" s="1"/>
      <c r="J515" s="1"/>
      <c r="K515" s="1"/>
      <c r="L515" s="1"/>
      <c r="M515" s="1"/>
      <c r="N515" s="1"/>
      <c r="O515" s="1"/>
      <c r="P515" s="1"/>
      <c r="Q515" s="1"/>
      <c r="R515" s="1"/>
      <c r="S515" s="1"/>
      <c r="T515" s="1"/>
      <c r="U515" s="1"/>
      <c r="V515" s="1"/>
      <c r="W515" s="1"/>
      <c r="X515" s="1"/>
      <c r="Y515" s="1"/>
      <c r="Z515" s="1"/>
    </row>
    <row r="516" spans="1:26" ht="15.75" customHeight="1" x14ac:dyDescent="0.2">
      <c r="A516" s="1"/>
      <c r="B516" s="1"/>
      <c r="C516" s="1"/>
      <c r="D516" s="1"/>
      <c r="E516" s="1"/>
      <c r="F516" s="1"/>
      <c r="G516" s="1"/>
      <c r="H516" s="1"/>
      <c r="I516" s="1"/>
      <c r="J516" s="1"/>
      <c r="K516" s="1"/>
      <c r="L516" s="1"/>
      <c r="M516" s="1"/>
      <c r="N516" s="1"/>
      <c r="O516" s="1"/>
      <c r="P516" s="1"/>
      <c r="Q516" s="1"/>
      <c r="R516" s="1"/>
      <c r="S516" s="1"/>
      <c r="T516" s="1"/>
      <c r="U516" s="1"/>
      <c r="V516" s="1"/>
      <c r="W516" s="1"/>
      <c r="X516" s="1"/>
      <c r="Y516" s="1"/>
      <c r="Z516" s="1"/>
    </row>
    <row r="517" spans="1:26" ht="15.75" customHeight="1" x14ac:dyDescent="0.2">
      <c r="A517" s="1"/>
      <c r="B517" s="1"/>
      <c r="C517" s="1"/>
      <c r="D517" s="1"/>
      <c r="E517" s="1"/>
      <c r="F517" s="1"/>
      <c r="G517" s="1"/>
      <c r="H517" s="1"/>
      <c r="I517" s="1"/>
      <c r="J517" s="1"/>
      <c r="K517" s="1"/>
      <c r="L517" s="1"/>
      <c r="M517" s="1"/>
      <c r="N517" s="1"/>
      <c r="O517" s="1"/>
      <c r="P517" s="1"/>
      <c r="Q517" s="1"/>
      <c r="R517" s="1"/>
      <c r="S517" s="1"/>
      <c r="T517" s="1"/>
      <c r="U517" s="1"/>
      <c r="V517" s="1"/>
      <c r="W517" s="1"/>
      <c r="X517" s="1"/>
      <c r="Y517" s="1"/>
      <c r="Z517" s="1"/>
    </row>
    <row r="518" spans="1:26" ht="15.75" customHeight="1" x14ac:dyDescent="0.2">
      <c r="A518" s="1"/>
      <c r="B518" s="1"/>
      <c r="C518" s="1"/>
      <c r="D518" s="1"/>
      <c r="E518" s="1"/>
      <c r="F518" s="1"/>
      <c r="G518" s="1"/>
      <c r="H518" s="1"/>
      <c r="I518" s="1"/>
      <c r="J518" s="1"/>
      <c r="K518" s="1"/>
      <c r="L518" s="1"/>
      <c r="M518" s="1"/>
      <c r="N518" s="1"/>
      <c r="O518" s="1"/>
      <c r="P518" s="1"/>
      <c r="Q518" s="1"/>
      <c r="R518" s="1"/>
      <c r="S518" s="1"/>
      <c r="T518" s="1"/>
      <c r="U518" s="1"/>
      <c r="V518" s="1"/>
      <c r="W518" s="1"/>
      <c r="X518" s="1"/>
      <c r="Y518" s="1"/>
      <c r="Z518" s="1"/>
    </row>
    <row r="519" spans="1:26" ht="15.75" customHeight="1" x14ac:dyDescent="0.2">
      <c r="A519" s="1"/>
      <c r="B519" s="1"/>
      <c r="C519" s="1"/>
      <c r="D519" s="1"/>
      <c r="E519" s="1"/>
      <c r="F519" s="1"/>
      <c r="G519" s="1"/>
      <c r="H519" s="1"/>
      <c r="I519" s="1"/>
      <c r="J519" s="1"/>
      <c r="K519" s="1"/>
      <c r="L519" s="1"/>
      <c r="M519" s="1"/>
      <c r="N519" s="1"/>
      <c r="O519" s="1"/>
      <c r="P519" s="1"/>
      <c r="Q519" s="1"/>
      <c r="R519" s="1"/>
      <c r="S519" s="1"/>
      <c r="T519" s="1"/>
      <c r="U519" s="1"/>
      <c r="V519" s="1"/>
      <c r="W519" s="1"/>
      <c r="X519" s="1"/>
      <c r="Y519" s="1"/>
      <c r="Z519" s="1"/>
    </row>
    <row r="520" spans="1:26" ht="15.75" customHeight="1" x14ac:dyDescent="0.2">
      <c r="A520" s="1"/>
      <c r="B520" s="1"/>
      <c r="C520" s="1"/>
      <c r="D520" s="1"/>
      <c r="E520" s="1"/>
      <c r="F520" s="1"/>
      <c r="G520" s="1"/>
      <c r="H520" s="1"/>
      <c r="I520" s="1"/>
      <c r="J520" s="1"/>
      <c r="K520" s="1"/>
      <c r="L520" s="1"/>
      <c r="M520" s="1"/>
      <c r="N520" s="1"/>
      <c r="O520" s="1"/>
      <c r="P520" s="1"/>
      <c r="Q520" s="1"/>
      <c r="R520" s="1"/>
      <c r="S520" s="1"/>
      <c r="T520" s="1"/>
      <c r="U520" s="1"/>
      <c r="V520" s="1"/>
      <c r="W520" s="1"/>
      <c r="X520" s="1"/>
      <c r="Y520" s="1"/>
      <c r="Z520" s="1"/>
    </row>
    <row r="521" spans="1:26" ht="15.75" customHeight="1" x14ac:dyDescent="0.2">
      <c r="A521" s="1"/>
      <c r="B521" s="1"/>
      <c r="C521" s="1"/>
      <c r="D521" s="1"/>
      <c r="E521" s="1"/>
      <c r="F521" s="1"/>
      <c r="G521" s="1"/>
      <c r="H521" s="1"/>
      <c r="I521" s="1"/>
      <c r="J521" s="1"/>
      <c r="K521" s="1"/>
      <c r="L521" s="1"/>
      <c r="M521" s="1"/>
      <c r="N521" s="1"/>
      <c r="O521" s="1"/>
      <c r="P521" s="1"/>
      <c r="Q521" s="1"/>
      <c r="R521" s="1"/>
      <c r="S521" s="1"/>
      <c r="T521" s="1"/>
      <c r="U521" s="1"/>
      <c r="V521" s="1"/>
      <c r="W521" s="1"/>
      <c r="X521" s="1"/>
      <c r="Y521" s="1"/>
      <c r="Z521" s="1"/>
    </row>
    <row r="522" spans="1:26" ht="15.75" customHeight="1" x14ac:dyDescent="0.2">
      <c r="A522" s="1"/>
      <c r="B522" s="1"/>
      <c r="C522" s="1"/>
      <c r="D522" s="1"/>
      <c r="E522" s="1"/>
      <c r="F522" s="1"/>
      <c r="G522" s="1"/>
      <c r="H522" s="1"/>
      <c r="I522" s="1"/>
      <c r="J522" s="1"/>
      <c r="K522" s="1"/>
      <c r="L522" s="1"/>
      <c r="M522" s="1"/>
      <c r="N522" s="1"/>
      <c r="O522" s="1"/>
      <c r="P522" s="1"/>
      <c r="Q522" s="1"/>
      <c r="R522" s="1"/>
      <c r="S522" s="1"/>
      <c r="T522" s="1"/>
      <c r="U522" s="1"/>
      <c r="V522" s="1"/>
      <c r="W522" s="1"/>
      <c r="X522" s="1"/>
      <c r="Y522" s="1"/>
      <c r="Z522" s="1"/>
    </row>
    <row r="523" spans="1:26" ht="15.75" customHeight="1" x14ac:dyDescent="0.2">
      <c r="A523" s="1"/>
      <c r="B523" s="1"/>
      <c r="C523" s="1"/>
      <c r="D523" s="1"/>
      <c r="E523" s="1"/>
      <c r="F523" s="1"/>
      <c r="G523" s="1"/>
      <c r="H523" s="1"/>
      <c r="I523" s="1"/>
      <c r="J523" s="1"/>
      <c r="K523" s="1"/>
      <c r="L523" s="1"/>
      <c r="M523" s="1"/>
      <c r="N523" s="1"/>
      <c r="O523" s="1"/>
      <c r="P523" s="1"/>
      <c r="Q523" s="1"/>
      <c r="R523" s="1"/>
      <c r="S523" s="1"/>
      <c r="T523" s="1"/>
      <c r="U523" s="1"/>
      <c r="V523" s="1"/>
      <c r="W523" s="1"/>
      <c r="X523" s="1"/>
      <c r="Y523" s="1"/>
      <c r="Z523" s="1"/>
    </row>
    <row r="524" spans="1:26" ht="15.75" customHeight="1" x14ac:dyDescent="0.2">
      <c r="A524" s="1"/>
      <c r="B524" s="1"/>
      <c r="C524" s="1"/>
      <c r="D524" s="1"/>
      <c r="E524" s="1"/>
      <c r="F524" s="1"/>
      <c r="G524" s="1"/>
      <c r="H524" s="1"/>
      <c r="I524" s="1"/>
      <c r="J524" s="1"/>
      <c r="K524" s="1"/>
      <c r="L524" s="1"/>
      <c r="M524" s="1"/>
      <c r="N524" s="1"/>
      <c r="O524" s="1"/>
      <c r="P524" s="1"/>
      <c r="Q524" s="1"/>
      <c r="R524" s="1"/>
      <c r="S524" s="1"/>
      <c r="T524" s="1"/>
      <c r="U524" s="1"/>
      <c r="V524" s="1"/>
      <c r="W524" s="1"/>
      <c r="X524" s="1"/>
      <c r="Y524" s="1"/>
      <c r="Z524" s="1"/>
    </row>
    <row r="525" spans="1:26" ht="15.75" customHeight="1" x14ac:dyDescent="0.2">
      <c r="A525" s="1"/>
      <c r="B525" s="1"/>
      <c r="C525" s="1"/>
      <c r="D525" s="1"/>
      <c r="E525" s="1"/>
      <c r="F525" s="1"/>
      <c r="G525" s="1"/>
      <c r="H525" s="1"/>
      <c r="I525" s="1"/>
      <c r="J525" s="1"/>
      <c r="K525" s="1"/>
      <c r="L525" s="1"/>
      <c r="M525" s="1"/>
      <c r="N525" s="1"/>
      <c r="O525" s="1"/>
      <c r="P525" s="1"/>
      <c r="Q525" s="1"/>
      <c r="R525" s="1"/>
      <c r="S525" s="1"/>
      <c r="T525" s="1"/>
      <c r="U525" s="1"/>
      <c r="V525" s="1"/>
      <c r="W525" s="1"/>
      <c r="X525" s="1"/>
      <c r="Y525" s="1"/>
      <c r="Z525" s="1"/>
    </row>
    <row r="526" spans="1:26" ht="15.75" customHeight="1" x14ac:dyDescent="0.2">
      <c r="A526" s="1"/>
      <c r="B526" s="1"/>
      <c r="C526" s="1"/>
      <c r="D526" s="1"/>
      <c r="E526" s="1"/>
      <c r="F526" s="1"/>
      <c r="G526" s="1"/>
      <c r="H526" s="1"/>
      <c r="I526" s="1"/>
      <c r="J526" s="1"/>
      <c r="K526" s="1"/>
      <c r="L526" s="1"/>
      <c r="M526" s="1"/>
      <c r="N526" s="1"/>
      <c r="O526" s="1"/>
      <c r="P526" s="1"/>
      <c r="Q526" s="1"/>
      <c r="R526" s="1"/>
      <c r="S526" s="1"/>
      <c r="T526" s="1"/>
      <c r="U526" s="1"/>
      <c r="V526" s="1"/>
      <c r="W526" s="1"/>
      <c r="X526" s="1"/>
      <c r="Y526" s="1"/>
      <c r="Z526" s="1"/>
    </row>
    <row r="527" spans="1:26" ht="15.75" customHeight="1" x14ac:dyDescent="0.2">
      <c r="A527" s="1"/>
      <c r="B527" s="1"/>
      <c r="C527" s="1"/>
      <c r="D527" s="1"/>
      <c r="E527" s="1"/>
      <c r="F527" s="1"/>
      <c r="G527" s="1"/>
      <c r="H527" s="1"/>
      <c r="I527" s="1"/>
      <c r="J527" s="1"/>
      <c r="K527" s="1"/>
      <c r="L527" s="1"/>
      <c r="M527" s="1"/>
      <c r="N527" s="1"/>
      <c r="O527" s="1"/>
      <c r="P527" s="1"/>
      <c r="Q527" s="1"/>
      <c r="R527" s="1"/>
      <c r="S527" s="1"/>
      <c r="T527" s="1"/>
      <c r="U527" s="1"/>
      <c r="V527" s="1"/>
      <c r="W527" s="1"/>
      <c r="X527" s="1"/>
      <c r="Y527" s="1"/>
      <c r="Z527" s="1"/>
    </row>
    <row r="528" spans="1:26" ht="15.75" customHeight="1" x14ac:dyDescent="0.2">
      <c r="A528" s="1"/>
      <c r="B528" s="1"/>
      <c r="C528" s="1"/>
      <c r="D528" s="1"/>
      <c r="E528" s="1"/>
      <c r="F528" s="1"/>
      <c r="G528" s="1"/>
      <c r="H528" s="1"/>
      <c r="I528" s="1"/>
      <c r="J528" s="1"/>
      <c r="K528" s="1"/>
      <c r="L528" s="1"/>
      <c r="M528" s="1"/>
      <c r="N528" s="1"/>
      <c r="O528" s="1"/>
      <c r="P528" s="1"/>
      <c r="Q528" s="1"/>
      <c r="R528" s="1"/>
      <c r="S528" s="1"/>
      <c r="T528" s="1"/>
      <c r="U528" s="1"/>
      <c r="V528" s="1"/>
      <c r="W528" s="1"/>
      <c r="X528" s="1"/>
      <c r="Y528" s="1"/>
      <c r="Z528" s="1"/>
    </row>
    <row r="529" spans="1:26" ht="15.75" customHeight="1" x14ac:dyDescent="0.2">
      <c r="A529" s="1"/>
      <c r="B529" s="1"/>
      <c r="C529" s="1"/>
      <c r="D529" s="1"/>
      <c r="E529" s="1"/>
      <c r="F529" s="1"/>
      <c r="G529" s="1"/>
      <c r="H529" s="1"/>
      <c r="I529" s="1"/>
      <c r="J529" s="1"/>
      <c r="K529" s="1"/>
      <c r="L529" s="1"/>
      <c r="M529" s="1"/>
      <c r="N529" s="1"/>
      <c r="O529" s="1"/>
      <c r="P529" s="1"/>
      <c r="Q529" s="1"/>
      <c r="R529" s="1"/>
      <c r="S529" s="1"/>
      <c r="T529" s="1"/>
      <c r="U529" s="1"/>
      <c r="V529" s="1"/>
      <c r="W529" s="1"/>
      <c r="X529" s="1"/>
      <c r="Y529" s="1"/>
      <c r="Z529" s="1"/>
    </row>
    <row r="530" spans="1:26" ht="15.75" customHeight="1" x14ac:dyDescent="0.2">
      <c r="A530" s="1"/>
      <c r="B530" s="1"/>
      <c r="C530" s="1"/>
      <c r="D530" s="1"/>
      <c r="E530" s="1"/>
      <c r="F530" s="1"/>
      <c r="G530" s="1"/>
      <c r="H530" s="1"/>
      <c r="I530" s="1"/>
      <c r="J530" s="1"/>
      <c r="K530" s="1"/>
      <c r="L530" s="1"/>
      <c r="M530" s="1"/>
      <c r="N530" s="1"/>
      <c r="O530" s="1"/>
      <c r="P530" s="1"/>
      <c r="Q530" s="1"/>
      <c r="R530" s="1"/>
      <c r="S530" s="1"/>
      <c r="T530" s="1"/>
      <c r="U530" s="1"/>
      <c r="V530" s="1"/>
      <c r="W530" s="1"/>
      <c r="X530" s="1"/>
      <c r="Y530" s="1"/>
      <c r="Z530" s="1"/>
    </row>
    <row r="531" spans="1:26" ht="15.75" customHeight="1" x14ac:dyDescent="0.2">
      <c r="A531" s="1"/>
      <c r="B531" s="1"/>
      <c r="C531" s="1"/>
      <c r="D531" s="1"/>
      <c r="E531" s="1"/>
      <c r="F531" s="1"/>
      <c r="G531" s="1"/>
      <c r="H531" s="1"/>
      <c r="I531" s="1"/>
      <c r="J531" s="1"/>
      <c r="K531" s="1"/>
      <c r="L531" s="1"/>
      <c r="M531" s="1"/>
      <c r="N531" s="1"/>
      <c r="O531" s="1"/>
      <c r="P531" s="1"/>
      <c r="Q531" s="1"/>
      <c r="R531" s="1"/>
      <c r="S531" s="1"/>
      <c r="T531" s="1"/>
      <c r="U531" s="1"/>
      <c r="V531" s="1"/>
      <c r="W531" s="1"/>
      <c r="X531" s="1"/>
      <c r="Y531" s="1"/>
      <c r="Z531" s="1"/>
    </row>
    <row r="532" spans="1:26" ht="15.75" customHeight="1" x14ac:dyDescent="0.2">
      <c r="A532" s="1"/>
      <c r="B532" s="1"/>
      <c r="C532" s="1"/>
      <c r="D532" s="1"/>
      <c r="E532" s="1"/>
      <c r="F532" s="1"/>
      <c r="G532" s="1"/>
      <c r="H532" s="1"/>
      <c r="I532" s="1"/>
      <c r="J532" s="1"/>
      <c r="K532" s="1"/>
      <c r="L532" s="1"/>
      <c r="M532" s="1"/>
      <c r="N532" s="1"/>
      <c r="O532" s="1"/>
      <c r="P532" s="1"/>
      <c r="Q532" s="1"/>
      <c r="R532" s="1"/>
      <c r="S532" s="1"/>
      <c r="T532" s="1"/>
      <c r="U532" s="1"/>
      <c r="V532" s="1"/>
      <c r="W532" s="1"/>
      <c r="X532" s="1"/>
      <c r="Y532" s="1"/>
      <c r="Z532" s="1"/>
    </row>
    <row r="533" spans="1:26" ht="15.75" customHeight="1" x14ac:dyDescent="0.2">
      <c r="A533" s="1"/>
      <c r="B533" s="1"/>
      <c r="C533" s="1"/>
      <c r="D533" s="1"/>
      <c r="E533" s="1"/>
      <c r="F533" s="1"/>
      <c r="G533" s="1"/>
      <c r="H533" s="1"/>
      <c r="I533" s="1"/>
      <c r="J533" s="1"/>
      <c r="K533" s="1"/>
      <c r="L533" s="1"/>
      <c r="M533" s="1"/>
      <c r="N533" s="1"/>
      <c r="O533" s="1"/>
      <c r="P533" s="1"/>
      <c r="Q533" s="1"/>
      <c r="R533" s="1"/>
      <c r="S533" s="1"/>
      <c r="T533" s="1"/>
      <c r="U533" s="1"/>
      <c r="V533" s="1"/>
      <c r="W533" s="1"/>
      <c r="X533" s="1"/>
      <c r="Y533" s="1"/>
      <c r="Z533" s="1"/>
    </row>
    <row r="534" spans="1:26" ht="15.75" customHeight="1" x14ac:dyDescent="0.2">
      <c r="A534" s="1"/>
      <c r="B534" s="1"/>
      <c r="C534" s="1"/>
      <c r="D534" s="1"/>
      <c r="E534" s="1"/>
      <c r="F534" s="1"/>
      <c r="G534" s="1"/>
      <c r="H534" s="1"/>
      <c r="I534" s="1"/>
      <c r="J534" s="1"/>
      <c r="K534" s="1"/>
      <c r="L534" s="1"/>
      <c r="M534" s="1"/>
      <c r="N534" s="1"/>
      <c r="O534" s="1"/>
      <c r="P534" s="1"/>
      <c r="Q534" s="1"/>
      <c r="R534" s="1"/>
      <c r="S534" s="1"/>
      <c r="T534" s="1"/>
      <c r="U534" s="1"/>
      <c r="V534" s="1"/>
      <c r="W534" s="1"/>
      <c r="X534" s="1"/>
      <c r="Y534" s="1"/>
      <c r="Z534" s="1"/>
    </row>
    <row r="535" spans="1:26" ht="15.75" customHeight="1" x14ac:dyDescent="0.2">
      <c r="A535" s="1"/>
      <c r="B535" s="1"/>
      <c r="C535" s="1"/>
      <c r="D535" s="1"/>
      <c r="E535" s="1"/>
      <c r="F535" s="1"/>
      <c r="G535" s="1"/>
      <c r="H535" s="1"/>
      <c r="I535" s="1"/>
      <c r="J535" s="1"/>
      <c r="K535" s="1"/>
      <c r="L535" s="1"/>
      <c r="M535" s="1"/>
      <c r="N535" s="1"/>
      <c r="O535" s="1"/>
      <c r="P535" s="1"/>
      <c r="Q535" s="1"/>
      <c r="R535" s="1"/>
      <c r="S535" s="1"/>
      <c r="T535" s="1"/>
      <c r="U535" s="1"/>
      <c r="V535" s="1"/>
      <c r="W535" s="1"/>
      <c r="X535" s="1"/>
      <c r="Y535" s="1"/>
      <c r="Z535" s="1"/>
    </row>
    <row r="536" spans="1:26" ht="15.75" customHeight="1" x14ac:dyDescent="0.2">
      <c r="A536" s="1"/>
      <c r="B536" s="1"/>
      <c r="C536" s="1"/>
      <c r="D536" s="1"/>
      <c r="E536" s="1"/>
      <c r="F536" s="1"/>
      <c r="G536" s="1"/>
      <c r="H536" s="1"/>
      <c r="I536" s="1"/>
      <c r="J536" s="1"/>
      <c r="K536" s="1"/>
      <c r="L536" s="1"/>
      <c r="M536" s="1"/>
      <c r="N536" s="1"/>
      <c r="O536" s="1"/>
      <c r="P536" s="1"/>
      <c r="Q536" s="1"/>
      <c r="R536" s="1"/>
      <c r="S536" s="1"/>
      <c r="T536" s="1"/>
      <c r="U536" s="1"/>
      <c r="V536" s="1"/>
      <c r="W536" s="1"/>
      <c r="X536" s="1"/>
      <c r="Y536" s="1"/>
      <c r="Z536" s="1"/>
    </row>
    <row r="537" spans="1:26" ht="15.75" customHeight="1" x14ac:dyDescent="0.2">
      <c r="A537" s="1"/>
      <c r="B537" s="1"/>
      <c r="C537" s="1"/>
      <c r="D537" s="1"/>
      <c r="E537" s="1"/>
      <c r="F537" s="1"/>
      <c r="G537" s="1"/>
      <c r="H537" s="1"/>
      <c r="I537" s="1"/>
      <c r="J537" s="1"/>
      <c r="K537" s="1"/>
      <c r="L537" s="1"/>
      <c r="M537" s="1"/>
      <c r="N537" s="1"/>
      <c r="O537" s="1"/>
      <c r="P537" s="1"/>
      <c r="Q537" s="1"/>
      <c r="R537" s="1"/>
      <c r="S537" s="1"/>
      <c r="T537" s="1"/>
      <c r="U537" s="1"/>
      <c r="V537" s="1"/>
      <c r="W537" s="1"/>
      <c r="X537" s="1"/>
      <c r="Y537" s="1"/>
      <c r="Z537" s="1"/>
    </row>
    <row r="538" spans="1:26" ht="15.75" customHeight="1" x14ac:dyDescent="0.2">
      <c r="A538" s="1"/>
      <c r="B538" s="1"/>
      <c r="C538" s="1"/>
      <c r="D538" s="1"/>
      <c r="E538" s="1"/>
      <c r="F538" s="1"/>
      <c r="G538" s="1"/>
      <c r="H538" s="1"/>
      <c r="I538" s="1"/>
      <c r="J538" s="1"/>
      <c r="K538" s="1"/>
      <c r="L538" s="1"/>
      <c r="M538" s="1"/>
      <c r="N538" s="1"/>
      <c r="O538" s="1"/>
      <c r="P538" s="1"/>
      <c r="Q538" s="1"/>
      <c r="R538" s="1"/>
      <c r="S538" s="1"/>
      <c r="T538" s="1"/>
      <c r="U538" s="1"/>
      <c r="V538" s="1"/>
      <c r="W538" s="1"/>
      <c r="X538" s="1"/>
      <c r="Y538" s="1"/>
      <c r="Z538" s="1"/>
    </row>
    <row r="539" spans="1:26" ht="15.75" customHeight="1" x14ac:dyDescent="0.2">
      <c r="A539" s="1"/>
      <c r="B539" s="1"/>
      <c r="C539" s="1"/>
      <c r="D539" s="1"/>
      <c r="E539" s="1"/>
      <c r="F539" s="1"/>
      <c r="G539" s="1"/>
      <c r="H539" s="1"/>
      <c r="I539" s="1"/>
      <c r="J539" s="1"/>
      <c r="K539" s="1"/>
      <c r="L539" s="1"/>
      <c r="M539" s="1"/>
      <c r="N539" s="1"/>
      <c r="O539" s="1"/>
      <c r="P539" s="1"/>
      <c r="Q539" s="1"/>
      <c r="R539" s="1"/>
      <c r="S539" s="1"/>
      <c r="T539" s="1"/>
      <c r="U539" s="1"/>
      <c r="V539" s="1"/>
      <c r="W539" s="1"/>
      <c r="X539" s="1"/>
      <c r="Y539" s="1"/>
      <c r="Z539" s="1"/>
    </row>
    <row r="540" spans="1:26" ht="15.75" customHeight="1" x14ac:dyDescent="0.2">
      <c r="A540" s="1"/>
      <c r="B540" s="1"/>
      <c r="C540" s="1"/>
      <c r="D540" s="1"/>
      <c r="E540" s="1"/>
      <c r="F540" s="1"/>
      <c r="G540" s="1"/>
      <c r="H540" s="1"/>
      <c r="I540" s="1"/>
      <c r="J540" s="1"/>
      <c r="K540" s="1"/>
      <c r="L540" s="1"/>
      <c r="M540" s="1"/>
      <c r="N540" s="1"/>
      <c r="O540" s="1"/>
      <c r="P540" s="1"/>
      <c r="Q540" s="1"/>
      <c r="R540" s="1"/>
      <c r="S540" s="1"/>
      <c r="T540" s="1"/>
      <c r="U540" s="1"/>
      <c r="V540" s="1"/>
      <c r="W540" s="1"/>
      <c r="X540" s="1"/>
      <c r="Y540" s="1"/>
      <c r="Z540" s="1"/>
    </row>
    <row r="541" spans="1:26" ht="15.75" customHeight="1" x14ac:dyDescent="0.2">
      <c r="A541" s="1"/>
      <c r="B541" s="1"/>
      <c r="C541" s="1"/>
      <c r="D541" s="1"/>
      <c r="E541" s="1"/>
      <c r="F541" s="1"/>
      <c r="G541" s="1"/>
      <c r="H541" s="1"/>
      <c r="I541" s="1"/>
      <c r="J541" s="1"/>
      <c r="K541" s="1"/>
      <c r="L541" s="1"/>
      <c r="M541" s="1"/>
      <c r="N541" s="1"/>
      <c r="O541" s="1"/>
      <c r="P541" s="1"/>
      <c r="Q541" s="1"/>
      <c r="R541" s="1"/>
      <c r="S541" s="1"/>
      <c r="T541" s="1"/>
      <c r="U541" s="1"/>
      <c r="V541" s="1"/>
      <c r="W541" s="1"/>
      <c r="X541" s="1"/>
      <c r="Y541" s="1"/>
      <c r="Z541" s="1"/>
    </row>
    <row r="542" spans="1:26" ht="15.75" customHeight="1" x14ac:dyDescent="0.2">
      <c r="A542" s="1"/>
      <c r="B542" s="1"/>
      <c r="C542" s="1"/>
      <c r="D542" s="1"/>
      <c r="E542" s="1"/>
      <c r="F542" s="1"/>
      <c r="G542" s="1"/>
      <c r="H542" s="1"/>
      <c r="I542" s="1"/>
      <c r="J542" s="1"/>
      <c r="K542" s="1"/>
      <c r="L542" s="1"/>
      <c r="M542" s="1"/>
      <c r="N542" s="1"/>
      <c r="O542" s="1"/>
      <c r="P542" s="1"/>
      <c r="Q542" s="1"/>
      <c r="R542" s="1"/>
      <c r="S542" s="1"/>
      <c r="T542" s="1"/>
      <c r="U542" s="1"/>
      <c r="V542" s="1"/>
      <c r="W542" s="1"/>
      <c r="X542" s="1"/>
      <c r="Y542" s="1"/>
      <c r="Z542" s="1"/>
    </row>
    <row r="543" spans="1:26" ht="15.75" customHeight="1" x14ac:dyDescent="0.2">
      <c r="A543" s="1"/>
      <c r="B543" s="1"/>
      <c r="C543" s="1"/>
      <c r="D543" s="1"/>
      <c r="E543" s="1"/>
      <c r="F543" s="1"/>
      <c r="G543" s="1"/>
      <c r="H543" s="1"/>
      <c r="I543" s="1"/>
      <c r="J543" s="1"/>
      <c r="K543" s="1"/>
      <c r="L543" s="1"/>
      <c r="M543" s="1"/>
      <c r="N543" s="1"/>
      <c r="O543" s="1"/>
      <c r="P543" s="1"/>
      <c r="Q543" s="1"/>
      <c r="R543" s="1"/>
      <c r="S543" s="1"/>
      <c r="T543" s="1"/>
      <c r="U543" s="1"/>
      <c r="V543" s="1"/>
      <c r="W543" s="1"/>
      <c r="X543" s="1"/>
      <c r="Y543" s="1"/>
      <c r="Z543" s="1"/>
    </row>
    <row r="544" spans="1:26" ht="15.75" customHeight="1" x14ac:dyDescent="0.2">
      <c r="A544" s="1"/>
      <c r="B544" s="1"/>
      <c r="C544" s="1"/>
      <c r="D544" s="1"/>
      <c r="E544" s="1"/>
      <c r="F544" s="1"/>
      <c r="G544" s="1"/>
      <c r="H544" s="1"/>
      <c r="I544" s="1"/>
      <c r="J544" s="1"/>
      <c r="K544" s="1"/>
      <c r="L544" s="1"/>
      <c r="M544" s="1"/>
      <c r="N544" s="1"/>
      <c r="O544" s="1"/>
      <c r="P544" s="1"/>
      <c r="Q544" s="1"/>
      <c r="R544" s="1"/>
      <c r="S544" s="1"/>
      <c r="T544" s="1"/>
      <c r="U544" s="1"/>
      <c r="V544" s="1"/>
      <c r="W544" s="1"/>
      <c r="X544" s="1"/>
      <c r="Y544" s="1"/>
      <c r="Z544" s="1"/>
    </row>
    <row r="545" spans="1:26" ht="15.75" customHeight="1" x14ac:dyDescent="0.2">
      <c r="A545" s="1"/>
      <c r="B545" s="1"/>
      <c r="C545" s="1"/>
      <c r="D545" s="1"/>
      <c r="E545" s="1"/>
      <c r="F545" s="1"/>
      <c r="G545" s="1"/>
      <c r="H545" s="1"/>
      <c r="I545" s="1"/>
      <c r="J545" s="1"/>
      <c r="K545" s="1"/>
      <c r="L545" s="1"/>
      <c r="M545" s="1"/>
      <c r="N545" s="1"/>
      <c r="O545" s="1"/>
      <c r="P545" s="1"/>
      <c r="Q545" s="1"/>
      <c r="R545" s="1"/>
      <c r="S545" s="1"/>
      <c r="T545" s="1"/>
      <c r="U545" s="1"/>
      <c r="V545" s="1"/>
      <c r="W545" s="1"/>
      <c r="X545" s="1"/>
      <c r="Y545" s="1"/>
      <c r="Z545" s="1"/>
    </row>
    <row r="546" spans="1:26" ht="15.75" customHeight="1" x14ac:dyDescent="0.2">
      <c r="A546" s="1"/>
      <c r="B546" s="1"/>
      <c r="C546" s="1"/>
      <c r="D546" s="1"/>
      <c r="E546" s="1"/>
      <c r="F546" s="1"/>
      <c r="G546" s="1"/>
      <c r="H546" s="1"/>
      <c r="I546" s="1"/>
      <c r="J546" s="1"/>
      <c r="K546" s="1"/>
      <c r="L546" s="1"/>
      <c r="M546" s="1"/>
      <c r="N546" s="1"/>
      <c r="O546" s="1"/>
      <c r="P546" s="1"/>
      <c r="Q546" s="1"/>
      <c r="R546" s="1"/>
      <c r="S546" s="1"/>
      <c r="T546" s="1"/>
      <c r="U546" s="1"/>
      <c r="V546" s="1"/>
      <c r="W546" s="1"/>
      <c r="X546" s="1"/>
      <c r="Y546" s="1"/>
      <c r="Z546" s="1"/>
    </row>
    <row r="547" spans="1:26" ht="15.75" customHeight="1" x14ac:dyDescent="0.2">
      <c r="A547" s="1"/>
      <c r="B547" s="1"/>
      <c r="C547" s="1"/>
      <c r="D547" s="1"/>
      <c r="E547" s="1"/>
      <c r="F547" s="1"/>
      <c r="G547" s="1"/>
      <c r="H547" s="1"/>
      <c r="I547" s="1"/>
      <c r="J547" s="1"/>
      <c r="K547" s="1"/>
      <c r="L547" s="1"/>
      <c r="M547" s="1"/>
      <c r="N547" s="1"/>
      <c r="O547" s="1"/>
      <c r="P547" s="1"/>
      <c r="Q547" s="1"/>
      <c r="R547" s="1"/>
      <c r="S547" s="1"/>
      <c r="T547" s="1"/>
      <c r="U547" s="1"/>
      <c r="V547" s="1"/>
      <c r="W547" s="1"/>
      <c r="X547" s="1"/>
      <c r="Y547" s="1"/>
      <c r="Z547" s="1"/>
    </row>
    <row r="548" spans="1:26" ht="15.75" customHeight="1" x14ac:dyDescent="0.2">
      <c r="A548" s="1"/>
      <c r="B548" s="1"/>
      <c r="C548" s="1"/>
      <c r="D548" s="1"/>
      <c r="E548" s="1"/>
      <c r="F548" s="1"/>
      <c r="G548" s="1"/>
      <c r="H548" s="1"/>
      <c r="I548" s="1"/>
      <c r="J548" s="1"/>
      <c r="K548" s="1"/>
      <c r="L548" s="1"/>
      <c r="M548" s="1"/>
      <c r="N548" s="1"/>
      <c r="O548" s="1"/>
      <c r="P548" s="1"/>
      <c r="Q548" s="1"/>
      <c r="R548" s="1"/>
      <c r="S548" s="1"/>
      <c r="T548" s="1"/>
      <c r="U548" s="1"/>
      <c r="V548" s="1"/>
      <c r="W548" s="1"/>
      <c r="X548" s="1"/>
      <c r="Y548" s="1"/>
      <c r="Z548" s="1"/>
    </row>
    <row r="549" spans="1:26" ht="15.75" customHeight="1" x14ac:dyDescent="0.2">
      <c r="A549" s="1"/>
      <c r="B549" s="1"/>
      <c r="C549" s="1"/>
      <c r="D549" s="1"/>
      <c r="E549" s="1"/>
      <c r="F549" s="1"/>
      <c r="G549" s="1"/>
      <c r="H549" s="1"/>
      <c r="I549" s="1"/>
      <c r="J549" s="1"/>
      <c r="K549" s="1"/>
      <c r="L549" s="1"/>
      <c r="M549" s="1"/>
      <c r="N549" s="1"/>
      <c r="O549" s="1"/>
      <c r="P549" s="1"/>
      <c r="Q549" s="1"/>
      <c r="R549" s="1"/>
      <c r="S549" s="1"/>
      <c r="T549" s="1"/>
      <c r="U549" s="1"/>
      <c r="V549" s="1"/>
      <c r="W549" s="1"/>
      <c r="X549" s="1"/>
      <c r="Y549" s="1"/>
      <c r="Z549" s="1"/>
    </row>
    <row r="550" spans="1:26" ht="15.75" customHeight="1" x14ac:dyDescent="0.2">
      <c r="A550" s="1"/>
      <c r="B550" s="1"/>
      <c r="C550" s="1"/>
      <c r="D550" s="1"/>
      <c r="E550" s="1"/>
      <c r="F550" s="1"/>
      <c r="G550" s="1"/>
      <c r="H550" s="1"/>
      <c r="I550" s="1"/>
      <c r="J550" s="1"/>
      <c r="K550" s="1"/>
      <c r="L550" s="1"/>
      <c r="M550" s="1"/>
      <c r="N550" s="1"/>
      <c r="O550" s="1"/>
      <c r="P550" s="1"/>
      <c r="Q550" s="1"/>
      <c r="R550" s="1"/>
      <c r="S550" s="1"/>
      <c r="T550" s="1"/>
      <c r="U550" s="1"/>
      <c r="V550" s="1"/>
      <c r="W550" s="1"/>
      <c r="X550" s="1"/>
      <c r="Y550" s="1"/>
      <c r="Z550" s="1"/>
    </row>
    <row r="551" spans="1:26" ht="15.75" customHeight="1" x14ac:dyDescent="0.2">
      <c r="A551" s="1"/>
      <c r="B551" s="1"/>
      <c r="C551" s="1"/>
      <c r="D551" s="1"/>
      <c r="E551" s="1"/>
      <c r="F551" s="1"/>
      <c r="G551" s="1"/>
      <c r="H551" s="1"/>
      <c r="I551" s="1"/>
      <c r="J551" s="1"/>
      <c r="K551" s="1"/>
      <c r="L551" s="1"/>
      <c r="M551" s="1"/>
      <c r="N551" s="1"/>
      <c r="O551" s="1"/>
      <c r="P551" s="1"/>
      <c r="Q551" s="1"/>
      <c r="R551" s="1"/>
      <c r="S551" s="1"/>
      <c r="T551" s="1"/>
      <c r="U551" s="1"/>
      <c r="V551" s="1"/>
      <c r="W551" s="1"/>
      <c r="X551" s="1"/>
      <c r="Y551" s="1"/>
      <c r="Z551" s="1"/>
    </row>
    <row r="552" spans="1:26" ht="15.75" customHeight="1" x14ac:dyDescent="0.2">
      <c r="A552" s="1"/>
      <c r="B552" s="1"/>
      <c r="C552" s="1"/>
      <c r="D552" s="1"/>
      <c r="E552" s="1"/>
      <c r="F552" s="1"/>
      <c r="G552" s="1"/>
      <c r="H552" s="1"/>
      <c r="I552" s="1"/>
      <c r="J552" s="1"/>
      <c r="K552" s="1"/>
      <c r="L552" s="1"/>
      <c r="M552" s="1"/>
      <c r="N552" s="1"/>
      <c r="O552" s="1"/>
      <c r="P552" s="1"/>
      <c r="Q552" s="1"/>
      <c r="R552" s="1"/>
      <c r="S552" s="1"/>
      <c r="T552" s="1"/>
      <c r="U552" s="1"/>
      <c r="V552" s="1"/>
      <c r="W552" s="1"/>
      <c r="X552" s="1"/>
      <c r="Y552" s="1"/>
      <c r="Z552" s="1"/>
    </row>
    <row r="553" spans="1:26" ht="15.75" customHeight="1" x14ac:dyDescent="0.2">
      <c r="A553" s="1"/>
      <c r="B553" s="1"/>
      <c r="C553" s="1"/>
      <c r="D553" s="1"/>
      <c r="E553" s="1"/>
      <c r="F553" s="1"/>
      <c r="G553" s="1"/>
      <c r="H553" s="1"/>
      <c r="I553" s="1"/>
      <c r="J553" s="1"/>
      <c r="K553" s="1"/>
      <c r="L553" s="1"/>
      <c r="M553" s="1"/>
      <c r="N553" s="1"/>
      <c r="O553" s="1"/>
      <c r="P553" s="1"/>
      <c r="Q553" s="1"/>
      <c r="R553" s="1"/>
      <c r="S553" s="1"/>
      <c r="T553" s="1"/>
      <c r="U553" s="1"/>
      <c r="V553" s="1"/>
      <c r="W553" s="1"/>
      <c r="X553" s="1"/>
      <c r="Y553" s="1"/>
      <c r="Z553" s="1"/>
    </row>
    <row r="554" spans="1:26" ht="15.75" customHeight="1" x14ac:dyDescent="0.2">
      <c r="A554" s="1"/>
      <c r="B554" s="1"/>
      <c r="C554" s="1"/>
      <c r="D554" s="1"/>
      <c r="E554" s="1"/>
      <c r="F554" s="1"/>
      <c r="G554" s="1"/>
      <c r="H554" s="1"/>
      <c r="I554" s="1"/>
      <c r="J554" s="1"/>
      <c r="K554" s="1"/>
      <c r="L554" s="1"/>
      <c r="M554" s="1"/>
      <c r="N554" s="1"/>
      <c r="O554" s="1"/>
      <c r="P554" s="1"/>
      <c r="Q554" s="1"/>
      <c r="R554" s="1"/>
      <c r="S554" s="1"/>
      <c r="T554" s="1"/>
      <c r="U554" s="1"/>
      <c r="V554" s="1"/>
      <c r="W554" s="1"/>
      <c r="X554" s="1"/>
      <c r="Y554" s="1"/>
      <c r="Z554" s="1"/>
    </row>
    <row r="555" spans="1:26" ht="15.75" customHeight="1" x14ac:dyDescent="0.2">
      <c r="A555" s="1"/>
      <c r="B555" s="1"/>
      <c r="C555" s="1"/>
      <c r="D555" s="1"/>
      <c r="E555" s="1"/>
      <c r="F555" s="1"/>
      <c r="G555" s="1"/>
      <c r="H555" s="1"/>
      <c r="I555" s="1"/>
      <c r="J555" s="1"/>
      <c r="K555" s="1"/>
      <c r="L555" s="1"/>
      <c r="M555" s="1"/>
      <c r="N555" s="1"/>
      <c r="O555" s="1"/>
      <c r="P555" s="1"/>
      <c r="Q555" s="1"/>
      <c r="R555" s="1"/>
      <c r="S555" s="1"/>
      <c r="T555" s="1"/>
      <c r="U555" s="1"/>
      <c r="V555" s="1"/>
      <c r="W555" s="1"/>
      <c r="X555" s="1"/>
      <c r="Y555" s="1"/>
      <c r="Z555" s="1"/>
    </row>
    <row r="556" spans="1:26" ht="15.75" customHeight="1" x14ac:dyDescent="0.2">
      <c r="A556" s="1"/>
      <c r="B556" s="1"/>
      <c r="C556" s="1"/>
      <c r="D556" s="1"/>
      <c r="E556" s="1"/>
      <c r="F556" s="1"/>
      <c r="G556" s="1"/>
      <c r="H556" s="1"/>
      <c r="I556" s="1"/>
      <c r="J556" s="1"/>
      <c r="K556" s="1"/>
      <c r="L556" s="1"/>
      <c r="M556" s="1"/>
      <c r="N556" s="1"/>
      <c r="O556" s="1"/>
      <c r="P556" s="1"/>
      <c r="Q556" s="1"/>
      <c r="R556" s="1"/>
      <c r="S556" s="1"/>
      <c r="T556" s="1"/>
      <c r="U556" s="1"/>
      <c r="V556" s="1"/>
      <c r="W556" s="1"/>
      <c r="X556" s="1"/>
      <c r="Y556" s="1"/>
      <c r="Z556" s="1"/>
    </row>
    <row r="557" spans="1:26" ht="15.75" customHeight="1" x14ac:dyDescent="0.2">
      <c r="A557" s="1"/>
      <c r="B557" s="1"/>
      <c r="C557" s="1"/>
      <c r="D557" s="1"/>
      <c r="E557" s="1"/>
      <c r="F557" s="1"/>
      <c r="G557" s="1"/>
      <c r="H557" s="1"/>
      <c r="I557" s="1"/>
      <c r="J557" s="1"/>
      <c r="K557" s="1"/>
      <c r="L557" s="1"/>
      <c r="M557" s="1"/>
      <c r="N557" s="1"/>
      <c r="O557" s="1"/>
      <c r="P557" s="1"/>
      <c r="Q557" s="1"/>
      <c r="R557" s="1"/>
      <c r="S557" s="1"/>
      <c r="T557" s="1"/>
      <c r="U557" s="1"/>
      <c r="V557" s="1"/>
      <c r="W557" s="1"/>
      <c r="X557" s="1"/>
      <c r="Y557" s="1"/>
      <c r="Z557" s="1"/>
    </row>
    <row r="558" spans="1:26" ht="15.75" customHeight="1" x14ac:dyDescent="0.2">
      <c r="A558" s="1"/>
      <c r="B558" s="1"/>
      <c r="C558" s="1"/>
      <c r="D558" s="1"/>
      <c r="E558" s="1"/>
      <c r="F558" s="1"/>
      <c r="G558" s="1"/>
      <c r="H558" s="1"/>
      <c r="I558" s="1"/>
      <c r="J558" s="1"/>
      <c r="K558" s="1"/>
      <c r="L558" s="1"/>
      <c r="M558" s="1"/>
      <c r="N558" s="1"/>
      <c r="O558" s="1"/>
      <c r="P558" s="1"/>
      <c r="Q558" s="1"/>
      <c r="R558" s="1"/>
      <c r="S558" s="1"/>
      <c r="T558" s="1"/>
      <c r="U558" s="1"/>
      <c r="V558" s="1"/>
      <c r="W558" s="1"/>
      <c r="X558" s="1"/>
      <c r="Y558" s="1"/>
      <c r="Z558" s="1"/>
    </row>
    <row r="559" spans="1:26" ht="15.75" customHeight="1" x14ac:dyDescent="0.2">
      <c r="A559" s="1"/>
      <c r="B559" s="1"/>
      <c r="C559" s="1"/>
      <c r="D559" s="1"/>
      <c r="E559" s="1"/>
      <c r="F559" s="1"/>
      <c r="G559" s="1"/>
      <c r="H559" s="1"/>
      <c r="I559" s="1"/>
      <c r="J559" s="1"/>
      <c r="K559" s="1"/>
      <c r="L559" s="1"/>
      <c r="M559" s="1"/>
      <c r="N559" s="1"/>
      <c r="O559" s="1"/>
      <c r="P559" s="1"/>
      <c r="Q559" s="1"/>
      <c r="R559" s="1"/>
      <c r="S559" s="1"/>
      <c r="T559" s="1"/>
      <c r="U559" s="1"/>
      <c r="V559" s="1"/>
      <c r="W559" s="1"/>
      <c r="X559" s="1"/>
      <c r="Y559" s="1"/>
      <c r="Z559" s="1"/>
    </row>
    <row r="560" spans="1:26" ht="15.75" customHeight="1" x14ac:dyDescent="0.2">
      <c r="A560" s="1"/>
      <c r="B560" s="1"/>
      <c r="C560" s="1"/>
      <c r="D560" s="1"/>
      <c r="E560" s="1"/>
      <c r="F560" s="1"/>
      <c r="G560" s="1"/>
      <c r="H560" s="1"/>
      <c r="I560" s="1"/>
      <c r="J560" s="1"/>
      <c r="K560" s="1"/>
      <c r="L560" s="1"/>
      <c r="M560" s="1"/>
      <c r="N560" s="1"/>
      <c r="O560" s="1"/>
      <c r="P560" s="1"/>
      <c r="Q560" s="1"/>
      <c r="R560" s="1"/>
      <c r="S560" s="1"/>
      <c r="T560" s="1"/>
      <c r="U560" s="1"/>
      <c r="V560" s="1"/>
      <c r="W560" s="1"/>
      <c r="X560" s="1"/>
      <c r="Y560" s="1"/>
      <c r="Z560" s="1"/>
    </row>
    <row r="561" spans="1:26" ht="15.75" customHeight="1" x14ac:dyDescent="0.2">
      <c r="A561" s="1"/>
      <c r="B561" s="1"/>
      <c r="C561" s="1"/>
      <c r="D561" s="1"/>
      <c r="E561" s="1"/>
      <c r="F561" s="1"/>
      <c r="G561" s="1"/>
      <c r="H561" s="1"/>
      <c r="I561" s="1"/>
      <c r="J561" s="1"/>
      <c r="K561" s="1"/>
      <c r="L561" s="1"/>
      <c r="M561" s="1"/>
      <c r="N561" s="1"/>
      <c r="O561" s="1"/>
      <c r="P561" s="1"/>
      <c r="Q561" s="1"/>
      <c r="R561" s="1"/>
      <c r="S561" s="1"/>
      <c r="T561" s="1"/>
      <c r="U561" s="1"/>
      <c r="V561" s="1"/>
      <c r="W561" s="1"/>
      <c r="X561" s="1"/>
      <c r="Y561" s="1"/>
      <c r="Z561" s="1"/>
    </row>
    <row r="562" spans="1:26" ht="15.75" customHeight="1" x14ac:dyDescent="0.2">
      <c r="A562" s="1"/>
      <c r="B562" s="1"/>
      <c r="C562" s="1"/>
      <c r="D562" s="1"/>
      <c r="E562" s="1"/>
      <c r="F562" s="1"/>
      <c r="G562" s="1"/>
      <c r="H562" s="1"/>
      <c r="I562" s="1"/>
      <c r="J562" s="1"/>
      <c r="K562" s="1"/>
      <c r="L562" s="1"/>
      <c r="M562" s="1"/>
      <c r="N562" s="1"/>
      <c r="O562" s="1"/>
      <c r="P562" s="1"/>
      <c r="Q562" s="1"/>
      <c r="R562" s="1"/>
      <c r="S562" s="1"/>
      <c r="T562" s="1"/>
      <c r="U562" s="1"/>
      <c r="V562" s="1"/>
      <c r="W562" s="1"/>
      <c r="X562" s="1"/>
      <c r="Y562" s="1"/>
      <c r="Z562" s="1"/>
    </row>
    <row r="563" spans="1:26" ht="15.75" customHeight="1" x14ac:dyDescent="0.2">
      <c r="A563" s="1"/>
      <c r="B563" s="1"/>
      <c r="C563" s="1"/>
      <c r="D563" s="1"/>
      <c r="E563" s="1"/>
      <c r="F563" s="1"/>
      <c r="G563" s="1"/>
      <c r="H563" s="1"/>
      <c r="I563" s="1"/>
      <c r="J563" s="1"/>
      <c r="K563" s="1"/>
      <c r="L563" s="1"/>
      <c r="M563" s="1"/>
      <c r="N563" s="1"/>
      <c r="O563" s="1"/>
      <c r="P563" s="1"/>
      <c r="Q563" s="1"/>
      <c r="R563" s="1"/>
      <c r="S563" s="1"/>
      <c r="T563" s="1"/>
      <c r="U563" s="1"/>
      <c r="V563" s="1"/>
      <c r="W563" s="1"/>
      <c r="X563" s="1"/>
      <c r="Y563" s="1"/>
      <c r="Z563" s="1"/>
    </row>
    <row r="564" spans="1:26" ht="15.75" customHeight="1" x14ac:dyDescent="0.2">
      <c r="A564" s="1"/>
      <c r="B564" s="1"/>
      <c r="C564" s="1"/>
      <c r="D564" s="1"/>
      <c r="E564" s="1"/>
      <c r="F564" s="1"/>
      <c r="G564" s="1"/>
      <c r="H564" s="1"/>
      <c r="I564" s="1"/>
      <c r="J564" s="1"/>
      <c r="K564" s="1"/>
      <c r="L564" s="1"/>
      <c r="M564" s="1"/>
      <c r="N564" s="1"/>
      <c r="O564" s="1"/>
      <c r="P564" s="1"/>
      <c r="Q564" s="1"/>
      <c r="R564" s="1"/>
      <c r="S564" s="1"/>
      <c r="T564" s="1"/>
      <c r="U564" s="1"/>
      <c r="V564" s="1"/>
      <c r="W564" s="1"/>
      <c r="X564" s="1"/>
      <c r="Y564" s="1"/>
      <c r="Z564" s="1"/>
    </row>
    <row r="565" spans="1:26" ht="15.75" customHeight="1" x14ac:dyDescent="0.2">
      <c r="A565" s="1"/>
      <c r="B565" s="1"/>
      <c r="C565" s="1"/>
      <c r="D565" s="1"/>
      <c r="E565" s="1"/>
      <c r="F565" s="1"/>
      <c r="G565" s="1"/>
      <c r="H565" s="1"/>
      <c r="I565" s="1"/>
      <c r="J565" s="1"/>
      <c r="K565" s="1"/>
      <c r="L565" s="1"/>
      <c r="M565" s="1"/>
      <c r="N565" s="1"/>
      <c r="O565" s="1"/>
      <c r="P565" s="1"/>
      <c r="Q565" s="1"/>
      <c r="R565" s="1"/>
      <c r="S565" s="1"/>
      <c r="T565" s="1"/>
      <c r="U565" s="1"/>
      <c r="V565" s="1"/>
      <c r="W565" s="1"/>
      <c r="X565" s="1"/>
      <c r="Y565" s="1"/>
      <c r="Z565" s="1"/>
    </row>
    <row r="566" spans="1:26" ht="15.75" customHeight="1" x14ac:dyDescent="0.2">
      <c r="A566" s="1"/>
      <c r="B566" s="1"/>
      <c r="C566" s="1"/>
      <c r="D566" s="1"/>
      <c r="E566" s="1"/>
      <c r="F566" s="1"/>
      <c r="G566" s="1"/>
      <c r="H566" s="1"/>
      <c r="I566" s="1"/>
      <c r="J566" s="1"/>
      <c r="K566" s="1"/>
      <c r="L566" s="1"/>
      <c r="M566" s="1"/>
      <c r="N566" s="1"/>
      <c r="O566" s="1"/>
      <c r="P566" s="1"/>
      <c r="Q566" s="1"/>
      <c r="R566" s="1"/>
      <c r="S566" s="1"/>
      <c r="T566" s="1"/>
      <c r="U566" s="1"/>
      <c r="V566" s="1"/>
      <c r="W566" s="1"/>
      <c r="X566" s="1"/>
      <c r="Y566" s="1"/>
      <c r="Z566" s="1"/>
    </row>
    <row r="567" spans="1:26" ht="15.75" customHeight="1" x14ac:dyDescent="0.2">
      <c r="A567" s="1"/>
      <c r="B567" s="1"/>
      <c r="C567" s="1"/>
      <c r="D567" s="1"/>
      <c r="E567" s="1"/>
      <c r="F567" s="1"/>
      <c r="G567" s="1"/>
      <c r="H567" s="1"/>
      <c r="I567" s="1"/>
      <c r="J567" s="1"/>
      <c r="K567" s="1"/>
      <c r="L567" s="1"/>
      <c r="M567" s="1"/>
      <c r="N567" s="1"/>
      <c r="O567" s="1"/>
      <c r="P567" s="1"/>
      <c r="Q567" s="1"/>
      <c r="R567" s="1"/>
      <c r="S567" s="1"/>
      <c r="T567" s="1"/>
      <c r="U567" s="1"/>
      <c r="V567" s="1"/>
      <c r="W567" s="1"/>
      <c r="X567" s="1"/>
      <c r="Y567" s="1"/>
      <c r="Z567" s="1"/>
    </row>
    <row r="568" spans="1:26" ht="15.75" customHeight="1" x14ac:dyDescent="0.2">
      <c r="A568" s="1"/>
      <c r="B568" s="1"/>
      <c r="C568" s="1"/>
      <c r="D568" s="1"/>
      <c r="E568" s="1"/>
      <c r="F568" s="1"/>
      <c r="G568" s="1"/>
      <c r="H568" s="1"/>
      <c r="I568" s="1"/>
      <c r="J568" s="1"/>
      <c r="K568" s="1"/>
      <c r="L568" s="1"/>
      <c r="M568" s="1"/>
      <c r="N568" s="1"/>
      <c r="O568" s="1"/>
      <c r="P568" s="1"/>
      <c r="Q568" s="1"/>
      <c r="R568" s="1"/>
      <c r="S568" s="1"/>
      <c r="T568" s="1"/>
      <c r="U568" s="1"/>
      <c r="V568" s="1"/>
      <c r="W568" s="1"/>
      <c r="X568" s="1"/>
      <c r="Y568" s="1"/>
      <c r="Z568" s="1"/>
    </row>
    <row r="569" spans="1:26" ht="15.75" customHeight="1" x14ac:dyDescent="0.2">
      <c r="A569" s="1"/>
      <c r="B569" s="1"/>
      <c r="C569" s="1"/>
      <c r="D569" s="1"/>
      <c r="E569" s="1"/>
      <c r="F569" s="1"/>
      <c r="G569" s="1"/>
      <c r="H569" s="1"/>
      <c r="I569" s="1"/>
      <c r="J569" s="1"/>
      <c r="K569" s="1"/>
      <c r="L569" s="1"/>
      <c r="M569" s="1"/>
      <c r="N569" s="1"/>
      <c r="O569" s="1"/>
      <c r="P569" s="1"/>
      <c r="Q569" s="1"/>
      <c r="R569" s="1"/>
      <c r="S569" s="1"/>
      <c r="T569" s="1"/>
      <c r="U569" s="1"/>
      <c r="V569" s="1"/>
      <c r="W569" s="1"/>
      <c r="X569" s="1"/>
      <c r="Y569" s="1"/>
      <c r="Z569" s="1"/>
    </row>
    <row r="570" spans="1:26" ht="15.75" customHeight="1" x14ac:dyDescent="0.2">
      <c r="A570" s="1"/>
      <c r="B570" s="1"/>
      <c r="C570" s="1"/>
      <c r="D570" s="1"/>
      <c r="E570" s="1"/>
      <c r="F570" s="1"/>
      <c r="G570" s="1"/>
      <c r="H570" s="1"/>
      <c r="I570" s="1"/>
      <c r="J570" s="1"/>
      <c r="K570" s="1"/>
      <c r="L570" s="1"/>
      <c r="M570" s="1"/>
      <c r="N570" s="1"/>
      <c r="O570" s="1"/>
      <c r="P570" s="1"/>
      <c r="Q570" s="1"/>
      <c r="R570" s="1"/>
      <c r="S570" s="1"/>
      <c r="T570" s="1"/>
      <c r="U570" s="1"/>
      <c r="V570" s="1"/>
      <c r="W570" s="1"/>
      <c r="X570" s="1"/>
      <c r="Y570" s="1"/>
      <c r="Z570" s="1"/>
    </row>
    <row r="571" spans="1:26" ht="15.75" customHeight="1" x14ac:dyDescent="0.2">
      <c r="A571" s="1"/>
      <c r="B571" s="1"/>
      <c r="C571" s="1"/>
      <c r="D571" s="1"/>
      <c r="E571" s="1"/>
      <c r="F571" s="1"/>
      <c r="G571" s="1"/>
      <c r="H571" s="1"/>
      <c r="I571" s="1"/>
      <c r="J571" s="1"/>
      <c r="K571" s="1"/>
      <c r="L571" s="1"/>
      <c r="M571" s="1"/>
      <c r="N571" s="1"/>
      <c r="O571" s="1"/>
      <c r="P571" s="1"/>
      <c r="Q571" s="1"/>
      <c r="R571" s="1"/>
      <c r="S571" s="1"/>
      <c r="T571" s="1"/>
      <c r="U571" s="1"/>
      <c r="V571" s="1"/>
      <c r="W571" s="1"/>
      <c r="X571" s="1"/>
      <c r="Y571" s="1"/>
      <c r="Z571" s="1"/>
    </row>
    <row r="572" spans="1:26" ht="15.75" customHeight="1" x14ac:dyDescent="0.2">
      <c r="A572" s="1"/>
      <c r="B572" s="1"/>
      <c r="C572" s="1"/>
      <c r="D572" s="1"/>
      <c r="E572" s="1"/>
      <c r="F572" s="1"/>
      <c r="G572" s="1"/>
      <c r="H572" s="1"/>
      <c r="I572" s="1"/>
      <c r="J572" s="1"/>
      <c r="K572" s="1"/>
      <c r="L572" s="1"/>
      <c r="M572" s="1"/>
      <c r="N572" s="1"/>
      <c r="O572" s="1"/>
      <c r="P572" s="1"/>
      <c r="Q572" s="1"/>
      <c r="R572" s="1"/>
      <c r="S572" s="1"/>
      <c r="T572" s="1"/>
      <c r="U572" s="1"/>
      <c r="V572" s="1"/>
      <c r="W572" s="1"/>
      <c r="X572" s="1"/>
      <c r="Y572" s="1"/>
      <c r="Z572" s="1"/>
    </row>
    <row r="573" spans="1:26" ht="15.75" customHeight="1" x14ac:dyDescent="0.2">
      <c r="A573" s="1"/>
      <c r="B573" s="1"/>
      <c r="C573" s="1"/>
      <c r="D573" s="1"/>
      <c r="E573" s="1"/>
      <c r="F573" s="1"/>
      <c r="G573" s="1"/>
      <c r="H573" s="1"/>
      <c r="I573" s="1"/>
      <c r="J573" s="1"/>
      <c r="K573" s="1"/>
      <c r="L573" s="1"/>
      <c r="M573" s="1"/>
      <c r="N573" s="1"/>
      <c r="O573" s="1"/>
      <c r="P573" s="1"/>
      <c r="Q573" s="1"/>
      <c r="R573" s="1"/>
      <c r="S573" s="1"/>
      <c r="T573" s="1"/>
      <c r="U573" s="1"/>
      <c r="V573" s="1"/>
      <c r="W573" s="1"/>
      <c r="X573" s="1"/>
      <c r="Y573" s="1"/>
      <c r="Z573" s="1"/>
    </row>
    <row r="574" spans="1:26" ht="15.75" customHeight="1" x14ac:dyDescent="0.2">
      <c r="A574" s="1"/>
      <c r="B574" s="1"/>
      <c r="C574" s="1"/>
      <c r="D574" s="1"/>
      <c r="E574" s="1"/>
      <c r="F574" s="1"/>
      <c r="G574" s="1"/>
      <c r="H574" s="1"/>
      <c r="I574" s="1"/>
      <c r="J574" s="1"/>
      <c r="K574" s="1"/>
      <c r="L574" s="1"/>
      <c r="M574" s="1"/>
      <c r="N574" s="1"/>
      <c r="O574" s="1"/>
      <c r="P574" s="1"/>
      <c r="Q574" s="1"/>
      <c r="R574" s="1"/>
      <c r="S574" s="1"/>
      <c r="T574" s="1"/>
      <c r="U574" s="1"/>
      <c r="V574" s="1"/>
      <c r="W574" s="1"/>
      <c r="X574" s="1"/>
      <c r="Y574" s="1"/>
      <c r="Z574" s="1"/>
    </row>
    <row r="575" spans="1:26" ht="15.75" customHeight="1" x14ac:dyDescent="0.2">
      <c r="A575" s="1"/>
      <c r="B575" s="1"/>
      <c r="C575" s="1"/>
      <c r="D575" s="1"/>
      <c r="E575" s="1"/>
      <c r="F575" s="1"/>
      <c r="G575" s="1"/>
      <c r="H575" s="1"/>
      <c r="I575" s="1"/>
      <c r="J575" s="1"/>
      <c r="K575" s="1"/>
      <c r="L575" s="1"/>
      <c r="M575" s="1"/>
      <c r="N575" s="1"/>
      <c r="O575" s="1"/>
      <c r="P575" s="1"/>
      <c r="Q575" s="1"/>
      <c r="R575" s="1"/>
      <c r="S575" s="1"/>
      <c r="T575" s="1"/>
      <c r="U575" s="1"/>
      <c r="V575" s="1"/>
      <c r="W575" s="1"/>
      <c r="X575" s="1"/>
      <c r="Y575" s="1"/>
      <c r="Z575" s="1"/>
    </row>
    <row r="576" spans="1:26" ht="15.75" customHeight="1" x14ac:dyDescent="0.2">
      <c r="A576" s="1"/>
      <c r="B576" s="1"/>
      <c r="C576" s="1"/>
      <c r="D576" s="1"/>
      <c r="E576" s="1"/>
      <c r="F576" s="1"/>
      <c r="G576" s="1"/>
      <c r="H576" s="1"/>
      <c r="I576" s="1"/>
      <c r="J576" s="1"/>
      <c r="K576" s="1"/>
      <c r="L576" s="1"/>
      <c r="M576" s="1"/>
      <c r="N576" s="1"/>
      <c r="O576" s="1"/>
      <c r="P576" s="1"/>
      <c r="Q576" s="1"/>
      <c r="R576" s="1"/>
      <c r="S576" s="1"/>
      <c r="T576" s="1"/>
      <c r="U576" s="1"/>
      <c r="V576" s="1"/>
      <c r="W576" s="1"/>
      <c r="X576" s="1"/>
      <c r="Y576" s="1"/>
      <c r="Z576" s="1"/>
    </row>
    <row r="577" spans="1:26" ht="15.75" customHeight="1" x14ac:dyDescent="0.2">
      <c r="A577" s="1"/>
      <c r="B577" s="1"/>
      <c r="C577" s="1"/>
      <c r="D577" s="1"/>
      <c r="E577" s="1"/>
      <c r="F577" s="1"/>
      <c r="G577" s="1"/>
      <c r="H577" s="1"/>
      <c r="I577" s="1"/>
      <c r="J577" s="1"/>
      <c r="K577" s="1"/>
      <c r="L577" s="1"/>
      <c r="M577" s="1"/>
      <c r="N577" s="1"/>
      <c r="O577" s="1"/>
      <c r="P577" s="1"/>
      <c r="Q577" s="1"/>
      <c r="R577" s="1"/>
      <c r="S577" s="1"/>
      <c r="T577" s="1"/>
      <c r="U577" s="1"/>
      <c r="V577" s="1"/>
      <c r="W577" s="1"/>
      <c r="X577" s="1"/>
      <c r="Y577" s="1"/>
      <c r="Z577" s="1"/>
    </row>
    <row r="578" spans="1:26" ht="15.75" customHeight="1" x14ac:dyDescent="0.2">
      <c r="A578" s="1"/>
      <c r="B578" s="1"/>
      <c r="C578" s="1"/>
      <c r="D578" s="1"/>
      <c r="E578" s="1"/>
      <c r="F578" s="1"/>
      <c r="G578" s="1"/>
      <c r="H578" s="1"/>
      <c r="I578" s="1"/>
      <c r="J578" s="1"/>
      <c r="K578" s="1"/>
      <c r="L578" s="1"/>
      <c r="M578" s="1"/>
      <c r="N578" s="1"/>
      <c r="O578" s="1"/>
      <c r="P578" s="1"/>
      <c r="Q578" s="1"/>
      <c r="R578" s="1"/>
      <c r="S578" s="1"/>
      <c r="T578" s="1"/>
      <c r="U578" s="1"/>
      <c r="V578" s="1"/>
      <c r="W578" s="1"/>
      <c r="X578" s="1"/>
      <c r="Y578" s="1"/>
      <c r="Z578" s="1"/>
    </row>
    <row r="579" spans="1:26" ht="15.75" customHeight="1" x14ac:dyDescent="0.2">
      <c r="A579" s="1"/>
      <c r="B579" s="1"/>
      <c r="C579" s="1"/>
      <c r="D579" s="1"/>
      <c r="E579" s="1"/>
      <c r="F579" s="1"/>
      <c r="G579" s="1"/>
      <c r="H579" s="1"/>
      <c r="I579" s="1"/>
      <c r="J579" s="1"/>
      <c r="K579" s="1"/>
      <c r="L579" s="1"/>
      <c r="M579" s="1"/>
      <c r="N579" s="1"/>
      <c r="O579" s="1"/>
      <c r="P579" s="1"/>
      <c r="Q579" s="1"/>
      <c r="R579" s="1"/>
      <c r="S579" s="1"/>
      <c r="T579" s="1"/>
      <c r="U579" s="1"/>
      <c r="V579" s="1"/>
      <c r="W579" s="1"/>
      <c r="X579" s="1"/>
      <c r="Y579" s="1"/>
      <c r="Z579" s="1"/>
    </row>
    <row r="580" spans="1:26" ht="15.75" customHeight="1" x14ac:dyDescent="0.2">
      <c r="A580" s="1"/>
      <c r="B580" s="1"/>
      <c r="C580" s="1"/>
      <c r="D580" s="1"/>
      <c r="E580" s="1"/>
      <c r="F580" s="1"/>
      <c r="G580" s="1"/>
      <c r="H580" s="1"/>
      <c r="I580" s="1"/>
      <c r="J580" s="1"/>
      <c r="K580" s="1"/>
      <c r="L580" s="1"/>
      <c r="M580" s="1"/>
      <c r="N580" s="1"/>
      <c r="O580" s="1"/>
      <c r="P580" s="1"/>
      <c r="Q580" s="1"/>
      <c r="R580" s="1"/>
      <c r="S580" s="1"/>
      <c r="T580" s="1"/>
      <c r="U580" s="1"/>
      <c r="V580" s="1"/>
      <c r="W580" s="1"/>
      <c r="X580" s="1"/>
      <c r="Y580" s="1"/>
      <c r="Z580" s="1"/>
    </row>
    <row r="581" spans="1:26" ht="15.75" customHeight="1" x14ac:dyDescent="0.2">
      <c r="A581" s="1"/>
      <c r="B581" s="1"/>
      <c r="C581" s="1"/>
      <c r="D581" s="1"/>
      <c r="E581" s="1"/>
      <c r="F581" s="1"/>
      <c r="G581" s="1"/>
      <c r="H581" s="1"/>
      <c r="I581" s="1"/>
      <c r="J581" s="1"/>
      <c r="K581" s="1"/>
      <c r="L581" s="1"/>
      <c r="M581" s="1"/>
      <c r="N581" s="1"/>
      <c r="O581" s="1"/>
      <c r="P581" s="1"/>
      <c r="Q581" s="1"/>
      <c r="R581" s="1"/>
      <c r="S581" s="1"/>
      <c r="T581" s="1"/>
      <c r="U581" s="1"/>
      <c r="V581" s="1"/>
      <c r="W581" s="1"/>
      <c r="X581" s="1"/>
      <c r="Y581" s="1"/>
      <c r="Z581" s="1"/>
    </row>
    <row r="582" spans="1:26" ht="15.75" customHeight="1" x14ac:dyDescent="0.2">
      <c r="A582" s="1"/>
      <c r="B582" s="1"/>
      <c r="C582" s="1"/>
      <c r="D582" s="1"/>
      <c r="E582" s="1"/>
      <c r="F582" s="1"/>
      <c r="G582" s="1"/>
      <c r="H582" s="1"/>
      <c r="I582" s="1"/>
      <c r="J582" s="1"/>
      <c r="K582" s="1"/>
      <c r="L582" s="1"/>
      <c r="M582" s="1"/>
      <c r="N582" s="1"/>
      <c r="O582" s="1"/>
      <c r="P582" s="1"/>
      <c r="Q582" s="1"/>
      <c r="R582" s="1"/>
      <c r="S582" s="1"/>
      <c r="T582" s="1"/>
      <c r="U582" s="1"/>
      <c r="V582" s="1"/>
      <c r="W582" s="1"/>
      <c r="X582" s="1"/>
      <c r="Y582" s="1"/>
      <c r="Z582" s="1"/>
    </row>
    <row r="583" spans="1:26" ht="15.75" customHeight="1" x14ac:dyDescent="0.2">
      <c r="A583" s="1"/>
      <c r="B583" s="1"/>
      <c r="C583" s="1"/>
      <c r="D583" s="1"/>
      <c r="E583" s="1"/>
      <c r="F583" s="1"/>
      <c r="G583" s="1"/>
      <c r="H583" s="1"/>
      <c r="I583" s="1"/>
      <c r="J583" s="1"/>
      <c r="K583" s="1"/>
      <c r="L583" s="1"/>
      <c r="M583" s="1"/>
      <c r="N583" s="1"/>
      <c r="O583" s="1"/>
      <c r="P583" s="1"/>
      <c r="Q583" s="1"/>
      <c r="R583" s="1"/>
      <c r="S583" s="1"/>
      <c r="T583" s="1"/>
      <c r="U583" s="1"/>
      <c r="V583" s="1"/>
      <c r="W583" s="1"/>
      <c r="X583" s="1"/>
      <c r="Y583" s="1"/>
      <c r="Z583" s="1"/>
    </row>
    <row r="584" spans="1:26" ht="15.75" customHeight="1" x14ac:dyDescent="0.2">
      <c r="A584" s="1"/>
      <c r="B584" s="1"/>
      <c r="C584" s="1"/>
      <c r="D584" s="1"/>
      <c r="E584" s="1"/>
      <c r="F584" s="1"/>
      <c r="G584" s="1"/>
      <c r="H584" s="1"/>
      <c r="I584" s="1"/>
      <c r="J584" s="1"/>
      <c r="K584" s="1"/>
      <c r="L584" s="1"/>
      <c r="M584" s="1"/>
      <c r="N584" s="1"/>
      <c r="O584" s="1"/>
      <c r="P584" s="1"/>
      <c r="Q584" s="1"/>
      <c r="R584" s="1"/>
      <c r="S584" s="1"/>
      <c r="T584" s="1"/>
      <c r="U584" s="1"/>
      <c r="V584" s="1"/>
      <c r="W584" s="1"/>
      <c r="X584" s="1"/>
      <c r="Y584" s="1"/>
      <c r="Z584" s="1"/>
    </row>
    <row r="585" spans="1:26" ht="15.75" customHeight="1" x14ac:dyDescent="0.2">
      <c r="A585" s="1"/>
      <c r="B585" s="1"/>
      <c r="C585" s="1"/>
      <c r="D585" s="1"/>
      <c r="E585" s="1"/>
      <c r="F585" s="1"/>
      <c r="G585" s="1"/>
      <c r="H585" s="1"/>
      <c r="I585" s="1"/>
      <c r="J585" s="1"/>
      <c r="K585" s="1"/>
      <c r="L585" s="1"/>
      <c r="M585" s="1"/>
      <c r="N585" s="1"/>
      <c r="O585" s="1"/>
      <c r="P585" s="1"/>
      <c r="Q585" s="1"/>
      <c r="R585" s="1"/>
      <c r="S585" s="1"/>
      <c r="T585" s="1"/>
      <c r="U585" s="1"/>
      <c r="V585" s="1"/>
      <c r="W585" s="1"/>
      <c r="X585" s="1"/>
      <c r="Y585" s="1"/>
      <c r="Z585" s="1"/>
    </row>
    <row r="586" spans="1:26" ht="15.75" customHeight="1" x14ac:dyDescent="0.2">
      <c r="A586" s="1"/>
      <c r="B586" s="1"/>
      <c r="C586" s="1"/>
      <c r="D586" s="1"/>
      <c r="E586" s="1"/>
      <c r="F586" s="1"/>
      <c r="G586" s="1"/>
      <c r="H586" s="1"/>
      <c r="I586" s="1"/>
      <c r="J586" s="1"/>
      <c r="K586" s="1"/>
      <c r="L586" s="1"/>
      <c r="M586" s="1"/>
      <c r="N586" s="1"/>
      <c r="O586" s="1"/>
      <c r="P586" s="1"/>
      <c r="Q586" s="1"/>
      <c r="R586" s="1"/>
      <c r="S586" s="1"/>
      <c r="T586" s="1"/>
      <c r="U586" s="1"/>
      <c r="V586" s="1"/>
      <c r="W586" s="1"/>
      <c r="X586" s="1"/>
      <c r="Y586" s="1"/>
      <c r="Z586" s="1"/>
    </row>
    <row r="587" spans="1:26" ht="15.75" customHeight="1" x14ac:dyDescent="0.2">
      <c r="A587" s="1"/>
      <c r="B587" s="1"/>
      <c r="C587" s="1"/>
      <c r="D587" s="1"/>
      <c r="E587" s="1"/>
      <c r="F587" s="1"/>
      <c r="G587" s="1"/>
      <c r="H587" s="1"/>
      <c r="I587" s="1"/>
      <c r="J587" s="1"/>
      <c r="K587" s="1"/>
      <c r="L587" s="1"/>
      <c r="M587" s="1"/>
      <c r="N587" s="1"/>
      <c r="O587" s="1"/>
      <c r="P587" s="1"/>
      <c r="Q587" s="1"/>
      <c r="R587" s="1"/>
      <c r="S587" s="1"/>
      <c r="T587" s="1"/>
      <c r="U587" s="1"/>
      <c r="V587" s="1"/>
      <c r="W587" s="1"/>
      <c r="X587" s="1"/>
      <c r="Y587" s="1"/>
      <c r="Z587" s="1"/>
    </row>
    <row r="588" spans="1:26" ht="15.75" customHeight="1" x14ac:dyDescent="0.2">
      <c r="A588" s="1"/>
      <c r="B588" s="1"/>
      <c r="C588" s="1"/>
      <c r="D588" s="1"/>
      <c r="E588" s="1"/>
      <c r="F588" s="1"/>
      <c r="G588" s="1"/>
      <c r="H588" s="1"/>
      <c r="I588" s="1"/>
      <c r="J588" s="1"/>
      <c r="K588" s="1"/>
      <c r="L588" s="1"/>
      <c r="M588" s="1"/>
      <c r="N588" s="1"/>
      <c r="O588" s="1"/>
      <c r="P588" s="1"/>
      <c r="Q588" s="1"/>
      <c r="R588" s="1"/>
      <c r="S588" s="1"/>
      <c r="T588" s="1"/>
      <c r="U588" s="1"/>
      <c r="V588" s="1"/>
      <c r="W588" s="1"/>
      <c r="X588" s="1"/>
      <c r="Y588" s="1"/>
      <c r="Z588" s="1"/>
    </row>
    <row r="589" spans="1:26" ht="15.75" customHeight="1" x14ac:dyDescent="0.2">
      <c r="A589" s="1"/>
      <c r="B589" s="1"/>
      <c r="C589" s="1"/>
      <c r="D589" s="1"/>
      <c r="E589" s="1"/>
      <c r="F589" s="1"/>
      <c r="G589" s="1"/>
      <c r="H589" s="1"/>
      <c r="I589" s="1"/>
      <c r="J589" s="1"/>
      <c r="K589" s="1"/>
      <c r="L589" s="1"/>
      <c r="M589" s="1"/>
      <c r="N589" s="1"/>
      <c r="O589" s="1"/>
      <c r="P589" s="1"/>
      <c r="Q589" s="1"/>
      <c r="R589" s="1"/>
      <c r="S589" s="1"/>
      <c r="T589" s="1"/>
      <c r="U589" s="1"/>
      <c r="V589" s="1"/>
      <c r="W589" s="1"/>
      <c r="X589" s="1"/>
      <c r="Y589" s="1"/>
      <c r="Z589" s="1"/>
    </row>
    <row r="590" spans="1:26" ht="15.75" customHeight="1" x14ac:dyDescent="0.2">
      <c r="A590" s="1"/>
      <c r="B590" s="1"/>
      <c r="C590" s="1"/>
      <c r="D590" s="1"/>
      <c r="E590" s="1"/>
      <c r="F590" s="1"/>
      <c r="G590" s="1"/>
      <c r="H590" s="1"/>
      <c r="I590" s="1"/>
      <c r="J590" s="1"/>
      <c r="K590" s="1"/>
      <c r="L590" s="1"/>
      <c r="M590" s="1"/>
      <c r="N590" s="1"/>
      <c r="O590" s="1"/>
      <c r="P590" s="1"/>
      <c r="Q590" s="1"/>
      <c r="R590" s="1"/>
      <c r="S590" s="1"/>
      <c r="T590" s="1"/>
      <c r="U590" s="1"/>
      <c r="V590" s="1"/>
      <c r="W590" s="1"/>
      <c r="X590" s="1"/>
      <c r="Y590" s="1"/>
      <c r="Z590" s="1"/>
    </row>
    <row r="591" spans="1:26" ht="15.75" customHeight="1" x14ac:dyDescent="0.2">
      <c r="A591" s="1"/>
      <c r="B591" s="1"/>
      <c r="C591" s="1"/>
      <c r="D591" s="1"/>
      <c r="E591" s="1"/>
      <c r="F591" s="1"/>
      <c r="G591" s="1"/>
      <c r="H591" s="1"/>
      <c r="I591" s="1"/>
      <c r="J591" s="1"/>
      <c r="K591" s="1"/>
      <c r="L591" s="1"/>
      <c r="M591" s="1"/>
      <c r="N591" s="1"/>
      <c r="O591" s="1"/>
      <c r="P591" s="1"/>
      <c r="Q591" s="1"/>
      <c r="R591" s="1"/>
      <c r="S591" s="1"/>
      <c r="T591" s="1"/>
      <c r="U591" s="1"/>
      <c r="V591" s="1"/>
      <c r="W591" s="1"/>
      <c r="X591" s="1"/>
      <c r="Y591" s="1"/>
      <c r="Z591" s="1"/>
    </row>
    <row r="592" spans="1:26" ht="15.75" customHeight="1" x14ac:dyDescent="0.2">
      <c r="A592" s="1"/>
      <c r="B592" s="1"/>
      <c r="C592" s="1"/>
      <c r="D592" s="1"/>
      <c r="E592" s="1"/>
      <c r="F592" s="1"/>
      <c r="G592" s="1"/>
      <c r="H592" s="1"/>
      <c r="I592" s="1"/>
      <c r="J592" s="1"/>
      <c r="K592" s="1"/>
      <c r="L592" s="1"/>
      <c r="M592" s="1"/>
      <c r="N592" s="1"/>
      <c r="O592" s="1"/>
      <c r="P592" s="1"/>
      <c r="Q592" s="1"/>
      <c r="R592" s="1"/>
      <c r="S592" s="1"/>
      <c r="T592" s="1"/>
      <c r="U592" s="1"/>
      <c r="V592" s="1"/>
      <c r="W592" s="1"/>
      <c r="X592" s="1"/>
      <c r="Y592" s="1"/>
      <c r="Z592" s="1"/>
    </row>
    <row r="593" spans="1:26" ht="15.75" customHeight="1" x14ac:dyDescent="0.2">
      <c r="A593" s="1"/>
      <c r="B593" s="1"/>
      <c r="C593" s="1"/>
      <c r="D593" s="1"/>
      <c r="E593" s="1"/>
      <c r="F593" s="1"/>
      <c r="G593" s="1"/>
      <c r="H593" s="1"/>
      <c r="I593" s="1"/>
      <c r="J593" s="1"/>
      <c r="K593" s="1"/>
      <c r="L593" s="1"/>
      <c r="M593" s="1"/>
      <c r="N593" s="1"/>
      <c r="O593" s="1"/>
      <c r="P593" s="1"/>
      <c r="Q593" s="1"/>
      <c r="R593" s="1"/>
      <c r="S593" s="1"/>
      <c r="T593" s="1"/>
      <c r="U593" s="1"/>
      <c r="V593" s="1"/>
      <c r="W593" s="1"/>
      <c r="X593" s="1"/>
      <c r="Y593" s="1"/>
      <c r="Z593" s="1"/>
    </row>
    <row r="594" spans="1:26" ht="15.75" customHeight="1" x14ac:dyDescent="0.2">
      <c r="A594" s="1"/>
      <c r="B594" s="1"/>
      <c r="C594" s="1"/>
      <c r="D594" s="1"/>
      <c r="E594" s="1"/>
      <c r="F594" s="1"/>
      <c r="G594" s="1"/>
      <c r="H594" s="1"/>
      <c r="I594" s="1"/>
      <c r="J594" s="1"/>
      <c r="K594" s="1"/>
      <c r="L594" s="1"/>
      <c r="M594" s="1"/>
      <c r="N594" s="1"/>
      <c r="O594" s="1"/>
      <c r="P594" s="1"/>
      <c r="Q594" s="1"/>
      <c r="R594" s="1"/>
      <c r="S594" s="1"/>
      <c r="T594" s="1"/>
      <c r="U594" s="1"/>
      <c r="V594" s="1"/>
      <c r="W594" s="1"/>
      <c r="X594" s="1"/>
      <c r="Y594" s="1"/>
      <c r="Z594" s="1"/>
    </row>
    <row r="595" spans="1:26" ht="15.75" customHeight="1" x14ac:dyDescent="0.2">
      <c r="A595" s="1"/>
      <c r="B595" s="1"/>
      <c r="C595" s="1"/>
      <c r="D595" s="1"/>
      <c r="E595" s="1"/>
      <c r="F595" s="1"/>
      <c r="G595" s="1"/>
      <c r="H595" s="1"/>
      <c r="I595" s="1"/>
      <c r="J595" s="1"/>
      <c r="K595" s="1"/>
      <c r="L595" s="1"/>
      <c r="M595" s="1"/>
      <c r="N595" s="1"/>
      <c r="O595" s="1"/>
      <c r="P595" s="1"/>
      <c r="Q595" s="1"/>
      <c r="R595" s="1"/>
      <c r="S595" s="1"/>
      <c r="T595" s="1"/>
      <c r="U595" s="1"/>
      <c r="V595" s="1"/>
      <c r="W595" s="1"/>
      <c r="X595" s="1"/>
      <c r="Y595" s="1"/>
      <c r="Z595" s="1"/>
    </row>
    <row r="596" spans="1:26" ht="15.75" customHeight="1" x14ac:dyDescent="0.2">
      <c r="A596" s="1"/>
      <c r="B596" s="1"/>
      <c r="C596" s="1"/>
      <c r="D596" s="1"/>
      <c r="E596" s="1"/>
      <c r="F596" s="1"/>
      <c r="G596" s="1"/>
      <c r="H596" s="1"/>
      <c r="I596" s="1"/>
      <c r="J596" s="1"/>
      <c r="K596" s="1"/>
      <c r="L596" s="1"/>
      <c r="M596" s="1"/>
      <c r="N596" s="1"/>
      <c r="O596" s="1"/>
      <c r="P596" s="1"/>
      <c r="Q596" s="1"/>
      <c r="R596" s="1"/>
      <c r="S596" s="1"/>
      <c r="T596" s="1"/>
      <c r="U596" s="1"/>
      <c r="V596" s="1"/>
      <c r="W596" s="1"/>
      <c r="X596" s="1"/>
      <c r="Y596" s="1"/>
      <c r="Z596" s="1"/>
    </row>
    <row r="597" spans="1:26" ht="15.75" customHeight="1" x14ac:dyDescent="0.2">
      <c r="A597" s="1"/>
      <c r="B597" s="1"/>
      <c r="C597" s="1"/>
      <c r="D597" s="1"/>
      <c r="E597" s="1"/>
      <c r="F597" s="1"/>
      <c r="G597" s="1"/>
      <c r="H597" s="1"/>
      <c r="I597" s="1"/>
      <c r="J597" s="1"/>
      <c r="K597" s="1"/>
      <c r="L597" s="1"/>
      <c r="M597" s="1"/>
      <c r="N597" s="1"/>
      <c r="O597" s="1"/>
      <c r="P597" s="1"/>
      <c r="Q597" s="1"/>
      <c r="R597" s="1"/>
      <c r="S597" s="1"/>
      <c r="T597" s="1"/>
      <c r="U597" s="1"/>
      <c r="V597" s="1"/>
      <c r="W597" s="1"/>
      <c r="X597" s="1"/>
      <c r="Y597" s="1"/>
      <c r="Z597" s="1"/>
    </row>
    <row r="598" spans="1:26" ht="15.75" customHeight="1" x14ac:dyDescent="0.2">
      <c r="A598" s="1"/>
      <c r="B598" s="1"/>
      <c r="C598" s="1"/>
      <c r="D598" s="1"/>
      <c r="E598" s="1"/>
      <c r="F598" s="1"/>
      <c r="G598" s="1"/>
      <c r="H598" s="1"/>
      <c r="I598" s="1"/>
      <c r="J598" s="1"/>
      <c r="K598" s="1"/>
      <c r="L598" s="1"/>
      <c r="M598" s="1"/>
      <c r="N598" s="1"/>
      <c r="O598" s="1"/>
      <c r="P598" s="1"/>
      <c r="Q598" s="1"/>
      <c r="R598" s="1"/>
      <c r="S598" s="1"/>
      <c r="T598" s="1"/>
      <c r="U598" s="1"/>
      <c r="V598" s="1"/>
      <c r="W598" s="1"/>
      <c r="X598" s="1"/>
      <c r="Y598" s="1"/>
      <c r="Z598" s="1"/>
    </row>
    <row r="599" spans="1:26" ht="15.75" customHeight="1" x14ac:dyDescent="0.2">
      <c r="A599" s="1"/>
      <c r="B599" s="1"/>
      <c r="C599" s="1"/>
      <c r="D599" s="1"/>
      <c r="E599" s="1"/>
      <c r="F599" s="1"/>
      <c r="G599" s="1"/>
      <c r="H599" s="1"/>
      <c r="I599" s="1"/>
      <c r="J599" s="1"/>
      <c r="K599" s="1"/>
      <c r="L599" s="1"/>
      <c r="M599" s="1"/>
      <c r="N599" s="1"/>
      <c r="O599" s="1"/>
      <c r="P599" s="1"/>
      <c r="Q599" s="1"/>
      <c r="R599" s="1"/>
      <c r="S599" s="1"/>
      <c r="T599" s="1"/>
      <c r="U599" s="1"/>
      <c r="V599" s="1"/>
      <c r="W599" s="1"/>
      <c r="X599" s="1"/>
      <c r="Y599" s="1"/>
      <c r="Z599" s="1"/>
    </row>
    <row r="600" spans="1:26" ht="15.75" customHeight="1" x14ac:dyDescent="0.2">
      <c r="A600" s="1"/>
      <c r="B600" s="1"/>
      <c r="C600" s="1"/>
      <c r="D600" s="1"/>
      <c r="E600" s="1"/>
      <c r="F600" s="1"/>
      <c r="G600" s="1"/>
      <c r="H600" s="1"/>
      <c r="I600" s="1"/>
      <c r="J600" s="1"/>
      <c r="K600" s="1"/>
      <c r="L600" s="1"/>
      <c r="M600" s="1"/>
      <c r="N600" s="1"/>
      <c r="O600" s="1"/>
      <c r="P600" s="1"/>
      <c r="Q600" s="1"/>
      <c r="R600" s="1"/>
      <c r="S600" s="1"/>
      <c r="T600" s="1"/>
      <c r="U600" s="1"/>
      <c r="V600" s="1"/>
      <c r="W600" s="1"/>
      <c r="X600" s="1"/>
      <c r="Y600" s="1"/>
      <c r="Z600" s="1"/>
    </row>
    <row r="601" spans="1:26" ht="15.75" customHeight="1" x14ac:dyDescent="0.2">
      <c r="A601" s="1"/>
      <c r="B601" s="1"/>
      <c r="C601" s="1"/>
      <c r="D601" s="1"/>
      <c r="E601" s="1"/>
      <c r="F601" s="1"/>
      <c r="G601" s="1"/>
      <c r="H601" s="1"/>
      <c r="I601" s="1"/>
      <c r="J601" s="1"/>
      <c r="K601" s="1"/>
      <c r="L601" s="1"/>
      <c r="M601" s="1"/>
      <c r="N601" s="1"/>
      <c r="O601" s="1"/>
      <c r="P601" s="1"/>
      <c r="Q601" s="1"/>
      <c r="R601" s="1"/>
      <c r="S601" s="1"/>
      <c r="T601" s="1"/>
      <c r="U601" s="1"/>
      <c r="V601" s="1"/>
      <c r="W601" s="1"/>
      <c r="X601" s="1"/>
      <c r="Y601" s="1"/>
      <c r="Z601" s="1"/>
    </row>
    <row r="602" spans="1:26" ht="15.75" customHeight="1" x14ac:dyDescent="0.2">
      <c r="A602" s="1"/>
      <c r="B602" s="1"/>
      <c r="C602" s="1"/>
      <c r="D602" s="1"/>
      <c r="E602" s="1"/>
      <c r="F602" s="1"/>
      <c r="G602" s="1"/>
      <c r="H602" s="1"/>
      <c r="I602" s="1"/>
      <c r="J602" s="1"/>
      <c r="K602" s="1"/>
      <c r="L602" s="1"/>
      <c r="M602" s="1"/>
      <c r="N602" s="1"/>
      <c r="O602" s="1"/>
      <c r="P602" s="1"/>
      <c r="Q602" s="1"/>
      <c r="R602" s="1"/>
      <c r="S602" s="1"/>
      <c r="T602" s="1"/>
      <c r="U602" s="1"/>
      <c r="V602" s="1"/>
      <c r="W602" s="1"/>
      <c r="X602" s="1"/>
      <c r="Y602" s="1"/>
      <c r="Z602" s="1"/>
    </row>
    <row r="603" spans="1:26" ht="15.75" customHeight="1" x14ac:dyDescent="0.2">
      <c r="A603" s="1"/>
      <c r="B603" s="1"/>
      <c r="C603" s="1"/>
      <c r="D603" s="1"/>
      <c r="E603" s="1"/>
      <c r="F603" s="1"/>
      <c r="G603" s="1"/>
      <c r="H603" s="1"/>
      <c r="I603" s="1"/>
      <c r="J603" s="1"/>
      <c r="K603" s="1"/>
      <c r="L603" s="1"/>
      <c r="M603" s="1"/>
      <c r="N603" s="1"/>
      <c r="O603" s="1"/>
      <c r="P603" s="1"/>
      <c r="Q603" s="1"/>
      <c r="R603" s="1"/>
      <c r="S603" s="1"/>
      <c r="T603" s="1"/>
      <c r="U603" s="1"/>
      <c r="V603" s="1"/>
      <c r="W603" s="1"/>
      <c r="X603" s="1"/>
      <c r="Y603" s="1"/>
      <c r="Z603" s="1"/>
    </row>
    <row r="604" spans="1:26" ht="15.75" customHeight="1" x14ac:dyDescent="0.2">
      <c r="A604" s="1"/>
      <c r="B604" s="1"/>
      <c r="C604" s="1"/>
      <c r="D604" s="1"/>
      <c r="E604" s="1"/>
      <c r="F604" s="1"/>
      <c r="G604" s="1"/>
      <c r="H604" s="1"/>
      <c r="I604" s="1"/>
      <c r="J604" s="1"/>
      <c r="K604" s="1"/>
      <c r="L604" s="1"/>
      <c r="M604" s="1"/>
      <c r="N604" s="1"/>
      <c r="O604" s="1"/>
      <c r="P604" s="1"/>
      <c r="Q604" s="1"/>
      <c r="R604" s="1"/>
      <c r="S604" s="1"/>
      <c r="T604" s="1"/>
      <c r="U604" s="1"/>
      <c r="V604" s="1"/>
      <c r="W604" s="1"/>
      <c r="X604" s="1"/>
      <c r="Y604" s="1"/>
      <c r="Z604" s="1"/>
    </row>
    <row r="605" spans="1:26" ht="15.75" customHeight="1" x14ac:dyDescent="0.2">
      <c r="A605" s="1"/>
      <c r="B605" s="1"/>
      <c r="C605" s="1"/>
      <c r="D605" s="1"/>
      <c r="E605" s="1"/>
      <c r="F605" s="1"/>
      <c r="G605" s="1"/>
      <c r="H605" s="1"/>
      <c r="I605" s="1"/>
      <c r="J605" s="1"/>
      <c r="K605" s="1"/>
      <c r="L605" s="1"/>
      <c r="M605" s="1"/>
      <c r="N605" s="1"/>
      <c r="O605" s="1"/>
      <c r="P605" s="1"/>
      <c r="Q605" s="1"/>
      <c r="R605" s="1"/>
      <c r="S605" s="1"/>
      <c r="T605" s="1"/>
      <c r="U605" s="1"/>
      <c r="V605" s="1"/>
      <c r="W605" s="1"/>
      <c r="X605" s="1"/>
      <c r="Y605" s="1"/>
      <c r="Z605" s="1"/>
    </row>
    <row r="606" spans="1:26" ht="15.75" customHeight="1" x14ac:dyDescent="0.2">
      <c r="A606" s="1"/>
      <c r="B606" s="1"/>
      <c r="C606" s="1"/>
      <c r="D606" s="1"/>
      <c r="E606" s="1"/>
      <c r="F606" s="1"/>
      <c r="G606" s="1"/>
      <c r="H606" s="1"/>
      <c r="I606" s="1"/>
      <c r="J606" s="1"/>
      <c r="K606" s="1"/>
      <c r="L606" s="1"/>
      <c r="M606" s="1"/>
      <c r="N606" s="1"/>
      <c r="O606" s="1"/>
      <c r="P606" s="1"/>
      <c r="Q606" s="1"/>
      <c r="R606" s="1"/>
      <c r="S606" s="1"/>
      <c r="T606" s="1"/>
      <c r="U606" s="1"/>
      <c r="V606" s="1"/>
      <c r="W606" s="1"/>
      <c r="X606" s="1"/>
      <c r="Y606" s="1"/>
      <c r="Z606" s="1"/>
    </row>
    <row r="607" spans="1:26" ht="15.75" customHeight="1" x14ac:dyDescent="0.2">
      <c r="A607" s="1"/>
      <c r="B607" s="1"/>
      <c r="C607" s="1"/>
      <c r="D607" s="1"/>
      <c r="E607" s="1"/>
      <c r="F607" s="1"/>
      <c r="G607" s="1"/>
      <c r="H607" s="1"/>
      <c r="I607" s="1"/>
      <c r="J607" s="1"/>
      <c r="K607" s="1"/>
      <c r="L607" s="1"/>
      <c r="M607" s="1"/>
      <c r="N607" s="1"/>
      <c r="O607" s="1"/>
      <c r="P607" s="1"/>
      <c r="Q607" s="1"/>
      <c r="R607" s="1"/>
      <c r="S607" s="1"/>
      <c r="T607" s="1"/>
      <c r="U607" s="1"/>
      <c r="V607" s="1"/>
      <c r="W607" s="1"/>
      <c r="X607" s="1"/>
      <c r="Y607" s="1"/>
      <c r="Z607" s="1"/>
    </row>
    <row r="608" spans="1:26" ht="15.75" customHeight="1" x14ac:dyDescent="0.2">
      <c r="A608" s="1"/>
      <c r="B608" s="1"/>
      <c r="C608" s="1"/>
      <c r="D608" s="1"/>
      <c r="E608" s="1"/>
      <c r="F608" s="1"/>
      <c r="G608" s="1"/>
      <c r="H608" s="1"/>
      <c r="I608" s="1"/>
      <c r="J608" s="1"/>
      <c r="K608" s="1"/>
      <c r="L608" s="1"/>
      <c r="M608" s="1"/>
      <c r="N608" s="1"/>
      <c r="O608" s="1"/>
      <c r="P608" s="1"/>
      <c r="Q608" s="1"/>
      <c r="R608" s="1"/>
      <c r="S608" s="1"/>
      <c r="T608" s="1"/>
      <c r="U608" s="1"/>
      <c r="V608" s="1"/>
      <c r="W608" s="1"/>
      <c r="X608" s="1"/>
      <c r="Y608" s="1"/>
      <c r="Z608" s="1"/>
    </row>
    <row r="609" spans="1:26" ht="15.75" customHeight="1" x14ac:dyDescent="0.2">
      <c r="A609" s="1"/>
      <c r="B609" s="1"/>
      <c r="C609" s="1"/>
      <c r="D609" s="1"/>
      <c r="E609" s="1"/>
      <c r="F609" s="1"/>
      <c r="G609" s="1"/>
      <c r="H609" s="1"/>
      <c r="I609" s="1"/>
      <c r="J609" s="1"/>
      <c r="K609" s="1"/>
      <c r="L609" s="1"/>
      <c r="M609" s="1"/>
      <c r="N609" s="1"/>
      <c r="O609" s="1"/>
      <c r="P609" s="1"/>
      <c r="Q609" s="1"/>
      <c r="R609" s="1"/>
      <c r="S609" s="1"/>
      <c r="T609" s="1"/>
      <c r="U609" s="1"/>
      <c r="V609" s="1"/>
      <c r="W609" s="1"/>
      <c r="X609" s="1"/>
      <c r="Y609" s="1"/>
      <c r="Z609" s="1"/>
    </row>
    <row r="610" spans="1:26" ht="15.75" customHeight="1" x14ac:dyDescent="0.2">
      <c r="A610" s="1"/>
      <c r="B610" s="1"/>
      <c r="C610" s="1"/>
      <c r="D610" s="1"/>
      <c r="E610" s="1"/>
      <c r="F610" s="1"/>
      <c r="G610" s="1"/>
      <c r="H610" s="1"/>
      <c r="I610" s="1"/>
      <c r="J610" s="1"/>
      <c r="K610" s="1"/>
      <c r="L610" s="1"/>
      <c r="M610" s="1"/>
      <c r="N610" s="1"/>
      <c r="O610" s="1"/>
      <c r="P610" s="1"/>
      <c r="Q610" s="1"/>
      <c r="R610" s="1"/>
      <c r="S610" s="1"/>
      <c r="T610" s="1"/>
      <c r="U610" s="1"/>
      <c r="V610" s="1"/>
      <c r="W610" s="1"/>
      <c r="X610" s="1"/>
      <c r="Y610" s="1"/>
      <c r="Z610" s="1"/>
    </row>
    <row r="611" spans="1:26" ht="15.75" customHeight="1" x14ac:dyDescent="0.2">
      <c r="A611" s="1"/>
      <c r="B611" s="1"/>
      <c r="C611" s="1"/>
      <c r="D611" s="1"/>
      <c r="E611" s="1"/>
      <c r="F611" s="1"/>
      <c r="G611" s="1"/>
      <c r="H611" s="1"/>
      <c r="I611" s="1"/>
      <c r="J611" s="1"/>
      <c r="K611" s="1"/>
      <c r="L611" s="1"/>
      <c r="M611" s="1"/>
      <c r="N611" s="1"/>
      <c r="O611" s="1"/>
      <c r="P611" s="1"/>
      <c r="Q611" s="1"/>
      <c r="R611" s="1"/>
      <c r="S611" s="1"/>
      <c r="T611" s="1"/>
      <c r="U611" s="1"/>
      <c r="V611" s="1"/>
      <c r="W611" s="1"/>
      <c r="X611" s="1"/>
      <c r="Y611" s="1"/>
      <c r="Z611" s="1"/>
    </row>
    <row r="612" spans="1:26" ht="15.75" customHeight="1" x14ac:dyDescent="0.2">
      <c r="A612" s="1"/>
      <c r="B612" s="1"/>
      <c r="C612" s="1"/>
      <c r="D612" s="1"/>
      <c r="E612" s="1"/>
      <c r="F612" s="1"/>
      <c r="G612" s="1"/>
      <c r="H612" s="1"/>
      <c r="I612" s="1"/>
      <c r="J612" s="1"/>
      <c r="K612" s="1"/>
      <c r="L612" s="1"/>
      <c r="M612" s="1"/>
      <c r="N612" s="1"/>
      <c r="O612" s="1"/>
      <c r="P612" s="1"/>
      <c r="Q612" s="1"/>
      <c r="R612" s="1"/>
      <c r="S612" s="1"/>
      <c r="T612" s="1"/>
      <c r="U612" s="1"/>
      <c r="V612" s="1"/>
      <c r="W612" s="1"/>
      <c r="X612" s="1"/>
      <c r="Y612" s="1"/>
      <c r="Z612" s="1"/>
    </row>
    <row r="613" spans="1:26" ht="15.75" customHeight="1" x14ac:dyDescent="0.2">
      <c r="A613" s="1"/>
      <c r="B613" s="1"/>
      <c r="C613" s="1"/>
      <c r="D613" s="1"/>
      <c r="E613" s="1"/>
      <c r="F613" s="1"/>
      <c r="G613" s="1"/>
      <c r="H613" s="1"/>
      <c r="I613" s="1"/>
      <c r="J613" s="1"/>
      <c r="K613" s="1"/>
      <c r="L613" s="1"/>
      <c r="M613" s="1"/>
      <c r="N613" s="1"/>
      <c r="O613" s="1"/>
      <c r="P613" s="1"/>
      <c r="Q613" s="1"/>
      <c r="R613" s="1"/>
      <c r="S613" s="1"/>
      <c r="T613" s="1"/>
      <c r="U613" s="1"/>
      <c r="V613" s="1"/>
      <c r="W613" s="1"/>
      <c r="X613" s="1"/>
      <c r="Y613" s="1"/>
      <c r="Z613" s="1"/>
    </row>
    <row r="614" spans="1:26" ht="15.75" customHeight="1" x14ac:dyDescent="0.2">
      <c r="A614" s="1"/>
      <c r="B614" s="1"/>
      <c r="C614" s="1"/>
      <c r="D614" s="1"/>
      <c r="E614" s="1"/>
      <c r="F614" s="1"/>
      <c r="G614" s="1"/>
      <c r="H614" s="1"/>
      <c r="I614" s="1"/>
      <c r="J614" s="1"/>
      <c r="K614" s="1"/>
      <c r="L614" s="1"/>
      <c r="M614" s="1"/>
      <c r="N614" s="1"/>
      <c r="O614" s="1"/>
      <c r="P614" s="1"/>
      <c r="Q614" s="1"/>
      <c r="R614" s="1"/>
      <c r="S614" s="1"/>
      <c r="T614" s="1"/>
      <c r="U614" s="1"/>
      <c r="V614" s="1"/>
      <c r="W614" s="1"/>
      <c r="X614" s="1"/>
      <c r="Y614" s="1"/>
      <c r="Z614" s="1"/>
    </row>
    <row r="615" spans="1:26" ht="15.75" customHeight="1" x14ac:dyDescent="0.2">
      <c r="A615" s="1"/>
      <c r="B615" s="1"/>
      <c r="C615" s="1"/>
      <c r="D615" s="1"/>
      <c r="E615" s="1"/>
      <c r="F615" s="1"/>
      <c r="G615" s="1"/>
      <c r="H615" s="1"/>
      <c r="I615" s="1"/>
      <c r="J615" s="1"/>
      <c r="K615" s="1"/>
      <c r="L615" s="1"/>
      <c r="M615" s="1"/>
      <c r="N615" s="1"/>
      <c r="O615" s="1"/>
      <c r="P615" s="1"/>
      <c r="Q615" s="1"/>
      <c r="R615" s="1"/>
      <c r="S615" s="1"/>
      <c r="T615" s="1"/>
      <c r="U615" s="1"/>
      <c r="V615" s="1"/>
      <c r="W615" s="1"/>
      <c r="X615" s="1"/>
      <c r="Y615" s="1"/>
      <c r="Z615" s="1"/>
    </row>
    <row r="616" spans="1:26" ht="15.75" customHeight="1" x14ac:dyDescent="0.2">
      <c r="A616" s="1"/>
      <c r="B616" s="1"/>
      <c r="C616" s="1"/>
      <c r="D616" s="1"/>
      <c r="E616" s="1"/>
      <c r="F616" s="1"/>
      <c r="G616" s="1"/>
      <c r="H616" s="1"/>
      <c r="I616" s="1"/>
      <c r="J616" s="1"/>
      <c r="K616" s="1"/>
      <c r="L616" s="1"/>
      <c r="M616" s="1"/>
      <c r="N616" s="1"/>
      <c r="O616" s="1"/>
      <c r="P616" s="1"/>
      <c r="Q616" s="1"/>
      <c r="R616" s="1"/>
      <c r="S616" s="1"/>
      <c r="T616" s="1"/>
      <c r="U616" s="1"/>
      <c r="V616" s="1"/>
      <c r="W616" s="1"/>
      <c r="X616" s="1"/>
      <c r="Y616" s="1"/>
      <c r="Z616" s="1"/>
    </row>
    <row r="617" spans="1:26" ht="15.75" customHeight="1" x14ac:dyDescent="0.2">
      <c r="A617" s="1"/>
      <c r="B617" s="1"/>
      <c r="C617" s="1"/>
      <c r="D617" s="1"/>
      <c r="E617" s="1"/>
      <c r="F617" s="1"/>
      <c r="G617" s="1"/>
      <c r="H617" s="1"/>
      <c r="I617" s="1"/>
      <c r="J617" s="1"/>
      <c r="K617" s="1"/>
      <c r="L617" s="1"/>
      <c r="M617" s="1"/>
      <c r="N617" s="1"/>
      <c r="O617" s="1"/>
      <c r="P617" s="1"/>
      <c r="Q617" s="1"/>
      <c r="R617" s="1"/>
      <c r="S617" s="1"/>
      <c r="T617" s="1"/>
      <c r="U617" s="1"/>
      <c r="V617" s="1"/>
      <c r="W617" s="1"/>
      <c r="X617" s="1"/>
      <c r="Y617" s="1"/>
      <c r="Z617" s="1"/>
    </row>
    <row r="618" spans="1:26" ht="15.75" customHeight="1" x14ac:dyDescent="0.2">
      <c r="A618" s="1"/>
      <c r="B618" s="1"/>
      <c r="C618" s="1"/>
      <c r="D618" s="1"/>
      <c r="E618" s="1"/>
      <c r="F618" s="1"/>
      <c r="G618" s="1"/>
      <c r="H618" s="1"/>
      <c r="I618" s="1"/>
      <c r="J618" s="1"/>
      <c r="K618" s="1"/>
      <c r="L618" s="1"/>
      <c r="M618" s="1"/>
      <c r="N618" s="1"/>
      <c r="O618" s="1"/>
      <c r="P618" s="1"/>
      <c r="Q618" s="1"/>
      <c r="R618" s="1"/>
      <c r="S618" s="1"/>
      <c r="T618" s="1"/>
      <c r="U618" s="1"/>
      <c r="V618" s="1"/>
      <c r="W618" s="1"/>
      <c r="X618" s="1"/>
      <c r="Y618" s="1"/>
      <c r="Z618" s="1"/>
    </row>
    <row r="619" spans="1:26" ht="15.75" customHeight="1" x14ac:dyDescent="0.2">
      <c r="A619" s="1"/>
      <c r="B619" s="1"/>
      <c r="C619" s="1"/>
      <c r="D619" s="1"/>
      <c r="E619" s="1"/>
      <c r="F619" s="1"/>
      <c r="G619" s="1"/>
      <c r="H619" s="1"/>
      <c r="I619" s="1"/>
      <c r="J619" s="1"/>
      <c r="K619" s="1"/>
      <c r="L619" s="1"/>
      <c r="M619" s="1"/>
      <c r="N619" s="1"/>
      <c r="O619" s="1"/>
      <c r="P619" s="1"/>
      <c r="Q619" s="1"/>
      <c r="R619" s="1"/>
      <c r="S619" s="1"/>
      <c r="T619" s="1"/>
      <c r="U619" s="1"/>
      <c r="V619" s="1"/>
      <c r="W619" s="1"/>
      <c r="X619" s="1"/>
      <c r="Y619" s="1"/>
      <c r="Z619" s="1"/>
    </row>
    <row r="620" spans="1:26" ht="15.75" customHeight="1" x14ac:dyDescent="0.2">
      <c r="A620" s="1"/>
      <c r="B620" s="1"/>
      <c r="C620" s="1"/>
      <c r="D620" s="1"/>
      <c r="E620" s="1"/>
      <c r="F620" s="1"/>
      <c r="G620" s="1"/>
      <c r="H620" s="1"/>
      <c r="I620" s="1"/>
      <c r="J620" s="1"/>
      <c r="K620" s="1"/>
      <c r="L620" s="1"/>
      <c r="M620" s="1"/>
      <c r="N620" s="1"/>
      <c r="O620" s="1"/>
      <c r="P620" s="1"/>
      <c r="Q620" s="1"/>
      <c r="R620" s="1"/>
      <c r="S620" s="1"/>
      <c r="T620" s="1"/>
      <c r="U620" s="1"/>
      <c r="V620" s="1"/>
      <c r="W620" s="1"/>
      <c r="X620" s="1"/>
      <c r="Y620" s="1"/>
      <c r="Z620" s="1"/>
    </row>
    <row r="621" spans="1:26" ht="15.75" customHeight="1" x14ac:dyDescent="0.2">
      <c r="A621" s="1"/>
      <c r="B621" s="1"/>
      <c r="C621" s="1"/>
      <c r="D621" s="1"/>
      <c r="E621" s="1"/>
      <c r="F621" s="1"/>
      <c r="G621" s="1"/>
      <c r="H621" s="1"/>
      <c r="I621" s="1"/>
      <c r="J621" s="1"/>
      <c r="K621" s="1"/>
      <c r="L621" s="1"/>
      <c r="M621" s="1"/>
      <c r="N621" s="1"/>
      <c r="O621" s="1"/>
      <c r="P621" s="1"/>
      <c r="Q621" s="1"/>
      <c r="R621" s="1"/>
      <c r="S621" s="1"/>
      <c r="T621" s="1"/>
      <c r="U621" s="1"/>
      <c r="V621" s="1"/>
      <c r="W621" s="1"/>
      <c r="X621" s="1"/>
      <c r="Y621" s="1"/>
      <c r="Z621" s="1"/>
    </row>
    <row r="622" spans="1:26" ht="15.75" customHeight="1" x14ac:dyDescent="0.2">
      <c r="A622" s="1"/>
      <c r="B622" s="1"/>
      <c r="C622" s="1"/>
      <c r="D622" s="1"/>
      <c r="E622" s="1"/>
      <c r="F622" s="1"/>
      <c r="G622" s="1"/>
      <c r="H622" s="1"/>
      <c r="I622" s="1"/>
      <c r="J622" s="1"/>
      <c r="K622" s="1"/>
      <c r="L622" s="1"/>
      <c r="M622" s="1"/>
      <c r="N622" s="1"/>
      <c r="O622" s="1"/>
      <c r="P622" s="1"/>
      <c r="Q622" s="1"/>
      <c r="R622" s="1"/>
      <c r="S622" s="1"/>
      <c r="T622" s="1"/>
      <c r="U622" s="1"/>
      <c r="V622" s="1"/>
      <c r="W622" s="1"/>
      <c r="X622" s="1"/>
      <c r="Y622" s="1"/>
      <c r="Z622" s="1"/>
    </row>
    <row r="623" spans="1:26" ht="15.75" customHeight="1" x14ac:dyDescent="0.2">
      <c r="A623" s="1"/>
      <c r="B623" s="1"/>
      <c r="C623" s="1"/>
      <c r="D623" s="1"/>
      <c r="E623" s="1"/>
      <c r="F623" s="1"/>
      <c r="G623" s="1"/>
      <c r="H623" s="1"/>
      <c r="I623" s="1"/>
      <c r="J623" s="1"/>
      <c r="K623" s="1"/>
      <c r="L623" s="1"/>
      <c r="M623" s="1"/>
      <c r="N623" s="1"/>
      <c r="O623" s="1"/>
      <c r="P623" s="1"/>
      <c r="Q623" s="1"/>
      <c r="R623" s="1"/>
      <c r="S623" s="1"/>
      <c r="T623" s="1"/>
      <c r="U623" s="1"/>
      <c r="V623" s="1"/>
      <c r="W623" s="1"/>
      <c r="X623" s="1"/>
      <c r="Y623" s="1"/>
      <c r="Z623" s="1"/>
    </row>
    <row r="624" spans="1:26" ht="15.75" customHeight="1" x14ac:dyDescent="0.2">
      <c r="A624" s="1"/>
      <c r="B624" s="1"/>
      <c r="C624" s="1"/>
      <c r="D624" s="1"/>
      <c r="E624" s="1"/>
      <c r="F624" s="1"/>
      <c r="G624" s="1"/>
      <c r="H624" s="1"/>
      <c r="I624" s="1"/>
      <c r="J624" s="1"/>
      <c r="K624" s="1"/>
      <c r="L624" s="1"/>
      <c r="M624" s="1"/>
      <c r="N624" s="1"/>
      <c r="O624" s="1"/>
      <c r="P624" s="1"/>
      <c r="Q624" s="1"/>
      <c r="R624" s="1"/>
      <c r="S624" s="1"/>
      <c r="T624" s="1"/>
      <c r="U624" s="1"/>
      <c r="V624" s="1"/>
      <c r="W624" s="1"/>
      <c r="X624" s="1"/>
      <c r="Y624" s="1"/>
      <c r="Z624" s="1"/>
    </row>
    <row r="625" spans="1:26" ht="15.75" customHeight="1" x14ac:dyDescent="0.2">
      <c r="A625" s="1"/>
      <c r="B625" s="1"/>
      <c r="C625" s="1"/>
      <c r="D625" s="1"/>
      <c r="E625" s="1"/>
      <c r="F625" s="1"/>
      <c r="G625" s="1"/>
      <c r="H625" s="1"/>
      <c r="I625" s="1"/>
      <c r="J625" s="1"/>
      <c r="K625" s="1"/>
      <c r="L625" s="1"/>
      <c r="M625" s="1"/>
      <c r="N625" s="1"/>
      <c r="O625" s="1"/>
      <c r="P625" s="1"/>
      <c r="Q625" s="1"/>
      <c r="R625" s="1"/>
      <c r="S625" s="1"/>
      <c r="T625" s="1"/>
      <c r="U625" s="1"/>
      <c r="V625" s="1"/>
      <c r="W625" s="1"/>
      <c r="X625" s="1"/>
      <c r="Y625" s="1"/>
      <c r="Z625" s="1"/>
    </row>
    <row r="626" spans="1:26" ht="15.75" customHeight="1" x14ac:dyDescent="0.2">
      <c r="A626" s="1"/>
      <c r="B626" s="1"/>
      <c r="C626" s="1"/>
      <c r="D626" s="1"/>
      <c r="E626" s="1"/>
      <c r="F626" s="1"/>
      <c r="G626" s="1"/>
      <c r="H626" s="1"/>
      <c r="I626" s="1"/>
      <c r="J626" s="1"/>
      <c r="K626" s="1"/>
      <c r="L626" s="1"/>
      <c r="M626" s="1"/>
      <c r="N626" s="1"/>
      <c r="O626" s="1"/>
      <c r="P626" s="1"/>
      <c r="Q626" s="1"/>
      <c r="R626" s="1"/>
      <c r="S626" s="1"/>
      <c r="T626" s="1"/>
      <c r="U626" s="1"/>
      <c r="V626" s="1"/>
      <c r="W626" s="1"/>
      <c r="X626" s="1"/>
      <c r="Y626" s="1"/>
      <c r="Z626" s="1"/>
    </row>
    <row r="627" spans="1:26" ht="15.75" customHeight="1" x14ac:dyDescent="0.2">
      <c r="A627" s="1"/>
      <c r="B627" s="1"/>
      <c r="C627" s="1"/>
      <c r="D627" s="1"/>
      <c r="E627" s="1"/>
      <c r="F627" s="1"/>
      <c r="G627" s="1"/>
      <c r="H627" s="1"/>
      <c r="I627" s="1"/>
      <c r="J627" s="1"/>
      <c r="K627" s="1"/>
      <c r="L627" s="1"/>
      <c r="M627" s="1"/>
      <c r="N627" s="1"/>
      <c r="O627" s="1"/>
      <c r="P627" s="1"/>
      <c r="Q627" s="1"/>
      <c r="R627" s="1"/>
      <c r="S627" s="1"/>
      <c r="T627" s="1"/>
      <c r="U627" s="1"/>
      <c r="V627" s="1"/>
      <c r="W627" s="1"/>
      <c r="X627" s="1"/>
      <c r="Y627" s="1"/>
      <c r="Z627" s="1"/>
    </row>
    <row r="628" spans="1:26" ht="15.75" customHeight="1" x14ac:dyDescent="0.2">
      <c r="A628" s="1"/>
      <c r="B628" s="1"/>
      <c r="C628" s="1"/>
      <c r="D628" s="1"/>
      <c r="E628" s="1"/>
      <c r="F628" s="1"/>
      <c r="G628" s="1"/>
      <c r="H628" s="1"/>
      <c r="I628" s="1"/>
      <c r="J628" s="1"/>
      <c r="K628" s="1"/>
      <c r="L628" s="1"/>
      <c r="M628" s="1"/>
      <c r="N628" s="1"/>
      <c r="O628" s="1"/>
      <c r="P628" s="1"/>
      <c r="Q628" s="1"/>
      <c r="R628" s="1"/>
      <c r="S628" s="1"/>
      <c r="T628" s="1"/>
      <c r="U628" s="1"/>
      <c r="V628" s="1"/>
      <c r="W628" s="1"/>
      <c r="X628" s="1"/>
      <c r="Y628" s="1"/>
      <c r="Z628" s="1"/>
    </row>
    <row r="629" spans="1:26" ht="15.75" customHeight="1" x14ac:dyDescent="0.2">
      <c r="A629" s="1"/>
      <c r="B629" s="1"/>
      <c r="C629" s="1"/>
      <c r="D629" s="1"/>
      <c r="E629" s="1"/>
      <c r="F629" s="1"/>
      <c r="G629" s="1"/>
      <c r="H629" s="1"/>
      <c r="I629" s="1"/>
      <c r="J629" s="1"/>
      <c r="K629" s="1"/>
      <c r="L629" s="1"/>
      <c r="M629" s="1"/>
      <c r="N629" s="1"/>
      <c r="O629" s="1"/>
      <c r="P629" s="1"/>
      <c r="Q629" s="1"/>
      <c r="R629" s="1"/>
      <c r="S629" s="1"/>
      <c r="T629" s="1"/>
      <c r="U629" s="1"/>
      <c r="V629" s="1"/>
      <c r="W629" s="1"/>
      <c r="X629" s="1"/>
      <c r="Y629" s="1"/>
      <c r="Z629" s="1"/>
    </row>
    <row r="630" spans="1:26" ht="15.75" customHeight="1" x14ac:dyDescent="0.2">
      <c r="A630" s="1"/>
      <c r="B630" s="1"/>
      <c r="C630" s="1"/>
      <c r="D630" s="1"/>
      <c r="E630" s="1"/>
      <c r="F630" s="1"/>
      <c r="G630" s="1"/>
      <c r="H630" s="1"/>
      <c r="I630" s="1"/>
      <c r="J630" s="1"/>
      <c r="K630" s="1"/>
      <c r="L630" s="1"/>
      <c r="M630" s="1"/>
      <c r="N630" s="1"/>
      <c r="O630" s="1"/>
      <c r="P630" s="1"/>
      <c r="Q630" s="1"/>
      <c r="R630" s="1"/>
      <c r="S630" s="1"/>
      <c r="T630" s="1"/>
      <c r="U630" s="1"/>
      <c r="V630" s="1"/>
      <c r="W630" s="1"/>
      <c r="X630" s="1"/>
      <c r="Y630" s="1"/>
      <c r="Z630" s="1"/>
    </row>
    <row r="631" spans="1:26" ht="15.75" customHeight="1" x14ac:dyDescent="0.2">
      <c r="A631" s="1"/>
      <c r="B631" s="1"/>
      <c r="C631" s="1"/>
      <c r="D631" s="1"/>
      <c r="E631" s="1"/>
      <c r="F631" s="1"/>
      <c r="G631" s="1"/>
      <c r="H631" s="1"/>
      <c r="I631" s="1"/>
      <c r="J631" s="1"/>
      <c r="K631" s="1"/>
      <c r="L631" s="1"/>
      <c r="M631" s="1"/>
      <c r="N631" s="1"/>
      <c r="O631" s="1"/>
      <c r="P631" s="1"/>
      <c r="Q631" s="1"/>
      <c r="R631" s="1"/>
      <c r="S631" s="1"/>
      <c r="T631" s="1"/>
      <c r="U631" s="1"/>
      <c r="V631" s="1"/>
      <c r="W631" s="1"/>
      <c r="X631" s="1"/>
      <c r="Y631" s="1"/>
      <c r="Z631" s="1"/>
    </row>
    <row r="632" spans="1:26" ht="15.75" customHeight="1" x14ac:dyDescent="0.2">
      <c r="A632" s="1"/>
      <c r="B632" s="1"/>
      <c r="C632" s="1"/>
      <c r="D632" s="1"/>
      <c r="E632" s="1"/>
      <c r="F632" s="1"/>
      <c r="G632" s="1"/>
      <c r="H632" s="1"/>
      <c r="I632" s="1"/>
      <c r="J632" s="1"/>
      <c r="K632" s="1"/>
      <c r="L632" s="1"/>
      <c r="M632" s="1"/>
      <c r="N632" s="1"/>
      <c r="O632" s="1"/>
      <c r="P632" s="1"/>
      <c r="Q632" s="1"/>
      <c r="R632" s="1"/>
      <c r="S632" s="1"/>
      <c r="T632" s="1"/>
      <c r="U632" s="1"/>
      <c r="V632" s="1"/>
      <c r="W632" s="1"/>
      <c r="X632" s="1"/>
      <c r="Y632" s="1"/>
      <c r="Z632" s="1"/>
    </row>
    <row r="633" spans="1:26" ht="15.75" customHeight="1" x14ac:dyDescent="0.2">
      <c r="A633" s="1"/>
      <c r="B633" s="1"/>
      <c r="C633" s="1"/>
      <c r="D633" s="1"/>
      <c r="E633" s="1"/>
      <c r="F633" s="1"/>
      <c r="G633" s="1"/>
      <c r="H633" s="1"/>
      <c r="I633" s="1"/>
      <c r="J633" s="1"/>
      <c r="K633" s="1"/>
      <c r="L633" s="1"/>
      <c r="M633" s="1"/>
      <c r="N633" s="1"/>
      <c r="O633" s="1"/>
      <c r="P633" s="1"/>
      <c r="Q633" s="1"/>
      <c r="R633" s="1"/>
      <c r="S633" s="1"/>
      <c r="T633" s="1"/>
      <c r="U633" s="1"/>
      <c r="V633" s="1"/>
      <c r="W633" s="1"/>
      <c r="X633" s="1"/>
      <c r="Y633" s="1"/>
      <c r="Z633" s="1"/>
    </row>
    <row r="634" spans="1:26" ht="15.75" customHeight="1" x14ac:dyDescent="0.2">
      <c r="A634" s="1"/>
      <c r="B634" s="1"/>
      <c r="C634" s="1"/>
      <c r="D634" s="1"/>
      <c r="E634" s="1"/>
      <c r="F634" s="1"/>
      <c r="G634" s="1"/>
      <c r="H634" s="1"/>
      <c r="I634" s="1"/>
      <c r="J634" s="1"/>
      <c r="K634" s="1"/>
      <c r="L634" s="1"/>
      <c r="M634" s="1"/>
      <c r="N634" s="1"/>
      <c r="O634" s="1"/>
      <c r="P634" s="1"/>
      <c r="Q634" s="1"/>
      <c r="R634" s="1"/>
      <c r="S634" s="1"/>
      <c r="T634" s="1"/>
      <c r="U634" s="1"/>
      <c r="V634" s="1"/>
      <c r="W634" s="1"/>
      <c r="X634" s="1"/>
      <c r="Y634" s="1"/>
      <c r="Z634" s="1"/>
    </row>
    <row r="635" spans="1:26" ht="15.75" customHeight="1" x14ac:dyDescent="0.2">
      <c r="A635" s="1"/>
      <c r="B635" s="1"/>
      <c r="C635" s="1"/>
      <c r="D635" s="1"/>
      <c r="E635" s="1"/>
      <c r="F635" s="1"/>
      <c r="G635" s="1"/>
      <c r="H635" s="1"/>
      <c r="I635" s="1"/>
      <c r="J635" s="1"/>
      <c r="K635" s="1"/>
      <c r="L635" s="1"/>
      <c r="M635" s="1"/>
      <c r="N635" s="1"/>
      <c r="O635" s="1"/>
      <c r="P635" s="1"/>
      <c r="Q635" s="1"/>
      <c r="R635" s="1"/>
      <c r="S635" s="1"/>
      <c r="T635" s="1"/>
      <c r="U635" s="1"/>
      <c r="V635" s="1"/>
      <c r="W635" s="1"/>
      <c r="X635" s="1"/>
      <c r="Y635" s="1"/>
      <c r="Z635" s="1"/>
    </row>
    <row r="636" spans="1:26" ht="15.75" customHeight="1" x14ac:dyDescent="0.2">
      <c r="A636" s="1"/>
      <c r="B636" s="1"/>
      <c r="C636" s="1"/>
      <c r="D636" s="1"/>
      <c r="E636" s="1"/>
      <c r="F636" s="1"/>
      <c r="G636" s="1"/>
      <c r="H636" s="1"/>
      <c r="I636" s="1"/>
      <c r="J636" s="1"/>
      <c r="K636" s="1"/>
      <c r="L636" s="1"/>
      <c r="M636" s="1"/>
      <c r="N636" s="1"/>
      <c r="O636" s="1"/>
      <c r="P636" s="1"/>
      <c r="Q636" s="1"/>
      <c r="R636" s="1"/>
      <c r="S636" s="1"/>
      <c r="T636" s="1"/>
      <c r="U636" s="1"/>
      <c r="V636" s="1"/>
      <c r="W636" s="1"/>
      <c r="X636" s="1"/>
      <c r="Y636" s="1"/>
      <c r="Z636" s="1"/>
    </row>
    <row r="637" spans="1:26" ht="15.75" customHeight="1" x14ac:dyDescent="0.2">
      <c r="A637" s="1"/>
      <c r="B637" s="1"/>
      <c r="C637" s="1"/>
      <c r="D637" s="1"/>
      <c r="E637" s="1"/>
      <c r="F637" s="1"/>
      <c r="G637" s="1"/>
      <c r="H637" s="1"/>
      <c r="I637" s="1"/>
      <c r="J637" s="1"/>
      <c r="K637" s="1"/>
      <c r="L637" s="1"/>
      <c r="M637" s="1"/>
      <c r="N637" s="1"/>
      <c r="O637" s="1"/>
      <c r="P637" s="1"/>
      <c r="Q637" s="1"/>
      <c r="R637" s="1"/>
      <c r="S637" s="1"/>
      <c r="T637" s="1"/>
      <c r="U637" s="1"/>
      <c r="V637" s="1"/>
      <c r="W637" s="1"/>
      <c r="X637" s="1"/>
      <c r="Y637" s="1"/>
      <c r="Z637" s="1"/>
    </row>
    <row r="638" spans="1:26" ht="15.75" customHeight="1" x14ac:dyDescent="0.2">
      <c r="A638" s="1"/>
      <c r="B638" s="1"/>
      <c r="C638" s="1"/>
      <c r="D638" s="1"/>
      <c r="E638" s="1"/>
      <c r="F638" s="1"/>
      <c r="G638" s="1"/>
      <c r="H638" s="1"/>
      <c r="I638" s="1"/>
      <c r="J638" s="1"/>
      <c r="K638" s="1"/>
      <c r="L638" s="1"/>
      <c r="M638" s="1"/>
      <c r="N638" s="1"/>
      <c r="O638" s="1"/>
      <c r="P638" s="1"/>
      <c r="Q638" s="1"/>
      <c r="R638" s="1"/>
      <c r="S638" s="1"/>
      <c r="T638" s="1"/>
      <c r="U638" s="1"/>
      <c r="V638" s="1"/>
      <c r="W638" s="1"/>
      <c r="X638" s="1"/>
      <c r="Y638" s="1"/>
      <c r="Z638" s="1"/>
    </row>
    <row r="639" spans="1:26" ht="15.75" customHeight="1" x14ac:dyDescent="0.2">
      <c r="A639" s="1"/>
      <c r="B639" s="1"/>
      <c r="C639" s="1"/>
      <c r="D639" s="1"/>
      <c r="E639" s="1"/>
      <c r="F639" s="1"/>
      <c r="G639" s="1"/>
      <c r="H639" s="1"/>
      <c r="I639" s="1"/>
      <c r="J639" s="1"/>
      <c r="K639" s="1"/>
      <c r="L639" s="1"/>
      <c r="M639" s="1"/>
      <c r="N639" s="1"/>
      <c r="O639" s="1"/>
      <c r="P639" s="1"/>
      <c r="Q639" s="1"/>
      <c r="R639" s="1"/>
      <c r="S639" s="1"/>
      <c r="T639" s="1"/>
      <c r="U639" s="1"/>
      <c r="V639" s="1"/>
      <c r="W639" s="1"/>
      <c r="X639" s="1"/>
      <c r="Y639" s="1"/>
      <c r="Z639" s="1"/>
    </row>
    <row r="640" spans="1:26" ht="15.75" customHeight="1" x14ac:dyDescent="0.2">
      <c r="A640" s="1"/>
      <c r="B640" s="1"/>
      <c r="C640" s="1"/>
      <c r="D640" s="1"/>
      <c r="E640" s="1"/>
      <c r="F640" s="1"/>
      <c r="G640" s="1"/>
      <c r="H640" s="1"/>
      <c r="I640" s="1"/>
      <c r="J640" s="1"/>
      <c r="K640" s="1"/>
      <c r="L640" s="1"/>
      <c r="M640" s="1"/>
      <c r="N640" s="1"/>
      <c r="O640" s="1"/>
      <c r="P640" s="1"/>
      <c r="Q640" s="1"/>
      <c r="R640" s="1"/>
      <c r="S640" s="1"/>
      <c r="T640" s="1"/>
      <c r="U640" s="1"/>
      <c r="V640" s="1"/>
      <c r="W640" s="1"/>
      <c r="X640" s="1"/>
      <c r="Y640" s="1"/>
      <c r="Z640" s="1"/>
    </row>
    <row r="641" spans="1:26" ht="15.75" customHeight="1" x14ac:dyDescent="0.2">
      <c r="A641" s="1"/>
      <c r="B641" s="1"/>
      <c r="C641" s="1"/>
      <c r="D641" s="1"/>
      <c r="E641" s="1"/>
      <c r="F641" s="1"/>
      <c r="G641" s="1"/>
      <c r="H641" s="1"/>
      <c r="I641" s="1"/>
      <c r="J641" s="1"/>
      <c r="K641" s="1"/>
      <c r="L641" s="1"/>
      <c r="M641" s="1"/>
      <c r="N641" s="1"/>
      <c r="O641" s="1"/>
      <c r="P641" s="1"/>
      <c r="Q641" s="1"/>
      <c r="R641" s="1"/>
      <c r="S641" s="1"/>
      <c r="T641" s="1"/>
      <c r="U641" s="1"/>
      <c r="V641" s="1"/>
      <c r="W641" s="1"/>
      <c r="X641" s="1"/>
      <c r="Y641" s="1"/>
      <c r="Z641" s="1"/>
    </row>
    <row r="642" spans="1:26" ht="15.75" customHeight="1" x14ac:dyDescent="0.2">
      <c r="A642" s="1"/>
      <c r="B642" s="1"/>
      <c r="C642" s="1"/>
      <c r="D642" s="1"/>
      <c r="E642" s="1"/>
      <c r="F642" s="1"/>
      <c r="G642" s="1"/>
      <c r="H642" s="1"/>
      <c r="I642" s="1"/>
      <c r="J642" s="1"/>
      <c r="K642" s="1"/>
      <c r="L642" s="1"/>
      <c r="M642" s="1"/>
      <c r="N642" s="1"/>
      <c r="O642" s="1"/>
      <c r="P642" s="1"/>
      <c r="Q642" s="1"/>
      <c r="R642" s="1"/>
      <c r="S642" s="1"/>
      <c r="T642" s="1"/>
      <c r="U642" s="1"/>
      <c r="V642" s="1"/>
      <c r="W642" s="1"/>
      <c r="X642" s="1"/>
      <c r="Y642" s="1"/>
      <c r="Z642" s="1"/>
    </row>
    <row r="643" spans="1:26" ht="15.75" customHeight="1" x14ac:dyDescent="0.2">
      <c r="A643" s="1"/>
      <c r="B643" s="1"/>
      <c r="C643" s="1"/>
      <c r="D643" s="1"/>
      <c r="E643" s="1"/>
      <c r="F643" s="1"/>
      <c r="G643" s="1"/>
      <c r="H643" s="1"/>
      <c r="I643" s="1"/>
      <c r="J643" s="1"/>
      <c r="K643" s="1"/>
      <c r="L643" s="1"/>
      <c r="M643" s="1"/>
      <c r="N643" s="1"/>
      <c r="O643" s="1"/>
      <c r="P643" s="1"/>
      <c r="Q643" s="1"/>
      <c r="R643" s="1"/>
      <c r="S643" s="1"/>
      <c r="T643" s="1"/>
      <c r="U643" s="1"/>
      <c r="V643" s="1"/>
      <c r="W643" s="1"/>
      <c r="X643" s="1"/>
      <c r="Y643" s="1"/>
      <c r="Z643" s="1"/>
    </row>
    <row r="644" spans="1:26" ht="15.75" customHeight="1" x14ac:dyDescent="0.2">
      <c r="A644" s="1"/>
      <c r="B644" s="1"/>
      <c r="C644" s="1"/>
      <c r="D644" s="1"/>
      <c r="E644" s="1"/>
      <c r="F644" s="1"/>
      <c r="G644" s="1"/>
      <c r="H644" s="1"/>
      <c r="I644" s="1"/>
      <c r="J644" s="1"/>
      <c r="K644" s="1"/>
      <c r="L644" s="1"/>
      <c r="M644" s="1"/>
      <c r="N644" s="1"/>
      <c r="O644" s="1"/>
      <c r="P644" s="1"/>
      <c r="Q644" s="1"/>
      <c r="R644" s="1"/>
      <c r="S644" s="1"/>
      <c r="T644" s="1"/>
      <c r="U644" s="1"/>
      <c r="V644" s="1"/>
      <c r="W644" s="1"/>
      <c r="X644" s="1"/>
      <c r="Y644" s="1"/>
      <c r="Z644" s="1"/>
    </row>
    <row r="645" spans="1:26" ht="15.75" customHeight="1" x14ac:dyDescent="0.2">
      <c r="A645" s="1"/>
      <c r="B645" s="1"/>
      <c r="C645" s="1"/>
      <c r="D645" s="1"/>
      <c r="E645" s="1"/>
      <c r="F645" s="1"/>
      <c r="G645" s="1"/>
      <c r="H645" s="1"/>
      <c r="I645" s="1"/>
      <c r="J645" s="1"/>
      <c r="K645" s="1"/>
      <c r="L645" s="1"/>
      <c r="M645" s="1"/>
      <c r="N645" s="1"/>
      <c r="O645" s="1"/>
      <c r="P645" s="1"/>
      <c r="Q645" s="1"/>
      <c r="R645" s="1"/>
      <c r="S645" s="1"/>
      <c r="T645" s="1"/>
      <c r="U645" s="1"/>
      <c r="V645" s="1"/>
      <c r="W645" s="1"/>
      <c r="X645" s="1"/>
      <c r="Y645" s="1"/>
      <c r="Z645" s="1"/>
    </row>
    <row r="646" spans="1:26" ht="15.75" customHeight="1" x14ac:dyDescent="0.2">
      <c r="A646" s="1"/>
      <c r="B646" s="1"/>
      <c r="C646" s="1"/>
      <c r="D646" s="1"/>
      <c r="E646" s="1"/>
      <c r="F646" s="1"/>
      <c r="G646" s="1"/>
      <c r="H646" s="1"/>
      <c r="I646" s="1"/>
      <c r="J646" s="1"/>
      <c r="K646" s="1"/>
      <c r="L646" s="1"/>
      <c r="M646" s="1"/>
      <c r="N646" s="1"/>
      <c r="O646" s="1"/>
      <c r="P646" s="1"/>
      <c r="Q646" s="1"/>
      <c r="R646" s="1"/>
      <c r="S646" s="1"/>
      <c r="T646" s="1"/>
      <c r="U646" s="1"/>
      <c r="V646" s="1"/>
      <c r="W646" s="1"/>
      <c r="X646" s="1"/>
      <c r="Y646" s="1"/>
      <c r="Z646" s="1"/>
    </row>
    <row r="647" spans="1:26" ht="15.75" customHeight="1" x14ac:dyDescent="0.2">
      <c r="A647" s="1"/>
      <c r="B647" s="1"/>
      <c r="C647" s="1"/>
      <c r="D647" s="1"/>
      <c r="E647" s="1"/>
      <c r="F647" s="1"/>
      <c r="G647" s="1"/>
      <c r="H647" s="1"/>
      <c r="I647" s="1"/>
      <c r="J647" s="1"/>
      <c r="K647" s="1"/>
      <c r="L647" s="1"/>
      <c r="M647" s="1"/>
      <c r="N647" s="1"/>
      <c r="O647" s="1"/>
      <c r="P647" s="1"/>
      <c r="Q647" s="1"/>
      <c r="R647" s="1"/>
      <c r="S647" s="1"/>
      <c r="T647" s="1"/>
      <c r="U647" s="1"/>
      <c r="V647" s="1"/>
      <c r="W647" s="1"/>
      <c r="X647" s="1"/>
      <c r="Y647" s="1"/>
      <c r="Z647" s="1"/>
    </row>
    <row r="648" spans="1:26" ht="15.75" customHeight="1" x14ac:dyDescent="0.2">
      <c r="A648" s="1"/>
      <c r="B648" s="1"/>
      <c r="C648" s="1"/>
      <c r="D648" s="1"/>
      <c r="E648" s="1"/>
      <c r="F648" s="1"/>
      <c r="G648" s="1"/>
      <c r="H648" s="1"/>
      <c r="I648" s="1"/>
      <c r="J648" s="1"/>
      <c r="K648" s="1"/>
      <c r="L648" s="1"/>
      <c r="M648" s="1"/>
      <c r="N648" s="1"/>
      <c r="O648" s="1"/>
      <c r="P648" s="1"/>
      <c r="Q648" s="1"/>
      <c r="R648" s="1"/>
      <c r="S648" s="1"/>
      <c r="T648" s="1"/>
      <c r="U648" s="1"/>
      <c r="V648" s="1"/>
      <c r="W648" s="1"/>
      <c r="X648" s="1"/>
      <c r="Y648" s="1"/>
      <c r="Z648" s="1"/>
    </row>
    <row r="649" spans="1:26" ht="15.75" customHeight="1" x14ac:dyDescent="0.2">
      <c r="A649" s="1"/>
      <c r="B649" s="1"/>
      <c r="C649" s="1"/>
      <c r="D649" s="1"/>
      <c r="E649" s="1"/>
      <c r="F649" s="1"/>
      <c r="G649" s="1"/>
      <c r="H649" s="1"/>
      <c r="I649" s="1"/>
      <c r="J649" s="1"/>
      <c r="K649" s="1"/>
      <c r="L649" s="1"/>
      <c r="M649" s="1"/>
      <c r="N649" s="1"/>
      <c r="O649" s="1"/>
      <c r="P649" s="1"/>
      <c r="Q649" s="1"/>
      <c r="R649" s="1"/>
      <c r="S649" s="1"/>
      <c r="T649" s="1"/>
      <c r="U649" s="1"/>
      <c r="V649" s="1"/>
      <c r="W649" s="1"/>
      <c r="X649" s="1"/>
      <c r="Y649" s="1"/>
      <c r="Z649" s="1"/>
    </row>
    <row r="650" spans="1:26" ht="15.75" customHeight="1" x14ac:dyDescent="0.2">
      <c r="A650" s="1"/>
      <c r="B650" s="1"/>
      <c r="C650" s="1"/>
      <c r="D650" s="1"/>
      <c r="E650" s="1"/>
      <c r="F650" s="1"/>
      <c r="G650" s="1"/>
      <c r="H650" s="1"/>
      <c r="I650" s="1"/>
      <c r="J650" s="1"/>
      <c r="K650" s="1"/>
      <c r="L650" s="1"/>
      <c r="M650" s="1"/>
      <c r="N650" s="1"/>
      <c r="O650" s="1"/>
      <c r="P650" s="1"/>
      <c r="Q650" s="1"/>
      <c r="R650" s="1"/>
      <c r="S650" s="1"/>
      <c r="T650" s="1"/>
      <c r="U650" s="1"/>
      <c r="V650" s="1"/>
      <c r="W650" s="1"/>
      <c r="X650" s="1"/>
      <c r="Y650" s="1"/>
      <c r="Z650" s="1"/>
    </row>
    <row r="651" spans="1:26" ht="15.75" customHeight="1" x14ac:dyDescent="0.2">
      <c r="A651" s="1"/>
      <c r="B651" s="1"/>
      <c r="C651" s="1"/>
      <c r="D651" s="1"/>
      <c r="E651" s="1"/>
      <c r="F651" s="1"/>
      <c r="G651" s="1"/>
      <c r="H651" s="1"/>
      <c r="I651" s="1"/>
      <c r="J651" s="1"/>
      <c r="K651" s="1"/>
      <c r="L651" s="1"/>
      <c r="M651" s="1"/>
      <c r="N651" s="1"/>
      <c r="O651" s="1"/>
      <c r="P651" s="1"/>
      <c r="Q651" s="1"/>
      <c r="R651" s="1"/>
      <c r="S651" s="1"/>
      <c r="T651" s="1"/>
      <c r="U651" s="1"/>
      <c r="V651" s="1"/>
      <c r="W651" s="1"/>
      <c r="X651" s="1"/>
      <c r="Y651" s="1"/>
      <c r="Z651" s="1"/>
    </row>
    <row r="652" spans="1:26" ht="15.75" customHeight="1" x14ac:dyDescent="0.2">
      <c r="A652" s="1"/>
      <c r="B652" s="1"/>
      <c r="C652" s="1"/>
      <c r="D652" s="1"/>
      <c r="E652" s="1"/>
      <c r="F652" s="1"/>
      <c r="G652" s="1"/>
      <c r="H652" s="1"/>
      <c r="I652" s="1"/>
      <c r="J652" s="1"/>
      <c r="K652" s="1"/>
      <c r="L652" s="1"/>
      <c r="M652" s="1"/>
      <c r="N652" s="1"/>
      <c r="O652" s="1"/>
      <c r="P652" s="1"/>
      <c r="Q652" s="1"/>
      <c r="R652" s="1"/>
      <c r="S652" s="1"/>
      <c r="T652" s="1"/>
      <c r="U652" s="1"/>
      <c r="V652" s="1"/>
      <c r="W652" s="1"/>
      <c r="X652" s="1"/>
      <c r="Y652" s="1"/>
      <c r="Z652" s="1"/>
    </row>
    <row r="653" spans="1:26" ht="15.75" customHeight="1" x14ac:dyDescent="0.2">
      <c r="A653" s="1"/>
      <c r="B653" s="1"/>
      <c r="C653" s="1"/>
      <c r="D653" s="1"/>
      <c r="E653" s="1"/>
      <c r="F653" s="1"/>
      <c r="G653" s="1"/>
      <c r="H653" s="1"/>
      <c r="I653" s="1"/>
      <c r="J653" s="1"/>
      <c r="K653" s="1"/>
      <c r="L653" s="1"/>
      <c r="M653" s="1"/>
      <c r="N653" s="1"/>
      <c r="O653" s="1"/>
      <c r="P653" s="1"/>
      <c r="Q653" s="1"/>
      <c r="R653" s="1"/>
      <c r="S653" s="1"/>
      <c r="T653" s="1"/>
      <c r="U653" s="1"/>
      <c r="V653" s="1"/>
      <c r="W653" s="1"/>
      <c r="X653" s="1"/>
      <c r="Y653" s="1"/>
      <c r="Z653" s="1"/>
    </row>
    <row r="654" spans="1:26" ht="15.75" customHeight="1" x14ac:dyDescent="0.2">
      <c r="A654" s="1"/>
      <c r="B654" s="1"/>
      <c r="C654" s="1"/>
      <c r="D654" s="1"/>
      <c r="E654" s="1"/>
      <c r="F654" s="1"/>
      <c r="G654" s="1"/>
      <c r="H654" s="1"/>
      <c r="I654" s="1"/>
      <c r="J654" s="1"/>
      <c r="K654" s="1"/>
      <c r="L654" s="1"/>
      <c r="M654" s="1"/>
      <c r="N654" s="1"/>
      <c r="O654" s="1"/>
      <c r="P654" s="1"/>
      <c r="Q654" s="1"/>
      <c r="R654" s="1"/>
      <c r="S654" s="1"/>
      <c r="T654" s="1"/>
      <c r="U654" s="1"/>
      <c r="V654" s="1"/>
      <c r="W654" s="1"/>
      <c r="X654" s="1"/>
      <c r="Y654" s="1"/>
      <c r="Z654" s="1"/>
    </row>
    <row r="655" spans="1:26" ht="15.75" customHeight="1" x14ac:dyDescent="0.2">
      <c r="A655" s="1"/>
      <c r="B655" s="1"/>
      <c r="C655" s="1"/>
      <c r="D655" s="1"/>
      <c r="E655" s="1"/>
      <c r="F655" s="1"/>
      <c r="G655" s="1"/>
      <c r="H655" s="1"/>
      <c r="I655" s="1"/>
      <c r="J655" s="1"/>
      <c r="K655" s="1"/>
      <c r="L655" s="1"/>
      <c r="M655" s="1"/>
      <c r="N655" s="1"/>
      <c r="O655" s="1"/>
      <c r="P655" s="1"/>
      <c r="Q655" s="1"/>
      <c r="R655" s="1"/>
      <c r="S655" s="1"/>
      <c r="T655" s="1"/>
      <c r="U655" s="1"/>
      <c r="V655" s="1"/>
      <c r="W655" s="1"/>
      <c r="X655" s="1"/>
      <c r="Y655" s="1"/>
      <c r="Z655" s="1"/>
    </row>
    <row r="656" spans="1:26" ht="15.75" customHeight="1" x14ac:dyDescent="0.2">
      <c r="A656" s="1"/>
      <c r="B656" s="1"/>
      <c r="C656" s="1"/>
      <c r="D656" s="1"/>
      <c r="E656" s="1"/>
      <c r="F656" s="1"/>
      <c r="G656" s="1"/>
      <c r="H656" s="1"/>
      <c r="I656" s="1"/>
      <c r="J656" s="1"/>
      <c r="K656" s="1"/>
      <c r="L656" s="1"/>
      <c r="M656" s="1"/>
      <c r="N656" s="1"/>
      <c r="O656" s="1"/>
      <c r="P656" s="1"/>
      <c r="Q656" s="1"/>
      <c r="R656" s="1"/>
      <c r="S656" s="1"/>
      <c r="T656" s="1"/>
      <c r="U656" s="1"/>
      <c r="V656" s="1"/>
      <c r="W656" s="1"/>
      <c r="X656" s="1"/>
      <c r="Y656" s="1"/>
      <c r="Z656" s="1"/>
    </row>
    <row r="657" spans="1:26" ht="15.75" customHeight="1" x14ac:dyDescent="0.2">
      <c r="A657" s="1"/>
      <c r="B657" s="1"/>
      <c r="C657" s="1"/>
      <c r="D657" s="1"/>
      <c r="E657" s="1"/>
      <c r="F657" s="1"/>
      <c r="G657" s="1"/>
      <c r="H657" s="1"/>
      <c r="I657" s="1"/>
      <c r="J657" s="1"/>
      <c r="K657" s="1"/>
      <c r="L657" s="1"/>
      <c r="M657" s="1"/>
      <c r="N657" s="1"/>
      <c r="O657" s="1"/>
      <c r="P657" s="1"/>
      <c r="Q657" s="1"/>
      <c r="R657" s="1"/>
      <c r="S657" s="1"/>
      <c r="T657" s="1"/>
      <c r="U657" s="1"/>
      <c r="V657" s="1"/>
      <c r="W657" s="1"/>
      <c r="X657" s="1"/>
      <c r="Y657" s="1"/>
      <c r="Z657" s="1"/>
    </row>
    <row r="658" spans="1:26" ht="15.75" customHeight="1" x14ac:dyDescent="0.2">
      <c r="A658" s="1"/>
      <c r="B658" s="1"/>
      <c r="C658" s="1"/>
      <c r="D658" s="1"/>
      <c r="E658" s="1"/>
      <c r="F658" s="1"/>
      <c r="G658" s="1"/>
      <c r="H658" s="1"/>
      <c r="I658" s="1"/>
      <c r="J658" s="1"/>
      <c r="K658" s="1"/>
      <c r="L658" s="1"/>
      <c r="M658" s="1"/>
      <c r="N658" s="1"/>
      <c r="O658" s="1"/>
      <c r="P658" s="1"/>
      <c r="Q658" s="1"/>
      <c r="R658" s="1"/>
      <c r="S658" s="1"/>
      <c r="T658" s="1"/>
      <c r="U658" s="1"/>
      <c r="V658" s="1"/>
      <c r="W658" s="1"/>
      <c r="X658" s="1"/>
      <c r="Y658" s="1"/>
      <c r="Z658" s="1"/>
    </row>
    <row r="659" spans="1:26" ht="15.75" customHeight="1" x14ac:dyDescent="0.2">
      <c r="A659" s="1"/>
      <c r="B659" s="1"/>
      <c r="C659" s="1"/>
      <c r="D659" s="1"/>
      <c r="E659" s="1"/>
      <c r="F659" s="1"/>
      <c r="G659" s="1"/>
      <c r="H659" s="1"/>
      <c r="I659" s="1"/>
      <c r="J659" s="1"/>
      <c r="K659" s="1"/>
      <c r="L659" s="1"/>
      <c r="M659" s="1"/>
      <c r="N659" s="1"/>
      <c r="O659" s="1"/>
      <c r="P659" s="1"/>
      <c r="Q659" s="1"/>
      <c r="R659" s="1"/>
      <c r="S659" s="1"/>
      <c r="T659" s="1"/>
      <c r="U659" s="1"/>
      <c r="V659" s="1"/>
      <c r="W659" s="1"/>
      <c r="X659" s="1"/>
      <c r="Y659" s="1"/>
      <c r="Z659" s="1"/>
    </row>
    <row r="660" spans="1:26" ht="15.75" customHeight="1" x14ac:dyDescent="0.2">
      <c r="A660" s="1"/>
      <c r="B660" s="1"/>
      <c r="C660" s="1"/>
      <c r="D660" s="1"/>
      <c r="E660" s="1"/>
      <c r="F660" s="1"/>
      <c r="G660" s="1"/>
      <c r="H660" s="1"/>
      <c r="I660" s="1"/>
      <c r="J660" s="1"/>
      <c r="K660" s="1"/>
      <c r="L660" s="1"/>
      <c r="M660" s="1"/>
      <c r="N660" s="1"/>
      <c r="O660" s="1"/>
      <c r="P660" s="1"/>
      <c r="Q660" s="1"/>
      <c r="R660" s="1"/>
      <c r="S660" s="1"/>
      <c r="T660" s="1"/>
      <c r="U660" s="1"/>
      <c r="V660" s="1"/>
      <c r="W660" s="1"/>
      <c r="X660" s="1"/>
      <c r="Y660" s="1"/>
      <c r="Z660" s="1"/>
    </row>
    <row r="661" spans="1:26" ht="15.75" customHeight="1" x14ac:dyDescent="0.2">
      <c r="A661" s="1"/>
      <c r="B661" s="1"/>
      <c r="C661" s="1"/>
      <c r="D661" s="1"/>
      <c r="E661" s="1"/>
      <c r="F661" s="1"/>
      <c r="G661" s="1"/>
      <c r="H661" s="1"/>
      <c r="I661" s="1"/>
      <c r="J661" s="1"/>
      <c r="K661" s="1"/>
      <c r="L661" s="1"/>
      <c r="M661" s="1"/>
      <c r="N661" s="1"/>
      <c r="O661" s="1"/>
      <c r="P661" s="1"/>
      <c r="Q661" s="1"/>
      <c r="R661" s="1"/>
      <c r="S661" s="1"/>
      <c r="T661" s="1"/>
      <c r="U661" s="1"/>
      <c r="V661" s="1"/>
      <c r="W661" s="1"/>
      <c r="X661" s="1"/>
      <c r="Y661" s="1"/>
      <c r="Z661" s="1"/>
    </row>
    <row r="662" spans="1:26" ht="15.75" customHeight="1" x14ac:dyDescent="0.2">
      <c r="A662" s="1"/>
      <c r="B662" s="1"/>
      <c r="C662" s="1"/>
      <c r="D662" s="1"/>
      <c r="E662" s="1"/>
      <c r="F662" s="1"/>
      <c r="G662" s="1"/>
      <c r="H662" s="1"/>
      <c r="I662" s="1"/>
      <c r="J662" s="1"/>
      <c r="K662" s="1"/>
      <c r="L662" s="1"/>
      <c r="M662" s="1"/>
      <c r="N662" s="1"/>
      <c r="O662" s="1"/>
      <c r="P662" s="1"/>
      <c r="Q662" s="1"/>
      <c r="R662" s="1"/>
      <c r="S662" s="1"/>
      <c r="T662" s="1"/>
      <c r="U662" s="1"/>
      <c r="V662" s="1"/>
      <c r="W662" s="1"/>
      <c r="X662" s="1"/>
      <c r="Y662" s="1"/>
      <c r="Z662" s="1"/>
    </row>
    <row r="663" spans="1:26" ht="15.75" customHeight="1" x14ac:dyDescent="0.2">
      <c r="A663" s="1"/>
      <c r="B663" s="1"/>
      <c r="C663" s="1"/>
      <c r="D663" s="1"/>
      <c r="E663" s="1"/>
      <c r="F663" s="1"/>
      <c r="G663" s="1"/>
      <c r="H663" s="1"/>
      <c r="I663" s="1"/>
      <c r="J663" s="1"/>
      <c r="K663" s="1"/>
      <c r="L663" s="1"/>
      <c r="M663" s="1"/>
      <c r="N663" s="1"/>
      <c r="O663" s="1"/>
      <c r="P663" s="1"/>
      <c r="Q663" s="1"/>
      <c r="R663" s="1"/>
      <c r="S663" s="1"/>
      <c r="T663" s="1"/>
      <c r="U663" s="1"/>
      <c r="V663" s="1"/>
      <c r="W663" s="1"/>
      <c r="X663" s="1"/>
      <c r="Y663" s="1"/>
      <c r="Z663" s="1"/>
    </row>
    <row r="664" spans="1:26" ht="15.75" customHeight="1" x14ac:dyDescent="0.2">
      <c r="A664" s="1"/>
      <c r="B664" s="1"/>
      <c r="C664" s="1"/>
      <c r="D664" s="1"/>
      <c r="E664" s="1"/>
      <c r="F664" s="1"/>
      <c r="G664" s="1"/>
      <c r="H664" s="1"/>
      <c r="I664" s="1"/>
      <c r="J664" s="1"/>
      <c r="K664" s="1"/>
      <c r="L664" s="1"/>
      <c r="M664" s="1"/>
      <c r="N664" s="1"/>
      <c r="O664" s="1"/>
      <c r="P664" s="1"/>
      <c r="Q664" s="1"/>
      <c r="R664" s="1"/>
      <c r="S664" s="1"/>
      <c r="T664" s="1"/>
      <c r="U664" s="1"/>
      <c r="V664" s="1"/>
      <c r="W664" s="1"/>
      <c r="X664" s="1"/>
      <c r="Y664" s="1"/>
      <c r="Z664" s="1"/>
    </row>
    <row r="665" spans="1:26" ht="15.75" customHeight="1" x14ac:dyDescent="0.2">
      <c r="A665" s="1"/>
      <c r="B665" s="1"/>
      <c r="C665" s="1"/>
      <c r="D665" s="1"/>
      <c r="E665" s="1"/>
      <c r="F665" s="1"/>
      <c r="G665" s="1"/>
      <c r="H665" s="1"/>
      <c r="I665" s="1"/>
      <c r="J665" s="1"/>
      <c r="K665" s="1"/>
      <c r="L665" s="1"/>
      <c r="M665" s="1"/>
      <c r="N665" s="1"/>
      <c r="O665" s="1"/>
      <c r="P665" s="1"/>
      <c r="Q665" s="1"/>
      <c r="R665" s="1"/>
      <c r="S665" s="1"/>
      <c r="T665" s="1"/>
      <c r="U665" s="1"/>
      <c r="V665" s="1"/>
      <c r="W665" s="1"/>
      <c r="X665" s="1"/>
      <c r="Y665" s="1"/>
      <c r="Z665" s="1"/>
    </row>
    <row r="666" spans="1:26" ht="15.75" customHeight="1" x14ac:dyDescent="0.2">
      <c r="A666" s="1"/>
      <c r="B666" s="1"/>
      <c r="C666" s="1"/>
      <c r="D666" s="1"/>
      <c r="E666" s="1"/>
      <c r="F666" s="1"/>
      <c r="G666" s="1"/>
      <c r="H666" s="1"/>
      <c r="I666" s="1"/>
      <c r="J666" s="1"/>
      <c r="K666" s="1"/>
      <c r="L666" s="1"/>
      <c r="M666" s="1"/>
      <c r="N666" s="1"/>
      <c r="O666" s="1"/>
      <c r="P666" s="1"/>
      <c r="Q666" s="1"/>
      <c r="R666" s="1"/>
      <c r="S666" s="1"/>
      <c r="T666" s="1"/>
      <c r="U666" s="1"/>
      <c r="V666" s="1"/>
      <c r="W666" s="1"/>
      <c r="X666" s="1"/>
      <c r="Y666" s="1"/>
      <c r="Z666" s="1"/>
    </row>
    <row r="667" spans="1:26" ht="15.75" customHeight="1" x14ac:dyDescent="0.2">
      <c r="A667" s="1"/>
      <c r="B667" s="1"/>
      <c r="C667" s="1"/>
      <c r="D667" s="1"/>
      <c r="E667" s="1"/>
      <c r="F667" s="1"/>
      <c r="G667" s="1"/>
      <c r="H667" s="1"/>
      <c r="I667" s="1"/>
      <c r="J667" s="1"/>
      <c r="K667" s="1"/>
      <c r="L667" s="1"/>
      <c r="M667" s="1"/>
      <c r="N667" s="1"/>
      <c r="O667" s="1"/>
      <c r="P667" s="1"/>
      <c r="Q667" s="1"/>
      <c r="R667" s="1"/>
      <c r="S667" s="1"/>
      <c r="T667" s="1"/>
      <c r="U667" s="1"/>
      <c r="V667" s="1"/>
      <c r="W667" s="1"/>
      <c r="X667" s="1"/>
      <c r="Y667" s="1"/>
      <c r="Z667" s="1"/>
    </row>
    <row r="668" spans="1:26" ht="15.75" customHeight="1" x14ac:dyDescent="0.2">
      <c r="A668" s="1"/>
      <c r="B668" s="1"/>
      <c r="C668" s="1"/>
      <c r="D668" s="1"/>
      <c r="E668" s="1"/>
      <c r="F668" s="1"/>
      <c r="G668" s="1"/>
      <c r="H668" s="1"/>
      <c r="I668" s="1"/>
      <c r="J668" s="1"/>
      <c r="K668" s="1"/>
      <c r="L668" s="1"/>
      <c r="M668" s="1"/>
      <c r="N668" s="1"/>
      <c r="O668" s="1"/>
      <c r="P668" s="1"/>
      <c r="Q668" s="1"/>
      <c r="R668" s="1"/>
      <c r="S668" s="1"/>
      <c r="T668" s="1"/>
      <c r="U668" s="1"/>
      <c r="V668" s="1"/>
      <c r="W668" s="1"/>
      <c r="X668" s="1"/>
      <c r="Y668" s="1"/>
      <c r="Z668" s="1"/>
    </row>
    <row r="669" spans="1:26" ht="15.75" customHeight="1" x14ac:dyDescent="0.2">
      <c r="A669" s="1"/>
      <c r="B669" s="1"/>
      <c r="C669" s="1"/>
      <c r="D669" s="1"/>
      <c r="E669" s="1"/>
      <c r="F669" s="1"/>
      <c r="G669" s="1"/>
      <c r="H669" s="1"/>
      <c r="I669" s="1"/>
      <c r="J669" s="1"/>
      <c r="K669" s="1"/>
      <c r="L669" s="1"/>
      <c r="M669" s="1"/>
      <c r="N669" s="1"/>
      <c r="O669" s="1"/>
      <c r="P669" s="1"/>
      <c r="Q669" s="1"/>
      <c r="R669" s="1"/>
      <c r="S669" s="1"/>
      <c r="T669" s="1"/>
      <c r="U669" s="1"/>
      <c r="V669" s="1"/>
      <c r="W669" s="1"/>
      <c r="X669" s="1"/>
      <c r="Y669" s="1"/>
      <c r="Z669" s="1"/>
    </row>
    <row r="670" spans="1:26" ht="15.75" customHeight="1" x14ac:dyDescent="0.2">
      <c r="A670" s="1"/>
      <c r="B670" s="1"/>
      <c r="C670" s="1"/>
      <c r="D670" s="1"/>
      <c r="E670" s="1"/>
      <c r="F670" s="1"/>
      <c r="G670" s="1"/>
      <c r="H670" s="1"/>
      <c r="I670" s="1"/>
      <c r="J670" s="1"/>
      <c r="K670" s="1"/>
      <c r="L670" s="1"/>
      <c r="M670" s="1"/>
      <c r="N670" s="1"/>
      <c r="O670" s="1"/>
      <c r="P670" s="1"/>
      <c r="Q670" s="1"/>
      <c r="R670" s="1"/>
      <c r="S670" s="1"/>
      <c r="T670" s="1"/>
      <c r="U670" s="1"/>
      <c r="V670" s="1"/>
      <c r="W670" s="1"/>
      <c r="X670" s="1"/>
      <c r="Y670" s="1"/>
      <c r="Z670" s="1"/>
    </row>
    <row r="671" spans="1:26" ht="15.75" customHeight="1" x14ac:dyDescent="0.2">
      <c r="A671" s="1"/>
      <c r="B671" s="1"/>
      <c r="C671" s="1"/>
      <c r="D671" s="1"/>
      <c r="E671" s="1"/>
      <c r="F671" s="1"/>
      <c r="G671" s="1"/>
      <c r="H671" s="1"/>
      <c r="I671" s="1"/>
      <c r="J671" s="1"/>
      <c r="K671" s="1"/>
      <c r="L671" s="1"/>
      <c r="M671" s="1"/>
      <c r="N671" s="1"/>
      <c r="O671" s="1"/>
      <c r="P671" s="1"/>
      <c r="Q671" s="1"/>
      <c r="R671" s="1"/>
      <c r="S671" s="1"/>
      <c r="T671" s="1"/>
      <c r="U671" s="1"/>
      <c r="V671" s="1"/>
      <c r="W671" s="1"/>
      <c r="X671" s="1"/>
      <c r="Y671" s="1"/>
      <c r="Z671" s="1"/>
    </row>
    <row r="672" spans="1:26" ht="15.75" customHeight="1" x14ac:dyDescent="0.2">
      <c r="A672" s="1"/>
      <c r="B672" s="1"/>
      <c r="C672" s="1"/>
      <c r="D672" s="1"/>
      <c r="E672" s="1"/>
      <c r="F672" s="1"/>
      <c r="G672" s="1"/>
      <c r="H672" s="1"/>
      <c r="I672" s="1"/>
      <c r="J672" s="1"/>
      <c r="K672" s="1"/>
      <c r="L672" s="1"/>
      <c r="M672" s="1"/>
      <c r="N672" s="1"/>
      <c r="O672" s="1"/>
      <c r="P672" s="1"/>
      <c r="Q672" s="1"/>
      <c r="R672" s="1"/>
      <c r="S672" s="1"/>
      <c r="T672" s="1"/>
      <c r="U672" s="1"/>
      <c r="V672" s="1"/>
      <c r="W672" s="1"/>
      <c r="X672" s="1"/>
      <c r="Y672" s="1"/>
      <c r="Z672" s="1"/>
    </row>
    <row r="673" spans="1:26" ht="15.75" customHeight="1" x14ac:dyDescent="0.2">
      <c r="A673" s="1"/>
      <c r="B673" s="1"/>
      <c r="C673" s="1"/>
      <c r="D673" s="1"/>
      <c r="E673" s="1"/>
      <c r="F673" s="1"/>
      <c r="G673" s="1"/>
      <c r="H673" s="1"/>
      <c r="I673" s="1"/>
      <c r="J673" s="1"/>
      <c r="K673" s="1"/>
      <c r="L673" s="1"/>
      <c r="M673" s="1"/>
      <c r="N673" s="1"/>
      <c r="O673" s="1"/>
      <c r="P673" s="1"/>
      <c r="Q673" s="1"/>
      <c r="R673" s="1"/>
      <c r="S673" s="1"/>
      <c r="T673" s="1"/>
      <c r="U673" s="1"/>
      <c r="V673" s="1"/>
      <c r="W673" s="1"/>
      <c r="X673" s="1"/>
      <c r="Y673" s="1"/>
      <c r="Z673" s="1"/>
    </row>
    <row r="674" spans="1:26" ht="15.75" customHeight="1" x14ac:dyDescent="0.2">
      <c r="A674" s="1"/>
      <c r="B674" s="1"/>
      <c r="C674" s="1"/>
      <c r="D674" s="1"/>
      <c r="E674" s="1"/>
      <c r="F674" s="1"/>
      <c r="G674" s="1"/>
      <c r="H674" s="1"/>
      <c r="I674" s="1"/>
      <c r="J674" s="1"/>
      <c r="K674" s="1"/>
      <c r="L674" s="1"/>
      <c r="M674" s="1"/>
      <c r="N674" s="1"/>
      <c r="O674" s="1"/>
      <c r="P674" s="1"/>
      <c r="Q674" s="1"/>
      <c r="R674" s="1"/>
      <c r="S674" s="1"/>
      <c r="T674" s="1"/>
      <c r="U674" s="1"/>
      <c r="V674" s="1"/>
      <c r="W674" s="1"/>
      <c r="X674" s="1"/>
      <c r="Y674" s="1"/>
      <c r="Z674" s="1"/>
    </row>
    <row r="675" spans="1:26" ht="15.75" customHeight="1" x14ac:dyDescent="0.2">
      <c r="A675" s="1"/>
      <c r="B675" s="1"/>
      <c r="C675" s="1"/>
      <c r="D675" s="1"/>
      <c r="E675" s="1"/>
      <c r="F675" s="1"/>
      <c r="G675" s="1"/>
      <c r="H675" s="1"/>
      <c r="I675" s="1"/>
      <c r="J675" s="1"/>
      <c r="K675" s="1"/>
      <c r="L675" s="1"/>
      <c r="M675" s="1"/>
      <c r="N675" s="1"/>
      <c r="O675" s="1"/>
      <c r="P675" s="1"/>
      <c r="Q675" s="1"/>
      <c r="R675" s="1"/>
      <c r="S675" s="1"/>
      <c r="T675" s="1"/>
      <c r="U675" s="1"/>
      <c r="V675" s="1"/>
      <c r="W675" s="1"/>
      <c r="X675" s="1"/>
      <c r="Y675" s="1"/>
      <c r="Z675" s="1"/>
    </row>
    <row r="676" spans="1:26" ht="15.75" customHeight="1" x14ac:dyDescent="0.2">
      <c r="A676" s="1"/>
      <c r="B676" s="1"/>
      <c r="C676" s="1"/>
      <c r="D676" s="1"/>
      <c r="E676" s="1"/>
      <c r="F676" s="1"/>
      <c r="G676" s="1"/>
      <c r="H676" s="1"/>
      <c r="I676" s="1"/>
      <c r="J676" s="1"/>
      <c r="K676" s="1"/>
      <c r="L676" s="1"/>
      <c r="M676" s="1"/>
      <c r="N676" s="1"/>
      <c r="O676" s="1"/>
      <c r="P676" s="1"/>
      <c r="Q676" s="1"/>
      <c r="R676" s="1"/>
      <c r="S676" s="1"/>
      <c r="T676" s="1"/>
      <c r="U676" s="1"/>
      <c r="V676" s="1"/>
      <c r="W676" s="1"/>
      <c r="X676" s="1"/>
      <c r="Y676" s="1"/>
      <c r="Z676" s="1"/>
    </row>
    <row r="677" spans="1:26" ht="15.75" customHeight="1" x14ac:dyDescent="0.2">
      <c r="A677" s="1"/>
      <c r="B677" s="1"/>
      <c r="C677" s="1"/>
      <c r="D677" s="1"/>
      <c r="E677" s="1"/>
      <c r="F677" s="1"/>
      <c r="G677" s="1"/>
      <c r="H677" s="1"/>
      <c r="I677" s="1"/>
      <c r="J677" s="1"/>
      <c r="K677" s="1"/>
      <c r="L677" s="1"/>
      <c r="M677" s="1"/>
      <c r="N677" s="1"/>
      <c r="O677" s="1"/>
      <c r="P677" s="1"/>
      <c r="Q677" s="1"/>
      <c r="R677" s="1"/>
      <c r="S677" s="1"/>
      <c r="T677" s="1"/>
      <c r="U677" s="1"/>
      <c r="V677" s="1"/>
      <c r="W677" s="1"/>
      <c r="X677" s="1"/>
      <c r="Y677" s="1"/>
      <c r="Z677" s="1"/>
    </row>
    <row r="678" spans="1:26" ht="15.75" customHeight="1" x14ac:dyDescent="0.2">
      <c r="A678" s="1"/>
      <c r="B678" s="1"/>
      <c r="C678" s="1"/>
      <c r="D678" s="1"/>
      <c r="E678" s="1"/>
      <c r="F678" s="1"/>
      <c r="G678" s="1"/>
      <c r="H678" s="1"/>
      <c r="I678" s="1"/>
      <c r="J678" s="1"/>
      <c r="K678" s="1"/>
      <c r="L678" s="1"/>
      <c r="M678" s="1"/>
      <c r="N678" s="1"/>
      <c r="O678" s="1"/>
      <c r="P678" s="1"/>
      <c r="Q678" s="1"/>
      <c r="R678" s="1"/>
      <c r="S678" s="1"/>
      <c r="T678" s="1"/>
      <c r="U678" s="1"/>
      <c r="V678" s="1"/>
      <c r="W678" s="1"/>
      <c r="X678" s="1"/>
      <c r="Y678" s="1"/>
      <c r="Z678" s="1"/>
    </row>
    <row r="679" spans="1:26" ht="15.75" customHeight="1" x14ac:dyDescent="0.2">
      <c r="A679" s="1"/>
      <c r="B679" s="1"/>
      <c r="C679" s="1"/>
      <c r="D679" s="1"/>
      <c r="E679" s="1"/>
      <c r="F679" s="1"/>
      <c r="G679" s="1"/>
      <c r="H679" s="1"/>
      <c r="I679" s="1"/>
      <c r="J679" s="1"/>
      <c r="K679" s="1"/>
      <c r="L679" s="1"/>
      <c r="M679" s="1"/>
      <c r="N679" s="1"/>
      <c r="O679" s="1"/>
      <c r="P679" s="1"/>
      <c r="Q679" s="1"/>
      <c r="R679" s="1"/>
      <c r="S679" s="1"/>
      <c r="T679" s="1"/>
      <c r="U679" s="1"/>
      <c r="V679" s="1"/>
      <c r="W679" s="1"/>
      <c r="X679" s="1"/>
      <c r="Y679" s="1"/>
      <c r="Z679" s="1"/>
    </row>
    <row r="680" spans="1:26" ht="15.75" customHeight="1" x14ac:dyDescent="0.2">
      <c r="A680" s="1"/>
      <c r="B680" s="1"/>
      <c r="C680" s="1"/>
      <c r="D680" s="1"/>
      <c r="E680" s="1"/>
      <c r="F680" s="1"/>
      <c r="G680" s="1"/>
      <c r="H680" s="1"/>
      <c r="I680" s="1"/>
      <c r="J680" s="1"/>
      <c r="K680" s="1"/>
      <c r="L680" s="1"/>
      <c r="M680" s="1"/>
      <c r="N680" s="1"/>
      <c r="O680" s="1"/>
      <c r="P680" s="1"/>
      <c r="Q680" s="1"/>
      <c r="R680" s="1"/>
      <c r="S680" s="1"/>
      <c r="T680" s="1"/>
      <c r="U680" s="1"/>
      <c r="V680" s="1"/>
      <c r="W680" s="1"/>
      <c r="X680" s="1"/>
      <c r="Y680" s="1"/>
      <c r="Z680" s="1"/>
    </row>
    <row r="681" spans="1:26" ht="15.75" customHeight="1" x14ac:dyDescent="0.2">
      <c r="A681" s="1"/>
      <c r="B681" s="1"/>
      <c r="C681" s="1"/>
      <c r="D681" s="1"/>
      <c r="E681" s="1"/>
      <c r="F681" s="1"/>
      <c r="G681" s="1"/>
      <c r="H681" s="1"/>
      <c r="I681" s="1"/>
      <c r="J681" s="1"/>
      <c r="K681" s="1"/>
      <c r="L681" s="1"/>
      <c r="M681" s="1"/>
      <c r="N681" s="1"/>
      <c r="O681" s="1"/>
      <c r="P681" s="1"/>
      <c r="Q681" s="1"/>
      <c r="R681" s="1"/>
      <c r="S681" s="1"/>
      <c r="T681" s="1"/>
      <c r="U681" s="1"/>
      <c r="V681" s="1"/>
      <c r="W681" s="1"/>
      <c r="X681" s="1"/>
      <c r="Y681" s="1"/>
      <c r="Z681" s="1"/>
    </row>
    <row r="682" spans="1:26" ht="15.75" customHeight="1" x14ac:dyDescent="0.2">
      <c r="A682" s="1"/>
      <c r="B682" s="1"/>
      <c r="C682" s="1"/>
      <c r="D682" s="1"/>
      <c r="E682" s="1"/>
      <c r="F682" s="1"/>
      <c r="G682" s="1"/>
      <c r="H682" s="1"/>
      <c r="I682" s="1"/>
      <c r="J682" s="1"/>
      <c r="K682" s="1"/>
      <c r="L682" s="1"/>
      <c r="M682" s="1"/>
      <c r="N682" s="1"/>
      <c r="O682" s="1"/>
      <c r="P682" s="1"/>
      <c r="Q682" s="1"/>
      <c r="R682" s="1"/>
      <c r="S682" s="1"/>
      <c r="T682" s="1"/>
      <c r="U682" s="1"/>
      <c r="V682" s="1"/>
      <c r="W682" s="1"/>
      <c r="X682" s="1"/>
      <c r="Y682" s="1"/>
      <c r="Z682" s="1"/>
    </row>
    <row r="683" spans="1:26" ht="15.75" customHeight="1" x14ac:dyDescent="0.2">
      <c r="A683" s="1"/>
      <c r="B683" s="1"/>
      <c r="C683" s="1"/>
      <c r="D683" s="1"/>
      <c r="E683" s="1"/>
      <c r="F683" s="1"/>
      <c r="G683" s="1"/>
      <c r="H683" s="1"/>
      <c r="I683" s="1"/>
      <c r="J683" s="1"/>
      <c r="K683" s="1"/>
      <c r="L683" s="1"/>
      <c r="M683" s="1"/>
      <c r="N683" s="1"/>
      <c r="O683" s="1"/>
      <c r="P683" s="1"/>
      <c r="Q683" s="1"/>
      <c r="R683" s="1"/>
      <c r="S683" s="1"/>
      <c r="T683" s="1"/>
      <c r="U683" s="1"/>
      <c r="V683" s="1"/>
      <c r="W683" s="1"/>
      <c r="X683" s="1"/>
      <c r="Y683" s="1"/>
      <c r="Z683" s="1"/>
    </row>
    <row r="684" spans="1:26" ht="15.75" customHeight="1" x14ac:dyDescent="0.2">
      <c r="A684" s="1"/>
      <c r="B684" s="1"/>
      <c r="C684" s="1"/>
      <c r="D684" s="1"/>
      <c r="E684" s="1"/>
      <c r="F684" s="1"/>
      <c r="G684" s="1"/>
      <c r="H684" s="1"/>
      <c r="I684" s="1"/>
      <c r="J684" s="1"/>
      <c r="K684" s="1"/>
      <c r="L684" s="1"/>
      <c r="M684" s="1"/>
      <c r="N684" s="1"/>
      <c r="O684" s="1"/>
      <c r="P684" s="1"/>
      <c r="Q684" s="1"/>
      <c r="R684" s="1"/>
      <c r="S684" s="1"/>
      <c r="T684" s="1"/>
      <c r="U684" s="1"/>
      <c r="V684" s="1"/>
      <c r="W684" s="1"/>
      <c r="X684" s="1"/>
      <c r="Y684" s="1"/>
      <c r="Z684" s="1"/>
    </row>
    <row r="685" spans="1:26" ht="15.75" customHeight="1" x14ac:dyDescent="0.2">
      <c r="A685" s="1"/>
      <c r="B685" s="1"/>
      <c r="C685" s="1"/>
      <c r="D685" s="1"/>
      <c r="E685" s="1"/>
      <c r="F685" s="1"/>
      <c r="G685" s="1"/>
      <c r="H685" s="1"/>
      <c r="I685" s="1"/>
      <c r="J685" s="1"/>
      <c r="K685" s="1"/>
      <c r="L685" s="1"/>
      <c r="M685" s="1"/>
      <c r="N685" s="1"/>
      <c r="O685" s="1"/>
      <c r="P685" s="1"/>
      <c r="Q685" s="1"/>
      <c r="R685" s="1"/>
      <c r="S685" s="1"/>
      <c r="T685" s="1"/>
      <c r="U685" s="1"/>
      <c r="V685" s="1"/>
      <c r="W685" s="1"/>
      <c r="X685" s="1"/>
      <c r="Y685" s="1"/>
      <c r="Z685" s="1"/>
    </row>
    <row r="686" spans="1:26" ht="15.75" customHeight="1" x14ac:dyDescent="0.2">
      <c r="A686" s="1"/>
      <c r="B686" s="1"/>
      <c r="C686" s="1"/>
      <c r="D686" s="1"/>
      <c r="E686" s="1"/>
      <c r="F686" s="1"/>
      <c r="G686" s="1"/>
      <c r="H686" s="1"/>
      <c r="I686" s="1"/>
      <c r="J686" s="1"/>
      <c r="K686" s="1"/>
      <c r="L686" s="1"/>
      <c r="M686" s="1"/>
      <c r="N686" s="1"/>
      <c r="O686" s="1"/>
      <c r="P686" s="1"/>
      <c r="Q686" s="1"/>
      <c r="R686" s="1"/>
      <c r="S686" s="1"/>
      <c r="T686" s="1"/>
      <c r="U686" s="1"/>
      <c r="V686" s="1"/>
      <c r="W686" s="1"/>
      <c r="X686" s="1"/>
      <c r="Y686" s="1"/>
      <c r="Z686" s="1"/>
    </row>
    <row r="687" spans="1:26" ht="15.75" customHeight="1" x14ac:dyDescent="0.2">
      <c r="A687" s="1"/>
      <c r="B687" s="1"/>
      <c r="C687" s="1"/>
      <c r="D687" s="1"/>
      <c r="E687" s="1"/>
      <c r="F687" s="1"/>
      <c r="G687" s="1"/>
      <c r="H687" s="1"/>
      <c r="I687" s="1"/>
      <c r="J687" s="1"/>
      <c r="K687" s="1"/>
      <c r="L687" s="1"/>
      <c r="M687" s="1"/>
      <c r="N687" s="1"/>
      <c r="O687" s="1"/>
      <c r="P687" s="1"/>
      <c r="Q687" s="1"/>
      <c r="R687" s="1"/>
      <c r="S687" s="1"/>
      <c r="T687" s="1"/>
      <c r="U687" s="1"/>
      <c r="V687" s="1"/>
      <c r="W687" s="1"/>
      <c r="X687" s="1"/>
      <c r="Y687" s="1"/>
      <c r="Z687" s="1"/>
    </row>
    <row r="688" spans="1:26" ht="15.75" customHeight="1" x14ac:dyDescent="0.2">
      <c r="A688" s="1"/>
      <c r="B688" s="1"/>
      <c r="C688" s="1"/>
      <c r="D688" s="1"/>
      <c r="E688" s="1"/>
      <c r="F688" s="1"/>
      <c r="G688" s="1"/>
      <c r="H688" s="1"/>
      <c r="I688" s="1"/>
      <c r="J688" s="1"/>
      <c r="K688" s="1"/>
      <c r="L688" s="1"/>
      <c r="M688" s="1"/>
      <c r="N688" s="1"/>
      <c r="O688" s="1"/>
      <c r="P688" s="1"/>
      <c r="Q688" s="1"/>
      <c r="R688" s="1"/>
      <c r="S688" s="1"/>
      <c r="T688" s="1"/>
      <c r="U688" s="1"/>
      <c r="V688" s="1"/>
      <c r="W688" s="1"/>
      <c r="X688" s="1"/>
      <c r="Y688" s="1"/>
      <c r="Z688" s="1"/>
    </row>
    <row r="689" spans="1:26" ht="15.75" customHeight="1" x14ac:dyDescent="0.2">
      <c r="A689" s="1"/>
      <c r="B689" s="1"/>
      <c r="C689" s="1"/>
      <c r="D689" s="1"/>
      <c r="E689" s="1"/>
      <c r="F689" s="1"/>
      <c r="G689" s="1"/>
      <c r="H689" s="1"/>
      <c r="I689" s="1"/>
      <c r="J689" s="1"/>
      <c r="K689" s="1"/>
      <c r="L689" s="1"/>
      <c r="M689" s="1"/>
      <c r="N689" s="1"/>
      <c r="O689" s="1"/>
      <c r="P689" s="1"/>
      <c r="Q689" s="1"/>
      <c r="R689" s="1"/>
      <c r="S689" s="1"/>
      <c r="T689" s="1"/>
      <c r="U689" s="1"/>
      <c r="V689" s="1"/>
      <c r="W689" s="1"/>
      <c r="X689" s="1"/>
      <c r="Y689" s="1"/>
      <c r="Z689" s="1"/>
    </row>
    <row r="690" spans="1:26" ht="15.75" customHeight="1" x14ac:dyDescent="0.2">
      <c r="A690" s="1"/>
      <c r="B690" s="1"/>
      <c r="C690" s="1"/>
      <c r="D690" s="1"/>
      <c r="E690" s="1"/>
      <c r="F690" s="1"/>
      <c r="G690" s="1"/>
      <c r="H690" s="1"/>
      <c r="I690" s="1"/>
      <c r="J690" s="1"/>
      <c r="K690" s="1"/>
      <c r="L690" s="1"/>
      <c r="M690" s="1"/>
      <c r="N690" s="1"/>
      <c r="O690" s="1"/>
      <c r="P690" s="1"/>
      <c r="Q690" s="1"/>
      <c r="R690" s="1"/>
      <c r="S690" s="1"/>
      <c r="T690" s="1"/>
      <c r="U690" s="1"/>
      <c r="V690" s="1"/>
      <c r="W690" s="1"/>
      <c r="X690" s="1"/>
      <c r="Y690" s="1"/>
      <c r="Z690" s="1"/>
    </row>
    <row r="691" spans="1:26" ht="15.75" customHeight="1" x14ac:dyDescent="0.2">
      <c r="A691" s="1"/>
      <c r="B691" s="1"/>
      <c r="C691" s="1"/>
      <c r="D691" s="1"/>
      <c r="E691" s="1"/>
      <c r="F691" s="1"/>
      <c r="G691" s="1"/>
      <c r="H691" s="1"/>
      <c r="I691" s="1"/>
      <c r="J691" s="1"/>
      <c r="K691" s="1"/>
      <c r="L691" s="1"/>
      <c r="M691" s="1"/>
      <c r="N691" s="1"/>
      <c r="O691" s="1"/>
      <c r="P691" s="1"/>
      <c r="Q691" s="1"/>
      <c r="R691" s="1"/>
      <c r="S691" s="1"/>
      <c r="T691" s="1"/>
      <c r="U691" s="1"/>
      <c r="V691" s="1"/>
      <c r="W691" s="1"/>
      <c r="X691" s="1"/>
      <c r="Y691" s="1"/>
      <c r="Z691" s="1"/>
    </row>
    <row r="692" spans="1:26" ht="15.75" customHeight="1" x14ac:dyDescent="0.2">
      <c r="A692" s="1"/>
      <c r="B692" s="1"/>
      <c r="C692" s="1"/>
      <c r="D692" s="1"/>
      <c r="E692" s="1"/>
      <c r="F692" s="1"/>
      <c r="G692" s="1"/>
      <c r="H692" s="1"/>
      <c r="I692" s="1"/>
      <c r="J692" s="1"/>
      <c r="K692" s="1"/>
      <c r="L692" s="1"/>
      <c r="M692" s="1"/>
      <c r="N692" s="1"/>
      <c r="O692" s="1"/>
      <c r="P692" s="1"/>
      <c r="Q692" s="1"/>
      <c r="R692" s="1"/>
      <c r="S692" s="1"/>
      <c r="T692" s="1"/>
      <c r="U692" s="1"/>
      <c r="V692" s="1"/>
      <c r="W692" s="1"/>
      <c r="X692" s="1"/>
      <c r="Y692" s="1"/>
      <c r="Z692" s="1"/>
    </row>
    <row r="693" spans="1:26" ht="15.75" customHeight="1" x14ac:dyDescent="0.2">
      <c r="A693" s="1"/>
      <c r="B693" s="1"/>
      <c r="C693" s="1"/>
      <c r="D693" s="1"/>
      <c r="E693" s="1"/>
      <c r="F693" s="1"/>
      <c r="G693" s="1"/>
      <c r="H693" s="1"/>
      <c r="I693" s="1"/>
      <c r="J693" s="1"/>
      <c r="K693" s="1"/>
      <c r="L693" s="1"/>
      <c r="M693" s="1"/>
      <c r="N693" s="1"/>
      <c r="O693" s="1"/>
      <c r="P693" s="1"/>
      <c r="Q693" s="1"/>
      <c r="R693" s="1"/>
      <c r="S693" s="1"/>
      <c r="T693" s="1"/>
      <c r="U693" s="1"/>
      <c r="V693" s="1"/>
      <c r="W693" s="1"/>
      <c r="X693" s="1"/>
      <c r="Y693" s="1"/>
      <c r="Z693" s="1"/>
    </row>
    <row r="694" spans="1:26" ht="15.75" customHeight="1" x14ac:dyDescent="0.2">
      <c r="A694" s="1"/>
      <c r="B694" s="1"/>
      <c r="C694" s="1"/>
      <c r="D694" s="1"/>
      <c r="E694" s="1"/>
      <c r="F694" s="1"/>
      <c r="G694" s="1"/>
      <c r="H694" s="1"/>
      <c r="I694" s="1"/>
      <c r="J694" s="1"/>
      <c r="K694" s="1"/>
      <c r="L694" s="1"/>
      <c r="M694" s="1"/>
      <c r="N694" s="1"/>
      <c r="O694" s="1"/>
      <c r="P694" s="1"/>
      <c r="Q694" s="1"/>
      <c r="R694" s="1"/>
      <c r="S694" s="1"/>
      <c r="T694" s="1"/>
      <c r="U694" s="1"/>
      <c r="V694" s="1"/>
      <c r="W694" s="1"/>
      <c r="X694" s="1"/>
      <c r="Y694" s="1"/>
      <c r="Z694" s="1"/>
    </row>
    <row r="695" spans="1:26" ht="15.75" customHeight="1" x14ac:dyDescent="0.2">
      <c r="A695" s="1"/>
      <c r="B695" s="1"/>
      <c r="C695" s="1"/>
      <c r="D695" s="1"/>
      <c r="E695" s="1"/>
      <c r="F695" s="1"/>
      <c r="G695" s="1"/>
      <c r="H695" s="1"/>
      <c r="I695" s="1"/>
      <c r="J695" s="1"/>
      <c r="K695" s="1"/>
      <c r="L695" s="1"/>
      <c r="M695" s="1"/>
      <c r="N695" s="1"/>
      <c r="O695" s="1"/>
      <c r="P695" s="1"/>
      <c r="Q695" s="1"/>
      <c r="R695" s="1"/>
      <c r="S695" s="1"/>
      <c r="T695" s="1"/>
      <c r="U695" s="1"/>
      <c r="V695" s="1"/>
      <c r="W695" s="1"/>
      <c r="X695" s="1"/>
      <c r="Y695" s="1"/>
      <c r="Z695" s="1"/>
    </row>
    <row r="696" spans="1:26" ht="15.75" customHeight="1" x14ac:dyDescent="0.2">
      <c r="A696" s="1"/>
      <c r="B696" s="1"/>
      <c r="C696" s="1"/>
      <c r="D696" s="1"/>
      <c r="E696" s="1"/>
      <c r="F696" s="1"/>
      <c r="G696" s="1"/>
      <c r="H696" s="1"/>
      <c r="I696" s="1"/>
      <c r="J696" s="1"/>
      <c r="K696" s="1"/>
      <c r="L696" s="1"/>
      <c r="M696" s="1"/>
      <c r="N696" s="1"/>
      <c r="O696" s="1"/>
      <c r="P696" s="1"/>
      <c r="Q696" s="1"/>
      <c r="R696" s="1"/>
      <c r="S696" s="1"/>
      <c r="T696" s="1"/>
      <c r="U696" s="1"/>
      <c r="V696" s="1"/>
      <c r="W696" s="1"/>
      <c r="X696" s="1"/>
      <c r="Y696" s="1"/>
      <c r="Z696" s="1"/>
    </row>
    <row r="697" spans="1:26" ht="15.75" customHeight="1" x14ac:dyDescent="0.2">
      <c r="A697" s="1"/>
      <c r="B697" s="1"/>
      <c r="C697" s="1"/>
      <c r="D697" s="1"/>
      <c r="E697" s="1"/>
      <c r="F697" s="1"/>
      <c r="G697" s="1"/>
      <c r="H697" s="1"/>
      <c r="I697" s="1"/>
      <c r="J697" s="1"/>
      <c r="K697" s="1"/>
      <c r="L697" s="1"/>
      <c r="M697" s="1"/>
      <c r="N697" s="1"/>
      <c r="O697" s="1"/>
      <c r="P697" s="1"/>
      <c r="Q697" s="1"/>
      <c r="R697" s="1"/>
      <c r="S697" s="1"/>
      <c r="T697" s="1"/>
      <c r="U697" s="1"/>
      <c r="V697" s="1"/>
      <c r="W697" s="1"/>
      <c r="X697" s="1"/>
      <c r="Y697" s="1"/>
      <c r="Z697" s="1"/>
    </row>
    <row r="698" spans="1:26" ht="15.75" customHeight="1" x14ac:dyDescent="0.2">
      <c r="A698" s="1"/>
      <c r="B698" s="1"/>
      <c r="C698" s="1"/>
      <c r="D698" s="1"/>
      <c r="E698" s="1"/>
      <c r="F698" s="1"/>
      <c r="G698" s="1"/>
      <c r="H698" s="1"/>
      <c r="I698" s="1"/>
      <c r="J698" s="1"/>
      <c r="K698" s="1"/>
      <c r="L698" s="1"/>
      <c r="M698" s="1"/>
      <c r="N698" s="1"/>
      <c r="O698" s="1"/>
      <c r="P698" s="1"/>
      <c r="Q698" s="1"/>
      <c r="R698" s="1"/>
      <c r="S698" s="1"/>
      <c r="T698" s="1"/>
      <c r="U698" s="1"/>
      <c r="V698" s="1"/>
      <c r="W698" s="1"/>
      <c r="X698" s="1"/>
      <c r="Y698" s="1"/>
      <c r="Z698" s="1"/>
    </row>
    <row r="699" spans="1:26" ht="15.75" customHeight="1" x14ac:dyDescent="0.2">
      <c r="A699" s="1"/>
      <c r="B699" s="1"/>
      <c r="C699" s="1"/>
      <c r="D699" s="1"/>
      <c r="E699" s="1"/>
      <c r="F699" s="1"/>
      <c r="G699" s="1"/>
      <c r="H699" s="1"/>
      <c r="I699" s="1"/>
      <c r="J699" s="1"/>
      <c r="K699" s="1"/>
      <c r="L699" s="1"/>
      <c r="M699" s="1"/>
      <c r="N699" s="1"/>
      <c r="O699" s="1"/>
      <c r="P699" s="1"/>
      <c r="Q699" s="1"/>
      <c r="R699" s="1"/>
      <c r="S699" s="1"/>
      <c r="T699" s="1"/>
      <c r="U699" s="1"/>
      <c r="V699" s="1"/>
      <c r="W699" s="1"/>
      <c r="X699" s="1"/>
      <c r="Y699" s="1"/>
      <c r="Z699" s="1"/>
    </row>
    <row r="700" spans="1:26" ht="15.75" customHeight="1" x14ac:dyDescent="0.2">
      <c r="A700" s="1"/>
      <c r="B700" s="1"/>
      <c r="C700" s="1"/>
      <c r="D700" s="1"/>
      <c r="E700" s="1"/>
      <c r="F700" s="1"/>
      <c r="G700" s="1"/>
      <c r="H700" s="1"/>
      <c r="I700" s="1"/>
      <c r="J700" s="1"/>
      <c r="K700" s="1"/>
      <c r="L700" s="1"/>
      <c r="M700" s="1"/>
      <c r="N700" s="1"/>
      <c r="O700" s="1"/>
      <c r="P700" s="1"/>
      <c r="Q700" s="1"/>
      <c r="R700" s="1"/>
      <c r="S700" s="1"/>
      <c r="T700" s="1"/>
      <c r="U700" s="1"/>
      <c r="V700" s="1"/>
      <c r="W700" s="1"/>
      <c r="X700" s="1"/>
      <c r="Y700" s="1"/>
      <c r="Z700" s="1"/>
    </row>
    <row r="701" spans="1:26" ht="15.75" customHeight="1" x14ac:dyDescent="0.2">
      <c r="A701" s="1"/>
      <c r="B701" s="1"/>
      <c r="C701" s="1"/>
      <c r="D701" s="1"/>
      <c r="E701" s="1"/>
      <c r="F701" s="1"/>
      <c r="G701" s="1"/>
      <c r="H701" s="1"/>
      <c r="I701" s="1"/>
      <c r="J701" s="1"/>
      <c r="K701" s="1"/>
      <c r="L701" s="1"/>
      <c r="M701" s="1"/>
      <c r="N701" s="1"/>
      <c r="O701" s="1"/>
      <c r="P701" s="1"/>
      <c r="Q701" s="1"/>
      <c r="R701" s="1"/>
      <c r="S701" s="1"/>
      <c r="T701" s="1"/>
      <c r="U701" s="1"/>
      <c r="V701" s="1"/>
      <c r="W701" s="1"/>
      <c r="X701" s="1"/>
      <c r="Y701" s="1"/>
      <c r="Z701" s="1"/>
    </row>
    <row r="702" spans="1:26" ht="15.75" customHeight="1" x14ac:dyDescent="0.2">
      <c r="A702" s="1"/>
      <c r="B702" s="1"/>
      <c r="C702" s="1"/>
      <c r="D702" s="1"/>
      <c r="E702" s="1"/>
      <c r="F702" s="1"/>
      <c r="G702" s="1"/>
      <c r="H702" s="1"/>
      <c r="I702" s="1"/>
      <c r="J702" s="1"/>
      <c r="K702" s="1"/>
      <c r="L702" s="1"/>
      <c r="M702" s="1"/>
      <c r="N702" s="1"/>
      <c r="O702" s="1"/>
      <c r="P702" s="1"/>
      <c r="Q702" s="1"/>
      <c r="R702" s="1"/>
      <c r="S702" s="1"/>
      <c r="T702" s="1"/>
      <c r="U702" s="1"/>
      <c r="V702" s="1"/>
      <c r="W702" s="1"/>
      <c r="X702" s="1"/>
      <c r="Y702" s="1"/>
      <c r="Z702" s="1"/>
    </row>
    <row r="703" spans="1:26" ht="15.75" customHeight="1" x14ac:dyDescent="0.2">
      <c r="A703" s="1"/>
      <c r="B703" s="1"/>
      <c r="C703" s="1"/>
      <c r="D703" s="1"/>
      <c r="E703" s="1"/>
      <c r="F703" s="1"/>
      <c r="G703" s="1"/>
      <c r="H703" s="1"/>
      <c r="I703" s="1"/>
      <c r="J703" s="1"/>
      <c r="K703" s="1"/>
      <c r="L703" s="1"/>
      <c r="M703" s="1"/>
      <c r="N703" s="1"/>
      <c r="O703" s="1"/>
      <c r="P703" s="1"/>
      <c r="Q703" s="1"/>
      <c r="R703" s="1"/>
      <c r="S703" s="1"/>
      <c r="T703" s="1"/>
      <c r="U703" s="1"/>
      <c r="V703" s="1"/>
      <c r="W703" s="1"/>
      <c r="X703" s="1"/>
      <c r="Y703" s="1"/>
      <c r="Z703" s="1"/>
    </row>
    <row r="704" spans="1:26" ht="15.75" customHeight="1" x14ac:dyDescent="0.2">
      <c r="A704" s="1"/>
      <c r="B704" s="1"/>
      <c r="C704" s="1"/>
      <c r="D704" s="1"/>
      <c r="E704" s="1"/>
      <c r="F704" s="1"/>
      <c r="G704" s="1"/>
      <c r="H704" s="1"/>
      <c r="I704" s="1"/>
      <c r="J704" s="1"/>
      <c r="K704" s="1"/>
      <c r="L704" s="1"/>
      <c r="M704" s="1"/>
      <c r="N704" s="1"/>
      <c r="O704" s="1"/>
      <c r="P704" s="1"/>
      <c r="Q704" s="1"/>
      <c r="R704" s="1"/>
      <c r="S704" s="1"/>
      <c r="T704" s="1"/>
      <c r="U704" s="1"/>
      <c r="V704" s="1"/>
      <c r="W704" s="1"/>
      <c r="X704" s="1"/>
      <c r="Y704" s="1"/>
      <c r="Z704" s="1"/>
    </row>
    <row r="705" spans="1:26" ht="15.75" customHeight="1" x14ac:dyDescent="0.2">
      <c r="A705" s="1"/>
      <c r="B705" s="1"/>
      <c r="C705" s="1"/>
      <c r="D705" s="1"/>
      <c r="E705" s="1"/>
      <c r="F705" s="1"/>
      <c r="G705" s="1"/>
      <c r="H705" s="1"/>
      <c r="I705" s="1"/>
      <c r="J705" s="1"/>
      <c r="K705" s="1"/>
      <c r="L705" s="1"/>
      <c r="M705" s="1"/>
      <c r="N705" s="1"/>
      <c r="O705" s="1"/>
      <c r="P705" s="1"/>
      <c r="Q705" s="1"/>
      <c r="R705" s="1"/>
      <c r="S705" s="1"/>
      <c r="T705" s="1"/>
      <c r="U705" s="1"/>
      <c r="V705" s="1"/>
      <c r="W705" s="1"/>
      <c r="X705" s="1"/>
      <c r="Y705" s="1"/>
      <c r="Z705" s="1"/>
    </row>
    <row r="706" spans="1:26" ht="15.75" customHeight="1" x14ac:dyDescent="0.2">
      <c r="A706" s="1"/>
      <c r="B706" s="1"/>
      <c r="C706" s="1"/>
      <c r="D706" s="1"/>
      <c r="E706" s="1"/>
      <c r="F706" s="1"/>
      <c r="G706" s="1"/>
      <c r="H706" s="1"/>
      <c r="I706" s="1"/>
      <c r="J706" s="1"/>
      <c r="K706" s="1"/>
      <c r="L706" s="1"/>
      <c r="M706" s="1"/>
      <c r="N706" s="1"/>
      <c r="O706" s="1"/>
      <c r="P706" s="1"/>
      <c r="Q706" s="1"/>
      <c r="R706" s="1"/>
      <c r="S706" s="1"/>
      <c r="T706" s="1"/>
      <c r="U706" s="1"/>
      <c r="V706" s="1"/>
      <c r="W706" s="1"/>
      <c r="X706" s="1"/>
      <c r="Y706" s="1"/>
      <c r="Z706" s="1"/>
    </row>
    <row r="707" spans="1:26" ht="15.75" customHeight="1" x14ac:dyDescent="0.2">
      <c r="A707" s="1"/>
      <c r="B707" s="1"/>
      <c r="C707" s="1"/>
      <c r="D707" s="1"/>
      <c r="E707" s="1"/>
      <c r="F707" s="1"/>
      <c r="G707" s="1"/>
      <c r="H707" s="1"/>
      <c r="I707" s="1"/>
      <c r="J707" s="1"/>
      <c r="K707" s="1"/>
      <c r="L707" s="1"/>
      <c r="M707" s="1"/>
      <c r="N707" s="1"/>
      <c r="O707" s="1"/>
      <c r="P707" s="1"/>
      <c r="Q707" s="1"/>
      <c r="R707" s="1"/>
      <c r="S707" s="1"/>
      <c r="T707" s="1"/>
      <c r="U707" s="1"/>
      <c r="V707" s="1"/>
      <c r="W707" s="1"/>
      <c r="X707" s="1"/>
      <c r="Y707" s="1"/>
      <c r="Z707" s="1"/>
    </row>
    <row r="708" spans="1:26" ht="15.75" customHeight="1" x14ac:dyDescent="0.2">
      <c r="A708" s="1"/>
      <c r="B708" s="1"/>
      <c r="C708" s="1"/>
      <c r="D708" s="1"/>
      <c r="E708" s="1"/>
      <c r="F708" s="1"/>
      <c r="G708" s="1"/>
      <c r="H708" s="1"/>
      <c r="I708" s="1"/>
      <c r="J708" s="1"/>
      <c r="K708" s="1"/>
      <c r="L708" s="1"/>
      <c r="M708" s="1"/>
      <c r="N708" s="1"/>
      <c r="O708" s="1"/>
      <c r="P708" s="1"/>
      <c r="Q708" s="1"/>
      <c r="R708" s="1"/>
      <c r="S708" s="1"/>
      <c r="T708" s="1"/>
      <c r="U708" s="1"/>
      <c r="V708" s="1"/>
      <c r="W708" s="1"/>
      <c r="X708" s="1"/>
      <c r="Y708" s="1"/>
      <c r="Z708" s="1"/>
    </row>
    <row r="709" spans="1:26" ht="15.75" customHeight="1" x14ac:dyDescent="0.2">
      <c r="A709" s="1"/>
      <c r="B709" s="1"/>
      <c r="C709" s="1"/>
      <c r="D709" s="1"/>
      <c r="E709" s="1"/>
      <c r="F709" s="1"/>
      <c r="G709" s="1"/>
      <c r="H709" s="1"/>
      <c r="I709" s="1"/>
      <c r="J709" s="1"/>
      <c r="K709" s="1"/>
      <c r="L709" s="1"/>
      <c r="M709" s="1"/>
      <c r="N709" s="1"/>
      <c r="O709" s="1"/>
      <c r="P709" s="1"/>
      <c r="Q709" s="1"/>
      <c r="R709" s="1"/>
      <c r="S709" s="1"/>
      <c r="T709" s="1"/>
      <c r="U709" s="1"/>
      <c r="V709" s="1"/>
      <c r="W709" s="1"/>
      <c r="X709" s="1"/>
      <c r="Y709" s="1"/>
      <c r="Z709" s="1"/>
    </row>
    <row r="710" spans="1:26" ht="15.75" customHeight="1" x14ac:dyDescent="0.2">
      <c r="A710" s="1"/>
      <c r="B710" s="1"/>
      <c r="C710" s="1"/>
      <c r="D710" s="1"/>
      <c r="E710" s="1"/>
      <c r="F710" s="1"/>
      <c r="G710" s="1"/>
      <c r="H710" s="1"/>
      <c r="I710" s="1"/>
      <c r="J710" s="1"/>
      <c r="K710" s="1"/>
      <c r="L710" s="1"/>
      <c r="M710" s="1"/>
      <c r="N710" s="1"/>
      <c r="O710" s="1"/>
      <c r="P710" s="1"/>
      <c r="Q710" s="1"/>
      <c r="R710" s="1"/>
      <c r="S710" s="1"/>
      <c r="T710" s="1"/>
      <c r="U710" s="1"/>
      <c r="V710" s="1"/>
      <c r="W710" s="1"/>
      <c r="X710" s="1"/>
      <c r="Y710" s="1"/>
      <c r="Z710" s="1"/>
    </row>
    <row r="711" spans="1:26" ht="15.75" customHeight="1" x14ac:dyDescent="0.2">
      <c r="A711" s="1"/>
      <c r="B711" s="1"/>
      <c r="C711" s="1"/>
      <c r="D711" s="1"/>
      <c r="E711" s="1"/>
      <c r="F711" s="1"/>
      <c r="G711" s="1"/>
      <c r="H711" s="1"/>
      <c r="I711" s="1"/>
      <c r="J711" s="1"/>
      <c r="K711" s="1"/>
      <c r="L711" s="1"/>
      <c r="M711" s="1"/>
      <c r="N711" s="1"/>
      <c r="O711" s="1"/>
      <c r="P711" s="1"/>
      <c r="Q711" s="1"/>
      <c r="R711" s="1"/>
      <c r="S711" s="1"/>
      <c r="T711" s="1"/>
      <c r="U711" s="1"/>
      <c r="V711" s="1"/>
      <c r="W711" s="1"/>
      <c r="X711" s="1"/>
      <c r="Y711" s="1"/>
      <c r="Z711" s="1"/>
    </row>
    <row r="712" spans="1:26" ht="15.75" customHeight="1" x14ac:dyDescent="0.2">
      <c r="A712" s="1"/>
      <c r="B712" s="1"/>
      <c r="C712" s="1"/>
      <c r="D712" s="1"/>
      <c r="E712" s="1"/>
      <c r="F712" s="1"/>
      <c r="G712" s="1"/>
      <c r="H712" s="1"/>
      <c r="I712" s="1"/>
      <c r="J712" s="1"/>
      <c r="K712" s="1"/>
      <c r="L712" s="1"/>
      <c r="M712" s="1"/>
      <c r="N712" s="1"/>
      <c r="O712" s="1"/>
      <c r="P712" s="1"/>
      <c r="Q712" s="1"/>
      <c r="R712" s="1"/>
      <c r="S712" s="1"/>
      <c r="T712" s="1"/>
      <c r="U712" s="1"/>
      <c r="V712" s="1"/>
      <c r="W712" s="1"/>
      <c r="X712" s="1"/>
      <c r="Y712" s="1"/>
      <c r="Z712" s="1"/>
    </row>
    <row r="713" spans="1:26" ht="15.75" customHeight="1" x14ac:dyDescent="0.2">
      <c r="A713" s="1"/>
      <c r="B713" s="1"/>
      <c r="C713" s="1"/>
      <c r="D713" s="1"/>
      <c r="E713" s="1"/>
      <c r="F713" s="1"/>
      <c r="G713" s="1"/>
      <c r="H713" s="1"/>
      <c r="I713" s="1"/>
      <c r="J713" s="1"/>
      <c r="K713" s="1"/>
      <c r="L713" s="1"/>
      <c r="M713" s="1"/>
      <c r="N713" s="1"/>
      <c r="O713" s="1"/>
      <c r="P713" s="1"/>
      <c r="Q713" s="1"/>
      <c r="R713" s="1"/>
      <c r="S713" s="1"/>
      <c r="T713" s="1"/>
      <c r="U713" s="1"/>
      <c r="V713" s="1"/>
      <c r="W713" s="1"/>
      <c r="X713" s="1"/>
      <c r="Y713" s="1"/>
      <c r="Z713" s="1"/>
    </row>
    <row r="714" spans="1:26" ht="15.75" customHeight="1" x14ac:dyDescent="0.2">
      <c r="A714" s="1"/>
      <c r="B714" s="1"/>
      <c r="C714" s="1"/>
      <c r="D714" s="1"/>
      <c r="E714" s="1"/>
      <c r="F714" s="1"/>
      <c r="G714" s="1"/>
      <c r="H714" s="1"/>
      <c r="I714" s="1"/>
      <c r="J714" s="1"/>
      <c r="K714" s="1"/>
      <c r="L714" s="1"/>
      <c r="M714" s="1"/>
      <c r="N714" s="1"/>
      <c r="O714" s="1"/>
      <c r="P714" s="1"/>
      <c r="Q714" s="1"/>
      <c r="R714" s="1"/>
      <c r="S714" s="1"/>
      <c r="T714" s="1"/>
      <c r="U714" s="1"/>
      <c r="V714" s="1"/>
      <c r="W714" s="1"/>
      <c r="X714" s="1"/>
      <c r="Y714" s="1"/>
      <c r="Z714" s="1"/>
    </row>
    <row r="715" spans="1:26" ht="15.75" customHeight="1" x14ac:dyDescent="0.2">
      <c r="A715" s="1"/>
      <c r="B715" s="1"/>
      <c r="C715" s="1"/>
      <c r="D715" s="1"/>
      <c r="E715" s="1"/>
      <c r="F715" s="1"/>
      <c r="G715" s="1"/>
      <c r="H715" s="1"/>
      <c r="I715" s="1"/>
      <c r="J715" s="1"/>
      <c r="K715" s="1"/>
      <c r="L715" s="1"/>
      <c r="M715" s="1"/>
      <c r="N715" s="1"/>
      <c r="O715" s="1"/>
      <c r="P715" s="1"/>
      <c r="Q715" s="1"/>
      <c r="R715" s="1"/>
      <c r="S715" s="1"/>
      <c r="T715" s="1"/>
      <c r="U715" s="1"/>
      <c r="V715" s="1"/>
      <c r="W715" s="1"/>
      <c r="X715" s="1"/>
      <c r="Y715" s="1"/>
      <c r="Z715" s="1"/>
    </row>
    <row r="716" spans="1:26" ht="15.75" customHeight="1" x14ac:dyDescent="0.2">
      <c r="A716" s="1"/>
      <c r="B716" s="1"/>
      <c r="C716" s="1"/>
      <c r="D716" s="1"/>
      <c r="E716" s="1"/>
      <c r="F716" s="1"/>
      <c r="G716" s="1"/>
      <c r="H716" s="1"/>
      <c r="I716" s="1"/>
      <c r="J716" s="1"/>
      <c r="K716" s="1"/>
      <c r="L716" s="1"/>
      <c r="M716" s="1"/>
      <c r="N716" s="1"/>
      <c r="O716" s="1"/>
      <c r="P716" s="1"/>
      <c r="Q716" s="1"/>
      <c r="R716" s="1"/>
      <c r="S716" s="1"/>
      <c r="T716" s="1"/>
      <c r="U716" s="1"/>
      <c r="V716" s="1"/>
      <c r="W716" s="1"/>
      <c r="X716" s="1"/>
      <c r="Y716" s="1"/>
      <c r="Z716" s="1"/>
    </row>
    <row r="717" spans="1:26" ht="15.75" customHeight="1" x14ac:dyDescent="0.2">
      <c r="A717" s="1"/>
      <c r="B717" s="1"/>
      <c r="C717" s="1"/>
      <c r="D717" s="1"/>
      <c r="E717" s="1"/>
      <c r="F717" s="1"/>
      <c r="G717" s="1"/>
      <c r="H717" s="1"/>
      <c r="I717" s="1"/>
      <c r="J717" s="1"/>
      <c r="K717" s="1"/>
      <c r="L717" s="1"/>
      <c r="M717" s="1"/>
      <c r="N717" s="1"/>
      <c r="O717" s="1"/>
      <c r="P717" s="1"/>
      <c r="Q717" s="1"/>
      <c r="R717" s="1"/>
      <c r="S717" s="1"/>
      <c r="T717" s="1"/>
      <c r="U717" s="1"/>
      <c r="V717" s="1"/>
      <c r="W717" s="1"/>
      <c r="X717" s="1"/>
      <c r="Y717" s="1"/>
      <c r="Z717" s="1"/>
    </row>
    <row r="718" spans="1:26" ht="15.75" customHeight="1" x14ac:dyDescent="0.2">
      <c r="A718" s="1"/>
      <c r="B718" s="1"/>
      <c r="C718" s="1"/>
      <c r="D718" s="1"/>
      <c r="E718" s="1"/>
      <c r="F718" s="1"/>
      <c r="G718" s="1"/>
      <c r="H718" s="1"/>
      <c r="I718" s="1"/>
      <c r="J718" s="1"/>
      <c r="K718" s="1"/>
      <c r="L718" s="1"/>
      <c r="M718" s="1"/>
      <c r="N718" s="1"/>
      <c r="O718" s="1"/>
      <c r="P718" s="1"/>
      <c r="Q718" s="1"/>
      <c r="R718" s="1"/>
      <c r="S718" s="1"/>
      <c r="T718" s="1"/>
      <c r="U718" s="1"/>
      <c r="V718" s="1"/>
      <c r="W718" s="1"/>
      <c r="X718" s="1"/>
      <c r="Y718" s="1"/>
      <c r="Z718" s="1"/>
    </row>
    <row r="719" spans="1:26" ht="15.75" customHeight="1" x14ac:dyDescent="0.2">
      <c r="A719" s="1"/>
      <c r="B719" s="1"/>
      <c r="C719" s="1"/>
      <c r="D719" s="1"/>
      <c r="E719" s="1"/>
      <c r="F719" s="1"/>
      <c r="G719" s="1"/>
      <c r="H719" s="1"/>
      <c r="I719" s="1"/>
      <c r="J719" s="1"/>
      <c r="K719" s="1"/>
      <c r="L719" s="1"/>
      <c r="M719" s="1"/>
      <c r="N719" s="1"/>
      <c r="O719" s="1"/>
      <c r="P719" s="1"/>
      <c r="Q719" s="1"/>
      <c r="R719" s="1"/>
      <c r="S719" s="1"/>
      <c r="T719" s="1"/>
      <c r="U719" s="1"/>
      <c r="V719" s="1"/>
      <c r="W719" s="1"/>
      <c r="X719" s="1"/>
      <c r="Y719" s="1"/>
      <c r="Z719" s="1"/>
    </row>
    <row r="720" spans="1:26" ht="15.75" customHeight="1" x14ac:dyDescent="0.2">
      <c r="A720" s="1"/>
      <c r="B720" s="1"/>
      <c r="C720" s="1"/>
      <c r="D720" s="1"/>
      <c r="E720" s="1"/>
      <c r="F720" s="1"/>
      <c r="G720" s="1"/>
      <c r="H720" s="1"/>
      <c r="I720" s="1"/>
      <c r="J720" s="1"/>
      <c r="K720" s="1"/>
      <c r="L720" s="1"/>
      <c r="M720" s="1"/>
      <c r="N720" s="1"/>
      <c r="O720" s="1"/>
      <c r="P720" s="1"/>
      <c r="Q720" s="1"/>
      <c r="R720" s="1"/>
      <c r="S720" s="1"/>
      <c r="T720" s="1"/>
      <c r="U720" s="1"/>
      <c r="V720" s="1"/>
      <c r="W720" s="1"/>
      <c r="X720" s="1"/>
      <c r="Y720" s="1"/>
      <c r="Z720" s="1"/>
    </row>
    <row r="721" spans="1:26" ht="15.75" customHeight="1" x14ac:dyDescent="0.2">
      <c r="A721" s="1"/>
      <c r="B721" s="1"/>
      <c r="C721" s="1"/>
      <c r="D721" s="1"/>
      <c r="E721" s="1"/>
      <c r="F721" s="1"/>
      <c r="G721" s="1"/>
      <c r="H721" s="1"/>
      <c r="I721" s="1"/>
      <c r="J721" s="1"/>
      <c r="K721" s="1"/>
      <c r="L721" s="1"/>
      <c r="M721" s="1"/>
      <c r="N721" s="1"/>
      <c r="O721" s="1"/>
      <c r="P721" s="1"/>
      <c r="Q721" s="1"/>
      <c r="R721" s="1"/>
      <c r="S721" s="1"/>
      <c r="T721" s="1"/>
      <c r="U721" s="1"/>
      <c r="V721" s="1"/>
      <c r="W721" s="1"/>
      <c r="X721" s="1"/>
      <c r="Y721" s="1"/>
      <c r="Z721" s="1"/>
    </row>
    <row r="722" spans="1:26" ht="15.75" customHeight="1" x14ac:dyDescent="0.2">
      <c r="A722" s="1"/>
      <c r="B722" s="1"/>
      <c r="C722" s="1"/>
      <c r="D722" s="1"/>
      <c r="E722" s="1"/>
      <c r="F722" s="1"/>
      <c r="G722" s="1"/>
      <c r="H722" s="1"/>
      <c r="I722" s="1"/>
      <c r="J722" s="1"/>
      <c r="K722" s="1"/>
      <c r="L722" s="1"/>
      <c r="M722" s="1"/>
      <c r="N722" s="1"/>
      <c r="O722" s="1"/>
      <c r="P722" s="1"/>
      <c r="Q722" s="1"/>
      <c r="R722" s="1"/>
      <c r="S722" s="1"/>
      <c r="T722" s="1"/>
      <c r="U722" s="1"/>
      <c r="V722" s="1"/>
      <c r="W722" s="1"/>
      <c r="X722" s="1"/>
      <c r="Y722" s="1"/>
      <c r="Z722" s="1"/>
    </row>
    <row r="723" spans="1:26" ht="15.75" customHeight="1" x14ac:dyDescent="0.2">
      <c r="A723" s="1"/>
      <c r="B723" s="1"/>
      <c r="C723" s="1"/>
      <c r="D723" s="1"/>
      <c r="E723" s="1"/>
      <c r="F723" s="1"/>
      <c r="G723" s="1"/>
      <c r="H723" s="1"/>
      <c r="I723" s="1"/>
      <c r="J723" s="1"/>
      <c r="K723" s="1"/>
      <c r="L723" s="1"/>
      <c r="M723" s="1"/>
      <c r="N723" s="1"/>
      <c r="O723" s="1"/>
      <c r="P723" s="1"/>
      <c r="Q723" s="1"/>
      <c r="R723" s="1"/>
      <c r="S723" s="1"/>
      <c r="T723" s="1"/>
      <c r="U723" s="1"/>
      <c r="V723" s="1"/>
      <c r="W723" s="1"/>
      <c r="X723" s="1"/>
      <c r="Y723" s="1"/>
      <c r="Z723" s="1"/>
    </row>
    <row r="724" spans="1:26" ht="15.75" customHeight="1" x14ac:dyDescent="0.2">
      <c r="A724" s="1"/>
      <c r="B724" s="1"/>
      <c r="C724" s="1"/>
      <c r="D724" s="1"/>
      <c r="E724" s="1"/>
      <c r="F724" s="1"/>
      <c r="G724" s="1"/>
      <c r="H724" s="1"/>
      <c r="I724" s="1"/>
      <c r="J724" s="1"/>
      <c r="K724" s="1"/>
      <c r="L724" s="1"/>
      <c r="M724" s="1"/>
      <c r="N724" s="1"/>
      <c r="O724" s="1"/>
      <c r="P724" s="1"/>
      <c r="Q724" s="1"/>
      <c r="R724" s="1"/>
      <c r="S724" s="1"/>
      <c r="T724" s="1"/>
      <c r="U724" s="1"/>
      <c r="V724" s="1"/>
      <c r="W724" s="1"/>
      <c r="X724" s="1"/>
      <c r="Y724" s="1"/>
      <c r="Z724" s="1"/>
    </row>
    <row r="725" spans="1:26" ht="15.75" customHeight="1" x14ac:dyDescent="0.2">
      <c r="A725" s="1"/>
      <c r="B725" s="1"/>
      <c r="C725" s="1"/>
      <c r="D725" s="1"/>
      <c r="E725" s="1"/>
      <c r="F725" s="1"/>
      <c r="G725" s="1"/>
      <c r="H725" s="1"/>
      <c r="I725" s="1"/>
      <c r="J725" s="1"/>
      <c r="K725" s="1"/>
      <c r="L725" s="1"/>
      <c r="M725" s="1"/>
      <c r="N725" s="1"/>
      <c r="O725" s="1"/>
      <c r="P725" s="1"/>
      <c r="Q725" s="1"/>
      <c r="R725" s="1"/>
      <c r="S725" s="1"/>
      <c r="T725" s="1"/>
      <c r="U725" s="1"/>
      <c r="V725" s="1"/>
      <c r="W725" s="1"/>
      <c r="X725" s="1"/>
      <c r="Y725" s="1"/>
      <c r="Z725" s="1"/>
    </row>
    <row r="726" spans="1:26" ht="15.75" customHeight="1" x14ac:dyDescent="0.2">
      <c r="A726" s="1"/>
      <c r="B726" s="1"/>
      <c r="C726" s="1"/>
      <c r="D726" s="1"/>
      <c r="E726" s="1"/>
      <c r="F726" s="1"/>
      <c r="G726" s="1"/>
      <c r="H726" s="1"/>
      <c r="I726" s="1"/>
      <c r="J726" s="1"/>
      <c r="K726" s="1"/>
      <c r="L726" s="1"/>
      <c r="M726" s="1"/>
      <c r="N726" s="1"/>
      <c r="O726" s="1"/>
      <c r="P726" s="1"/>
      <c r="Q726" s="1"/>
      <c r="R726" s="1"/>
      <c r="S726" s="1"/>
      <c r="T726" s="1"/>
      <c r="U726" s="1"/>
      <c r="V726" s="1"/>
      <c r="W726" s="1"/>
      <c r="X726" s="1"/>
      <c r="Y726" s="1"/>
      <c r="Z726" s="1"/>
    </row>
    <row r="727" spans="1:26" ht="15.75" customHeight="1" x14ac:dyDescent="0.2">
      <c r="A727" s="1"/>
      <c r="B727" s="1"/>
      <c r="C727" s="1"/>
      <c r="D727" s="1"/>
      <c r="E727" s="1"/>
      <c r="F727" s="1"/>
      <c r="G727" s="1"/>
      <c r="H727" s="1"/>
      <c r="I727" s="1"/>
      <c r="J727" s="1"/>
      <c r="K727" s="1"/>
      <c r="L727" s="1"/>
      <c r="M727" s="1"/>
      <c r="N727" s="1"/>
      <c r="O727" s="1"/>
      <c r="P727" s="1"/>
      <c r="Q727" s="1"/>
      <c r="R727" s="1"/>
      <c r="S727" s="1"/>
      <c r="T727" s="1"/>
      <c r="U727" s="1"/>
      <c r="V727" s="1"/>
      <c r="W727" s="1"/>
      <c r="X727" s="1"/>
      <c r="Y727" s="1"/>
      <c r="Z727" s="1"/>
    </row>
    <row r="728" spans="1:26" ht="15.75" customHeight="1" x14ac:dyDescent="0.2">
      <c r="A728" s="1"/>
      <c r="B728" s="1"/>
      <c r="C728" s="1"/>
      <c r="D728" s="1"/>
      <c r="E728" s="1"/>
      <c r="F728" s="1"/>
      <c r="G728" s="1"/>
      <c r="H728" s="1"/>
      <c r="I728" s="1"/>
      <c r="J728" s="1"/>
      <c r="K728" s="1"/>
      <c r="L728" s="1"/>
      <c r="M728" s="1"/>
      <c r="N728" s="1"/>
      <c r="O728" s="1"/>
      <c r="P728" s="1"/>
      <c r="Q728" s="1"/>
      <c r="R728" s="1"/>
      <c r="S728" s="1"/>
      <c r="T728" s="1"/>
      <c r="U728" s="1"/>
      <c r="V728" s="1"/>
      <c r="W728" s="1"/>
      <c r="X728" s="1"/>
      <c r="Y728" s="1"/>
      <c r="Z728" s="1"/>
    </row>
    <row r="729" spans="1:26" ht="15.75" customHeight="1" x14ac:dyDescent="0.2">
      <c r="A729" s="1"/>
      <c r="B729" s="1"/>
      <c r="C729" s="1"/>
      <c r="D729" s="1"/>
      <c r="E729" s="1"/>
      <c r="F729" s="1"/>
      <c r="G729" s="1"/>
      <c r="H729" s="1"/>
      <c r="I729" s="1"/>
      <c r="J729" s="1"/>
      <c r="K729" s="1"/>
      <c r="L729" s="1"/>
      <c r="M729" s="1"/>
      <c r="N729" s="1"/>
      <c r="O729" s="1"/>
      <c r="P729" s="1"/>
      <c r="Q729" s="1"/>
      <c r="R729" s="1"/>
      <c r="S729" s="1"/>
      <c r="T729" s="1"/>
      <c r="U729" s="1"/>
      <c r="V729" s="1"/>
      <c r="W729" s="1"/>
      <c r="X729" s="1"/>
      <c r="Y729" s="1"/>
      <c r="Z729" s="1"/>
    </row>
    <row r="730" spans="1:26" ht="15.75" customHeight="1" x14ac:dyDescent="0.2">
      <c r="A730" s="1"/>
      <c r="B730" s="1"/>
      <c r="C730" s="1"/>
      <c r="D730" s="1"/>
      <c r="E730" s="1"/>
      <c r="F730" s="1"/>
      <c r="G730" s="1"/>
      <c r="H730" s="1"/>
      <c r="I730" s="1"/>
      <c r="J730" s="1"/>
      <c r="K730" s="1"/>
      <c r="L730" s="1"/>
      <c r="M730" s="1"/>
      <c r="N730" s="1"/>
      <c r="O730" s="1"/>
      <c r="P730" s="1"/>
      <c r="Q730" s="1"/>
      <c r="R730" s="1"/>
      <c r="S730" s="1"/>
      <c r="T730" s="1"/>
      <c r="U730" s="1"/>
      <c r="V730" s="1"/>
      <c r="W730" s="1"/>
      <c r="X730" s="1"/>
      <c r="Y730" s="1"/>
      <c r="Z730" s="1"/>
    </row>
    <row r="731" spans="1:26" ht="15.75" customHeight="1" x14ac:dyDescent="0.2">
      <c r="A731" s="1"/>
      <c r="B731" s="1"/>
      <c r="C731" s="1"/>
      <c r="D731" s="1"/>
      <c r="E731" s="1"/>
      <c r="F731" s="1"/>
      <c r="G731" s="1"/>
      <c r="H731" s="1"/>
      <c r="I731" s="1"/>
      <c r="J731" s="1"/>
      <c r="K731" s="1"/>
      <c r="L731" s="1"/>
      <c r="M731" s="1"/>
      <c r="N731" s="1"/>
      <c r="O731" s="1"/>
      <c r="P731" s="1"/>
      <c r="Q731" s="1"/>
      <c r="R731" s="1"/>
      <c r="S731" s="1"/>
      <c r="T731" s="1"/>
      <c r="U731" s="1"/>
      <c r="V731" s="1"/>
      <c r="W731" s="1"/>
      <c r="X731" s="1"/>
      <c r="Y731" s="1"/>
      <c r="Z731" s="1"/>
    </row>
    <row r="732" spans="1:26" ht="15.75" customHeight="1" x14ac:dyDescent="0.2">
      <c r="A732" s="1"/>
      <c r="B732" s="1"/>
      <c r="C732" s="1"/>
      <c r="D732" s="1"/>
      <c r="E732" s="1"/>
      <c r="F732" s="1"/>
      <c r="G732" s="1"/>
      <c r="H732" s="1"/>
      <c r="I732" s="1"/>
      <c r="J732" s="1"/>
      <c r="K732" s="1"/>
      <c r="L732" s="1"/>
      <c r="M732" s="1"/>
      <c r="N732" s="1"/>
      <c r="O732" s="1"/>
      <c r="P732" s="1"/>
      <c r="Q732" s="1"/>
      <c r="R732" s="1"/>
      <c r="S732" s="1"/>
      <c r="T732" s="1"/>
      <c r="U732" s="1"/>
      <c r="V732" s="1"/>
      <c r="W732" s="1"/>
      <c r="X732" s="1"/>
      <c r="Y732" s="1"/>
      <c r="Z732" s="1"/>
    </row>
    <row r="733" spans="1:26" ht="15.75" customHeight="1" x14ac:dyDescent="0.2">
      <c r="A733" s="1"/>
      <c r="B733" s="1"/>
      <c r="C733" s="1"/>
      <c r="D733" s="1"/>
      <c r="E733" s="1"/>
      <c r="F733" s="1"/>
      <c r="G733" s="1"/>
      <c r="H733" s="1"/>
      <c r="I733" s="1"/>
      <c r="J733" s="1"/>
      <c r="K733" s="1"/>
      <c r="L733" s="1"/>
      <c r="M733" s="1"/>
      <c r="N733" s="1"/>
      <c r="O733" s="1"/>
      <c r="P733" s="1"/>
      <c r="Q733" s="1"/>
      <c r="R733" s="1"/>
      <c r="S733" s="1"/>
      <c r="T733" s="1"/>
      <c r="U733" s="1"/>
      <c r="V733" s="1"/>
      <c r="W733" s="1"/>
      <c r="X733" s="1"/>
      <c r="Y733" s="1"/>
      <c r="Z733" s="1"/>
    </row>
    <row r="734" spans="1:26" ht="15.75" customHeight="1" x14ac:dyDescent="0.2">
      <c r="A734" s="1"/>
      <c r="B734" s="1"/>
      <c r="C734" s="1"/>
      <c r="D734" s="1"/>
      <c r="E734" s="1"/>
      <c r="F734" s="1"/>
      <c r="G734" s="1"/>
      <c r="H734" s="1"/>
      <c r="I734" s="1"/>
      <c r="J734" s="1"/>
      <c r="K734" s="1"/>
      <c r="L734" s="1"/>
      <c r="M734" s="1"/>
      <c r="N734" s="1"/>
      <c r="O734" s="1"/>
      <c r="P734" s="1"/>
      <c r="Q734" s="1"/>
      <c r="R734" s="1"/>
      <c r="S734" s="1"/>
      <c r="T734" s="1"/>
      <c r="U734" s="1"/>
      <c r="V734" s="1"/>
      <c r="W734" s="1"/>
      <c r="X734" s="1"/>
      <c r="Y734" s="1"/>
      <c r="Z734" s="1"/>
    </row>
    <row r="735" spans="1:26" ht="15.75" customHeight="1" x14ac:dyDescent="0.2">
      <c r="A735" s="1"/>
      <c r="B735" s="1"/>
      <c r="C735" s="1"/>
      <c r="D735" s="1"/>
      <c r="E735" s="1"/>
      <c r="F735" s="1"/>
      <c r="G735" s="1"/>
      <c r="H735" s="1"/>
      <c r="I735" s="1"/>
      <c r="J735" s="1"/>
      <c r="K735" s="1"/>
      <c r="L735" s="1"/>
      <c r="M735" s="1"/>
      <c r="N735" s="1"/>
      <c r="O735" s="1"/>
      <c r="P735" s="1"/>
      <c r="Q735" s="1"/>
      <c r="R735" s="1"/>
      <c r="S735" s="1"/>
      <c r="T735" s="1"/>
      <c r="U735" s="1"/>
      <c r="V735" s="1"/>
      <c r="W735" s="1"/>
      <c r="X735" s="1"/>
      <c r="Y735" s="1"/>
      <c r="Z735" s="1"/>
    </row>
    <row r="736" spans="1:26" ht="15.75" customHeight="1" x14ac:dyDescent="0.2">
      <c r="A736" s="1"/>
      <c r="B736" s="1"/>
      <c r="C736" s="1"/>
      <c r="D736" s="1"/>
      <c r="E736" s="1"/>
      <c r="F736" s="1"/>
      <c r="G736" s="1"/>
      <c r="H736" s="1"/>
      <c r="I736" s="1"/>
      <c r="J736" s="1"/>
      <c r="K736" s="1"/>
      <c r="L736" s="1"/>
      <c r="M736" s="1"/>
      <c r="N736" s="1"/>
      <c r="O736" s="1"/>
      <c r="P736" s="1"/>
      <c r="Q736" s="1"/>
      <c r="R736" s="1"/>
      <c r="S736" s="1"/>
      <c r="T736" s="1"/>
      <c r="U736" s="1"/>
      <c r="V736" s="1"/>
      <c r="W736" s="1"/>
      <c r="X736" s="1"/>
      <c r="Y736" s="1"/>
      <c r="Z736" s="1"/>
    </row>
    <row r="737" spans="1:26" ht="15.75" customHeight="1" x14ac:dyDescent="0.2">
      <c r="A737" s="1"/>
      <c r="B737" s="1"/>
      <c r="C737" s="1"/>
      <c r="D737" s="1"/>
      <c r="E737" s="1"/>
      <c r="F737" s="1"/>
      <c r="G737" s="1"/>
      <c r="H737" s="1"/>
      <c r="I737" s="1"/>
      <c r="J737" s="1"/>
      <c r="K737" s="1"/>
      <c r="L737" s="1"/>
      <c r="M737" s="1"/>
      <c r="N737" s="1"/>
      <c r="O737" s="1"/>
      <c r="P737" s="1"/>
      <c r="Q737" s="1"/>
      <c r="R737" s="1"/>
      <c r="S737" s="1"/>
      <c r="T737" s="1"/>
      <c r="U737" s="1"/>
      <c r="V737" s="1"/>
      <c r="W737" s="1"/>
      <c r="X737" s="1"/>
      <c r="Y737" s="1"/>
      <c r="Z737" s="1"/>
    </row>
    <row r="738" spans="1:26" ht="15.75" customHeight="1" x14ac:dyDescent="0.2">
      <c r="A738" s="1"/>
      <c r="B738" s="1"/>
      <c r="C738" s="1"/>
      <c r="D738" s="1"/>
      <c r="E738" s="1"/>
      <c r="F738" s="1"/>
      <c r="G738" s="1"/>
      <c r="H738" s="1"/>
      <c r="I738" s="1"/>
      <c r="J738" s="1"/>
      <c r="K738" s="1"/>
      <c r="L738" s="1"/>
      <c r="M738" s="1"/>
      <c r="N738" s="1"/>
      <c r="O738" s="1"/>
      <c r="P738" s="1"/>
      <c r="Q738" s="1"/>
      <c r="R738" s="1"/>
      <c r="S738" s="1"/>
      <c r="T738" s="1"/>
      <c r="U738" s="1"/>
      <c r="V738" s="1"/>
      <c r="W738" s="1"/>
      <c r="X738" s="1"/>
      <c r="Y738" s="1"/>
      <c r="Z738" s="1"/>
    </row>
    <row r="739" spans="1:26" ht="15.75" customHeight="1" x14ac:dyDescent="0.2">
      <c r="A739" s="1"/>
      <c r="B739" s="1"/>
      <c r="C739" s="1"/>
      <c r="D739" s="1"/>
      <c r="E739" s="1"/>
      <c r="F739" s="1"/>
      <c r="G739" s="1"/>
      <c r="H739" s="1"/>
      <c r="I739" s="1"/>
      <c r="J739" s="1"/>
      <c r="K739" s="1"/>
      <c r="L739" s="1"/>
      <c r="M739" s="1"/>
      <c r="N739" s="1"/>
      <c r="O739" s="1"/>
      <c r="P739" s="1"/>
      <c r="Q739" s="1"/>
      <c r="R739" s="1"/>
      <c r="S739" s="1"/>
      <c r="T739" s="1"/>
      <c r="U739" s="1"/>
      <c r="V739" s="1"/>
      <c r="W739" s="1"/>
      <c r="X739" s="1"/>
      <c r="Y739" s="1"/>
      <c r="Z739" s="1"/>
    </row>
    <row r="740" spans="1:26" ht="15.75" customHeight="1" x14ac:dyDescent="0.2">
      <c r="A740" s="1"/>
      <c r="B740" s="1"/>
      <c r="C740" s="1"/>
      <c r="D740" s="1"/>
      <c r="E740" s="1"/>
      <c r="F740" s="1"/>
      <c r="G740" s="1"/>
      <c r="H740" s="1"/>
      <c r="I740" s="1"/>
      <c r="J740" s="1"/>
      <c r="K740" s="1"/>
      <c r="L740" s="1"/>
      <c r="M740" s="1"/>
      <c r="N740" s="1"/>
      <c r="O740" s="1"/>
      <c r="P740" s="1"/>
      <c r="Q740" s="1"/>
      <c r="R740" s="1"/>
      <c r="S740" s="1"/>
      <c r="T740" s="1"/>
      <c r="U740" s="1"/>
      <c r="V740" s="1"/>
      <c r="W740" s="1"/>
      <c r="X740" s="1"/>
      <c r="Y740" s="1"/>
      <c r="Z740" s="1"/>
    </row>
    <row r="741" spans="1:26" ht="15.75" customHeight="1" x14ac:dyDescent="0.2">
      <c r="A741" s="1"/>
      <c r="B741" s="1"/>
      <c r="C741" s="1"/>
      <c r="D741" s="1"/>
      <c r="E741" s="1"/>
      <c r="F741" s="1"/>
      <c r="G741" s="1"/>
      <c r="H741" s="1"/>
      <c r="I741" s="1"/>
      <c r="J741" s="1"/>
      <c r="K741" s="1"/>
      <c r="L741" s="1"/>
      <c r="M741" s="1"/>
      <c r="N741" s="1"/>
      <c r="O741" s="1"/>
      <c r="P741" s="1"/>
      <c r="Q741" s="1"/>
      <c r="R741" s="1"/>
      <c r="S741" s="1"/>
      <c r="T741" s="1"/>
      <c r="U741" s="1"/>
      <c r="V741" s="1"/>
      <c r="W741" s="1"/>
      <c r="X741" s="1"/>
      <c r="Y741" s="1"/>
      <c r="Z741" s="1"/>
    </row>
    <row r="742" spans="1:26" ht="15.75" customHeight="1" x14ac:dyDescent="0.2">
      <c r="A742" s="1"/>
      <c r="B742" s="1"/>
      <c r="C742" s="1"/>
      <c r="D742" s="1"/>
      <c r="E742" s="1"/>
      <c r="F742" s="1"/>
      <c r="G742" s="1"/>
      <c r="H742" s="1"/>
      <c r="I742" s="1"/>
      <c r="J742" s="1"/>
      <c r="K742" s="1"/>
      <c r="L742" s="1"/>
      <c r="M742" s="1"/>
      <c r="N742" s="1"/>
      <c r="O742" s="1"/>
      <c r="P742" s="1"/>
      <c r="Q742" s="1"/>
      <c r="R742" s="1"/>
      <c r="S742" s="1"/>
      <c r="T742" s="1"/>
      <c r="U742" s="1"/>
      <c r="V742" s="1"/>
      <c r="W742" s="1"/>
      <c r="X742" s="1"/>
      <c r="Y742" s="1"/>
      <c r="Z742" s="1"/>
    </row>
    <row r="743" spans="1:26" ht="15.75" customHeight="1" x14ac:dyDescent="0.2">
      <c r="A743" s="1"/>
      <c r="B743" s="1"/>
      <c r="C743" s="1"/>
      <c r="D743" s="1"/>
      <c r="E743" s="1"/>
      <c r="F743" s="1"/>
      <c r="G743" s="1"/>
      <c r="H743" s="1"/>
      <c r="I743" s="1"/>
      <c r="J743" s="1"/>
      <c r="K743" s="1"/>
      <c r="L743" s="1"/>
      <c r="M743" s="1"/>
      <c r="N743" s="1"/>
      <c r="O743" s="1"/>
      <c r="P743" s="1"/>
      <c r="Q743" s="1"/>
      <c r="R743" s="1"/>
      <c r="S743" s="1"/>
      <c r="T743" s="1"/>
      <c r="U743" s="1"/>
      <c r="V743" s="1"/>
      <c r="W743" s="1"/>
      <c r="X743" s="1"/>
      <c r="Y743" s="1"/>
      <c r="Z743" s="1"/>
    </row>
    <row r="744" spans="1:26" ht="15.75" customHeight="1" x14ac:dyDescent="0.2">
      <c r="A744" s="1"/>
      <c r="B744" s="1"/>
      <c r="C744" s="1"/>
      <c r="D744" s="1"/>
      <c r="E744" s="1"/>
      <c r="F744" s="1"/>
      <c r="G744" s="1"/>
      <c r="H744" s="1"/>
      <c r="I744" s="1"/>
      <c r="J744" s="1"/>
      <c r="K744" s="1"/>
      <c r="L744" s="1"/>
      <c r="M744" s="1"/>
      <c r="N744" s="1"/>
      <c r="O744" s="1"/>
      <c r="P744" s="1"/>
      <c r="Q744" s="1"/>
      <c r="R744" s="1"/>
      <c r="S744" s="1"/>
      <c r="T744" s="1"/>
      <c r="U744" s="1"/>
      <c r="V744" s="1"/>
      <c r="W744" s="1"/>
      <c r="X744" s="1"/>
      <c r="Y744" s="1"/>
      <c r="Z744" s="1"/>
    </row>
    <row r="745" spans="1:26" ht="15.75" customHeight="1" x14ac:dyDescent="0.2">
      <c r="A745" s="1"/>
      <c r="B745" s="1"/>
      <c r="C745" s="1"/>
      <c r="D745" s="1"/>
      <c r="E745" s="1"/>
      <c r="F745" s="1"/>
      <c r="G745" s="1"/>
      <c r="H745" s="1"/>
      <c r="I745" s="1"/>
      <c r="J745" s="1"/>
      <c r="K745" s="1"/>
      <c r="L745" s="1"/>
      <c r="M745" s="1"/>
      <c r="N745" s="1"/>
      <c r="O745" s="1"/>
      <c r="P745" s="1"/>
      <c r="Q745" s="1"/>
      <c r="R745" s="1"/>
      <c r="S745" s="1"/>
      <c r="T745" s="1"/>
      <c r="U745" s="1"/>
      <c r="V745" s="1"/>
      <c r="W745" s="1"/>
      <c r="X745" s="1"/>
      <c r="Y745" s="1"/>
      <c r="Z745" s="1"/>
    </row>
    <row r="746" spans="1:26" ht="15.75" customHeight="1" x14ac:dyDescent="0.2">
      <c r="A746" s="1"/>
      <c r="B746" s="1"/>
      <c r="C746" s="1"/>
      <c r="D746" s="1"/>
      <c r="E746" s="1"/>
      <c r="F746" s="1"/>
      <c r="G746" s="1"/>
      <c r="H746" s="1"/>
      <c r="I746" s="1"/>
      <c r="J746" s="1"/>
      <c r="K746" s="1"/>
      <c r="L746" s="1"/>
      <c r="M746" s="1"/>
      <c r="N746" s="1"/>
      <c r="O746" s="1"/>
      <c r="P746" s="1"/>
      <c r="Q746" s="1"/>
      <c r="R746" s="1"/>
      <c r="S746" s="1"/>
      <c r="T746" s="1"/>
      <c r="U746" s="1"/>
      <c r="V746" s="1"/>
      <c r="W746" s="1"/>
      <c r="X746" s="1"/>
      <c r="Y746" s="1"/>
      <c r="Z746" s="1"/>
    </row>
    <row r="747" spans="1:26" ht="15.75" customHeight="1" x14ac:dyDescent="0.2">
      <c r="A747" s="1"/>
      <c r="B747" s="1"/>
      <c r="C747" s="1"/>
      <c r="D747" s="1"/>
      <c r="E747" s="1"/>
      <c r="F747" s="1"/>
      <c r="G747" s="1"/>
      <c r="H747" s="1"/>
      <c r="I747" s="1"/>
      <c r="J747" s="1"/>
      <c r="K747" s="1"/>
      <c r="L747" s="1"/>
      <c r="M747" s="1"/>
      <c r="N747" s="1"/>
      <c r="O747" s="1"/>
      <c r="P747" s="1"/>
      <c r="Q747" s="1"/>
      <c r="R747" s="1"/>
      <c r="S747" s="1"/>
      <c r="T747" s="1"/>
      <c r="U747" s="1"/>
      <c r="V747" s="1"/>
      <c r="W747" s="1"/>
      <c r="X747" s="1"/>
      <c r="Y747" s="1"/>
      <c r="Z747" s="1"/>
    </row>
    <row r="748" spans="1:26" ht="15.75" customHeight="1" x14ac:dyDescent="0.2">
      <c r="A748" s="1"/>
      <c r="B748" s="1"/>
      <c r="C748" s="1"/>
      <c r="D748" s="1"/>
      <c r="E748" s="1"/>
      <c r="F748" s="1"/>
      <c r="G748" s="1"/>
      <c r="H748" s="1"/>
      <c r="I748" s="1"/>
      <c r="J748" s="1"/>
      <c r="K748" s="1"/>
      <c r="L748" s="1"/>
      <c r="M748" s="1"/>
      <c r="N748" s="1"/>
      <c r="O748" s="1"/>
      <c r="P748" s="1"/>
      <c r="Q748" s="1"/>
      <c r="R748" s="1"/>
      <c r="S748" s="1"/>
      <c r="T748" s="1"/>
      <c r="U748" s="1"/>
      <c r="V748" s="1"/>
      <c r="W748" s="1"/>
      <c r="X748" s="1"/>
      <c r="Y748" s="1"/>
      <c r="Z748" s="1"/>
    </row>
    <row r="749" spans="1:26" ht="15.75" customHeight="1" x14ac:dyDescent="0.2">
      <c r="A749" s="1"/>
      <c r="B749" s="1"/>
      <c r="C749" s="1"/>
      <c r="D749" s="1"/>
      <c r="E749" s="1"/>
      <c r="F749" s="1"/>
      <c r="G749" s="1"/>
      <c r="H749" s="1"/>
      <c r="I749" s="1"/>
      <c r="J749" s="1"/>
      <c r="K749" s="1"/>
      <c r="L749" s="1"/>
      <c r="M749" s="1"/>
      <c r="N749" s="1"/>
      <c r="O749" s="1"/>
      <c r="P749" s="1"/>
      <c r="Q749" s="1"/>
      <c r="R749" s="1"/>
      <c r="S749" s="1"/>
      <c r="T749" s="1"/>
      <c r="U749" s="1"/>
      <c r="V749" s="1"/>
      <c r="W749" s="1"/>
      <c r="X749" s="1"/>
      <c r="Y749" s="1"/>
      <c r="Z749" s="1"/>
    </row>
    <row r="750" spans="1:26" ht="15.75" customHeight="1" x14ac:dyDescent="0.2">
      <c r="A750" s="1"/>
      <c r="B750" s="1"/>
      <c r="C750" s="1"/>
      <c r="D750" s="1"/>
      <c r="E750" s="1"/>
      <c r="F750" s="1"/>
      <c r="G750" s="1"/>
      <c r="H750" s="1"/>
      <c r="I750" s="1"/>
      <c r="J750" s="1"/>
      <c r="K750" s="1"/>
      <c r="L750" s="1"/>
      <c r="M750" s="1"/>
      <c r="N750" s="1"/>
      <c r="O750" s="1"/>
      <c r="P750" s="1"/>
      <c r="Q750" s="1"/>
      <c r="R750" s="1"/>
      <c r="S750" s="1"/>
      <c r="T750" s="1"/>
      <c r="U750" s="1"/>
      <c r="V750" s="1"/>
      <c r="W750" s="1"/>
      <c r="X750" s="1"/>
      <c r="Y750" s="1"/>
      <c r="Z750" s="1"/>
    </row>
    <row r="751" spans="1:26" ht="15.75" customHeight="1" x14ac:dyDescent="0.2">
      <c r="A751" s="1"/>
      <c r="B751" s="1"/>
      <c r="C751" s="1"/>
      <c r="D751" s="1"/>
      <c r="E751" s="1"/>
      <c r="F751" s="1"/>
      <c r="G751" s="1"/>
      <c r="H751" s="1"/>
      <c r="I751" s="1"/>
      <c r="J751" s="1"/>
      <c r="K751" s="1"/>
      <c r="L751" s="1"/>
      <c r="M751" s="1"/>
      <c r="N751" s="1"/>
      <c r="O751" s="1"/>
      <c r="P751" s="1"/>
      <c r="Q751" s="1"/>
      <c r="R751" s="1"/>
      <c r="S751" s="1"/>
      <c r="T751" s="1"/>
      <c r="U751" s="1"/>
      <c r="V751" s="1"/>
      <c r="W751" s="1"/>
      <c r="X751" s="1"/>
      <c r="Y751" s="1"/>
      <c r="Z751" s="1"/>
    </row>
    <row r="752" spans="1:26" ht="15.75" customHeight="1" x14ac:dyDescent="0.2">
      <c r="A752" s="1"/>
      <c r="B752" s="1"/>
      <c r="C752" s="1"/>
      <c r="D752" s="1"/>
      <c r="E752" s="1"/>
      <c r="F752" s="1"/>
      <c r="G752" s="1"/>
      <c r="H752" s="1"/>
      <c r="I752" s="1"/>
      <c r="J752" s="1"/>
      <c r="K752" s="1"/>
      <c r="L752" s="1"/>
      <c r="M752" s="1"/>
      <c r="N752" s="1"/>
      <c r="O752" s="1"/>
      <c r="P752" s="1"/>
      <c r="Q752" s="1"/>
      <c r="R752" s="1"/>
      <c r="S752" s="1"/>
      <c r="T752" s="1"/>
      <c r="U752" s="1"/>
      <c r="V752" s="1"/>
      <c r="W752" s="1"/>
      <c r="X752" s="1"/>
      <c r="Y752" s="1"/>
      <c r="Z752" s="1"/>
    </row>
    <row r="753" spans="1:26" ht="15.75" customHeight="1" x14ac:dyDescent="0.2">
      <c r="A753" s="1"/>
      <c r="B753" s="1"/>
      <c r="C753" s="1"/>
      <c r="D753" s="1"/>
      <c r="E753" s="1"/>
      <c r="F753" s="1"/>
      <c r="G753" s="1"/>
      <c r="H753" s="1"/>
      <c r="I753" s="1"/>
      <c r="J753" s="1"/>
      <c r="K753" s="1"/>
      <c r="L753" s="1"/>
      <c r="M753" s="1"/>
      <c r="N753" s="1"/>
      <c r="O753" s="1"/>
      <c r="P753" s="1"/>
      <c r="Q753" s="1"/>
      <c r="R753" s="1"/>
      <c r="S753" s="1"/>
      <c r="T753" s="1"/>
      <c r="U753" s="1"/>
      <c r="V753" s="1"/>
      <c r="W753" s="1"/>
      <c r="X753" s="1"/>
      <c r="Y753" s="1"/>
      <c r="Z753" s="1"/>
    </row>
    <row r="754" spans="1:26" ht="15.75" customHeight="1" x14ac:dyDescent="0.2">
      <c r="A754" s="1"/>
      <c r="B754" s="1"/>
      <c r="C754" s="1"/>
      <c r="D754" s="1"/>
      <c r="E754" s="1"/>
      <c r="F754" s="1"/>
      <c r="G754" s="1"/>
      <c r="H754" s="1"/>
      <c r="I754" s="1"/>
      <c r="J754" s="1"/>
      <c r="K754" s="1"/>
      <c r="L754" s="1"/>
      <c r="M754" s="1"/>
      <c r="N754" s="1"/>
      <c r="O754" s="1"/>
      <c r="P754" s="1"/>
      <c r="Q754" s="1"/>
      <c r="R754" s="1"/>
      <c r="S754" s="1"/>
      <c r="T754" s="1"/>
      <c r="U754" s="1"/>
      <c r="V754" s="1"/>
      <c r="W754" s="1"/>
      <c r="X754" s="1"/>
      <c r="Y754" s="1"/>
      <c r="Z754" s="1"/>
    </row>
    <row r="755" spans="1:26" ht="15.75" customHeight="1" x14ac:dyDescent="0.2">
      <c r="A755" s="1"/>
      <c r="B755" s="1"/>
      <c r="C755" s="1"/>
      <c r="D755" s="1"/>
      <c r="E755" s="1"/>
      <c r="F755" s="1"/>
      <c r="G755" s="1"/>
      <c r="H755" s="1"/>
      <c r="I755" s="1"/>
      <c r="J755" s="1"/>
      <c r="K755" s="1"/>
      <c r="L755" s="1"/>
      <c r="M755" s="1"/>
      <c r="N755" s="1"/>
      <c r="O755" s="1"/>
      <c r="P755" s="1"/>
      <c r="Q755" s="1"/>
      <c r="R755" s="1"/>
      <c r="S755" s="1"/>
      <c r="T755" s="1"/>
      <c r="U755" s="1"/>
      <c r="V755" s="1"/>
      <c r="W755" s="1"/>
      <c r="X755" s="1"/>
      <c r="Y755" s="1"/>
      <c r="Z755" s="1"/>
    </row>
    <row r="756" spans="1:26" ht="15.75" customHeight="1" x14ac:dyDescent="0.2">
      <c r="A756" s="1"/>
      <c r="B756" s="1"/>
      <c r="C756" s="1"/>
      <c r="D756" s="1"/>
      <c r="E756" s="1"/>
      <c r="F756" s="1"/>
      <c r="G756" s="1"/>
      <c r="H756" s="1"/>
      <c r="I756" s="1"/>
      <c r="J756" s="1"/>
      <c r="K756" s="1"/>
      <c r="L756" s="1"/>
      <c r="M756" s="1"/>
      <c r="N756" s="1"/>
      <c r="O756" s="1"/>
      <c r="P756" s="1"/>
      <c r="Q756" s="1"/>
      <c r="R756" s="1"/>
      <c r="S756" s="1"/>
      <c r="T756" s="1"/>
      <c r="U756" s="1"/>
      <c r="V756" s="1"/>
      <c r="W756" s="1"/>
      <c r="X756" s="1"/>
      <c r="Y756" s="1"/>
      <c r="Z756" s="1"/>
    </row>
    <row r="757" spans="1:26" ht="15.75" customHeight="1" x14ac:dyDescent="0.2">
      <c r="A757" s="1"/>
      <c r="B757" s="1"/>
      <c r="C757" s="1"/>
      <c r="D757" s="1"/>
      <c r="E757" s="1"/>
      <c r="F757" s="1"/>
      <c r="G757" s="1"/>
      <c r="H757" s="1"/>
      <c r="I757" s="1"/>
      <c r="J757" s="1"/>
      <c r="K757" s="1"/>
      <c r="L757" s="1"/>
      <c r="M757" s="1"/>
      <c r="N757" s="1"/>
      <c r="O757" s="1"/>
      <c r="P757" s="1"/>
      <c r="Q757" s="1"/>
      <c r="R757" s="1"/>
      <c r="S757" s="1"/>
      <c r="T757" s="1"/>
      <c r="U757" s="1"/>
      <c r="V757" s="1"/>
      <c r="W757" s="1"/>
      <c r="X757" s="1"/>
      <c r="Y757" s="1"/>
      <c r="Z757" s="1"/>
    </row>
    <row r="758" spans="1:26" ht="15.75" customHeight="1" x14ac:dyDescent="0.2">
      <c r="A758" s="1"/>
      <c r="B758" s="1"/>
      <c r="C758" s="1"/>
      <c r="D758" s="1"/>
      <c r="E758" s="1"/>
      <c r="F758" s="1"/>
      <c r="G758" s="1"/>
      <c r="H758" s="1"/>
      <c r="I758" s="1"/>
      <c r="J758" s="1"/>
      <c r="K758" s="1"/>
      <c r="L758" s="1"/>
      <c r="M758" s="1"/>
      <c r="N758" s="1"/>
      <c r="O758" s="1"/>
      <c r="P758" s="1"/>
      <c r="Q758" s="1"/>
      <c r="R758" s="1"/>
      <c r="S758" s="1"/>
      <c r="T758" s="1"/>
      <c r="U758" s="1"/>
      <c r="V758" s="1"/>
      <c r="W758" s="1"/>
      <c r="X758" s="1"/>
      <c r="Y758" s="1"/>
      <c r="Z758" s="1"/>
    </row>
    <row r="759" spans="1:26" ht="15.75" customHeight="1" x14ac:dyDescent="0.2">
      <c r="A759" s="1"/>
      <c r="B759" s="1"/>
      <c r="C759" s="1"/>
      <c r="D759" s="1"/>
      <c r="E759" s="1"/>
      <c r="F759" s="1"/>
      <c r="G759" s="1"/>
      <c r="H759" s="1"/>
      <c r="I759" s="1"/>
      <c r="J759" s="1"/>
      <c r="K759" s="1"/>
      <c r="L759" s="1"/>
      <c r="M759" s="1"/>
      <c r="N759" s="1"/>
      <c r="O759" s="1"/>
      <c r="P759" s="1"/>
      <c r="Q759" s="1"/>
      <c r="R759" s="1"/>
      <c r="S759" s="1"/>
      <c r="T759" s="1"/>
      <c r="U759" s="1"/>
      <c r="V759" s="1"/>
      <c r="W759" s="1"/>
      <c r="X759" s="1"/>
      <c r="Y759" s="1"/>
      <c r="Z759" s="1"/>
    </row>
    <row r="760" spans="1:26" ht="15.75" customHeight="1" x14ac:dyDescent="0.2">
      <c r="A760" s="1"/>
      <c r="B760" s="1"/>
      <c r="C760" s="1"/>
      <c r="D760" s="1"/>
      <c r="E760" s="1"/>
      <c r="F760" s="1"/>
      <c r="G760" s="1"/>
      <c r="H760" s="1"/>
      <c r="I760" s="1"/>
      <c r="J760" s="1"/>
      <c r="K760" s="1"/>
      <c r="L760" s="1"/>
      <c r="M760" s="1"/>
      <c r="N760" s="1"/>
      <c r="O760" s="1"/>
      <c r="P760" s="1"/>
      <c r="Q760" s="1"/>
      <c r="R760" s="1"/>
      <c r="S760" s="1"/>
      <c r="T760" s="1"/>
      <c r="U760" s="1"/>
      <c r="V760" s="1"/>
      <c r="W760" s="1"/>
      <c r="X760" s="1"/>
      <c r="Y760" s="1"/>
      <c r="Z760" s="1"/>
    </row>
    <row r="761" spans="1:26" ht="15.75" customHeight="1" x14ac:dyDescent="0.2">
      <c r="A761" s="1"/>
      <c r="B761" s="1"/>
      <c r="C761" s="1"/>
      <c r="D761" s="1"/>
      <c r="E761" s="1"/>
      <c r="F761" s="1"/>
      <c r="G761" s="1"/>
      <c r="H761" s="1"/>
      <c r="I761" s="1"/>
      <c r="J761" s="1"/>
      <c r="K761" s="1"/>
      <c r="L761" s="1"/>
      <c r="M761" s="1"/>
      <c r="N761" s="1"/>
      <c r="O761" s="1"/>
      <c r="P761" s="1"/>
      <c r="Q761" s="1"/>
      <c r="R761" s="1"/>
      <c r="S761" s="1"/>
      <c r="T761" s="1"/>
      <c r="U761" s="1"/>
      <c r="V761" s="1"/>
      <c r="W761" s="1"/>
      <c r="X761" s="1"/>
      <c r="Y761" s="1"/>
      <c r="Z761" s="1"/>
    </row>
    <row r="762" spans="1:26" ht="15.75" customHeight="1" x14ac:dyDescent="0.2">
      <c r="A762" s="1"/>
      <c r="B762" s="1"/>
      <c r="C762" s="1"/>
      <c r="D762" s="1"/>
      <c r="E762" s="1"/>
      <c r="F762" s="1"/>
      <c r="G762" s="1"/>
      <c r="H762" s="1"/>
      <c r="I762" s="1"/>
      <c r="J762" s="1"/>
      <c r="K762" s="1"/>
      <c r="L762" s="1"/>
      <c r="M762" s="1"/>
      <c r="N762" s="1"/>
      <c r="O762" s="1"/>
      <c r="P762" s="1"/>
      <c r="Q762" s="1"/>
      <c r="R762" s="1"/>
      <c r="S762" s="1"/>
      <c r="T762" s="1"/>
      <c r="U762" s="1"/>
      <c r="V762" s="1"/>
      <c r="W762" s="1"/>
      <c r="X762" s="1"/>
      <c r="Y762" s="1"/>
      <c r="Z762" s="1"/>
    </row>
    <row r="763" spans="1:26" ht="15.75" customHeight="1" x14ac:dyDescent="0.2">
      <c r="A763" s="1"/>
      <c r="B763" s="1"/>
      <c r="C763" s="1"/>
      <c r="D763" s="1"/>
      <c r="E763" s="1"/>
      <c r="F763" s="1"/>
      <c r="G763" s="1"/>
      <c r="H763" s="1"/>
      <c r="I763" s="1"/>
      <c r="J763" s="1"/>
      <c r="K763" s="1"/>
      <c r="L763" s="1"/>
      <c r="M763" s="1"/>
      <c r="N763" s="1"/>
      <c r="O763" s="1"/>
      <c r="P763" s="1"/>
      <c r="Q763" s="1"/>
      <c r="R763" s="1"/>
      <c r="S763" s="1"/>
      <c r="T763" s="1"/>
      <c r="U763" s="1"/>
      <c r="V763" s="1"/>
      <c r="W763" s="1"/>
      <c r="X763" s="1"/>
      <c r="Y763" s="1"/>
      <c r="Z763" s="1"/>
    </row>
    <row r="764" spans="1:26" ht="15.75" customHeight="1" x14ac:dyDescent="0.2">
      <c r="A764" s="1"/>
      <c r="B764" s="1"/>
      <c r="C764" s="1"/>
      <c r="D764" s="1"/>
      <c r="E764" s="1"/>
      <c r="F764" s="1"/>
      <c r="G764" s="1"/>
      <c r="H764" s="1"/>
      <c r="I764" s="1"/>
      <c r="J764" s="1"/>
      <c r="K764" s="1"/>
      <c r="L764" s="1"/>
      <c r="M764" s="1"/>
      <c r="N764" s="1"/>
      <c r="O764" s="1"/>
      <c r="P764" s="1"/>
      <c r="Q764" s="1"/>
      <c r="R764" s="1"/>
      <c r="S764" s="1"/>
      <c r="T764" s="1"/>
      <c r="U764" s="1"/>
      <c r="V764" s="1"/>
      <c r="W764" s="1"/>
      <c r="X764" s="1"/>
      <c r="Y764" s="1"/>
      <c r="Z764" s="1"/>
    </row>
    <row r="765" spans="1:26" ht="15.75" customHeight="1" x14ac:dyDescent="0.2">
      <c r="A765" s="1"/>
      <c r="B765" s="1"/>
      <c r="C765" s="1"/>
      <c r="D765" s="1"/>
      <c r="E765" s="1"/>
      <c r="F765" s="1"/>
      <c r="G765" s="1"/>
      <c r="H765" s="1"/>
      <c r="I765" s="1"/>
      <c r="J765" s="1"/>
      <c r="K765" s="1"/>
      <c r="L765" s="1"/>
      <c r="M765" s="1"/>
      <c r="N765" s="1"/>
      <c r="O765" s="1"/>
      <c r="P765" s="1"/>
      <c r="Q765" s="1"/>
      <c r="R765" s="1"/>
      <c r="S765" s="1"/>
      <c r="T765" s="1"/>
      <c r="U765" s="1"/>
      <c r="V765" s="1"/>
      <c r="W765" s="1"/>
      <c r="X765" s="1"/>
      <c r="Y765" s="1"/>
      <c r="Z765" s="1"/>
    </row>
    <row r="766" spans="1:26" ht="15.75" customHeight="1" x14ac:dyDescent="0.2">
      <c r="A766" s="1"/>
      <c r="B766" s="1"/>
      <c r="C766" s="1"/>
      <c r="D766" s="1"/>
      <c r="E766" s="1"/>
      <c r="F766" s="1"/>
      <c r="G766" s="1"/>
      <c r="H766" s="1"/>
      <c r="I766" s="1"/>
      <c r="J766" s="1"/>
      <c r="K766" s="1"/>
      <c r="L766" s="1"/>
      <c r="M766" s="1"/>
      <c r="N766" s="1"/>
      <c r="O766" s="1"/>
      <c r="P766" s="1"/>
      <c r="Q766" s="1"/>
      <c r="R766" s="1"/>
      <c r="S766" s="1"/>
      <c r="T766" s="1"/>
      <c r="U766" s="1"/>
      <c r="V766" s="1"/>
      <c r="W766" s="1"/>
      <c r="X766" s="1"/>
      <c r="Y766" s="1"/>
      <c r="Z766" s="1"/>
    </row>
    <row r="767" spans="1:26" ht="15.75" customHeight="1" x14ac:dyDescent="0.2">
      <c r="A767" s="1"/>
      <c r="B767" s="1"/>
      <c r="C767" s="1"/>
      <c r="D767" s="1"/>
      <c r="E767" s="1"/>
      <c r="F767" s="1"/>
      <c r="G767" s="1"/>
      <c r="H767" s="1"/>
      <c r="I767" s="1"/>
      <c r="J767" s="1"/>
      <c r="K767" s="1"/>
      <c r="L767" s="1"/>
      <c r="M767" s="1"/>
      <c r="N767" s="1"/>
      <c r="O767" s="1"/>
      <c r="P767" s="1"/>
      <c r="Q767" s="1"/>
      <c r="R767" s="1"/>
      <c r="S767" s="1"/>
      <c r="T767" s="1"/>
      <c r="U767" s="1"/>
      <c r="V767" s="1"/>
      <c r="W767" s="1"/>
      <c r="X767" s="1"/>
      <c r="Y767" s="1"/>
      <c r="Z767" s="1"/>
    </row>
    <row r="768" spans="1:26" ht="15.75" customHeight="1" x14ac:dyDescent="0.2">
      <c r="A768" s="1"/>
      <c r="B768" s="1"/>
      <c r="C768" s="1"/>
      <c r="D768" s="1"/>
      <c r="E768" s="1"/>
      <c r="F768" s="1"/>
      <c r="G768" s="1"/>
      <c r="H768" s="1"/>
      <c r="I768" s="1"/>
      <c r="J768" s="1"/>
      <c r="K768" s="1"/>
      <c r="L768" s="1"/>
      <c r="M768" s="1"/>
      <c r="N768" s="1"/>
      <c r="O768" s="1"/>
      <c r="P768" s="1"/>
      <c r="Q768" s="1"/>
      <c r="R768" s="1"/>
      <c r="S768" s="1"/>
      <c r="T768" s="1"/>
      <c r="U768" s="1"/>
      <c r="V768" s="1"/>
      <c r="W768" s="1"/>
      <c r="X768" s="1"/>
      <c r="Y768" s="1"/>
      <c r="Z768" s="1"/>
    </row>
    <row r="769" spans="1:26" ht="15.75" customHeight="1" x14ac:dyDescent="0.2">
      <c r="A769" s="1"/>
      <c r="B769" s="1"/>
      <c r="C769" s="1"/>
      <c r="D769" s="1"/>
      <c r="E769" s="1"/>
      <c r="F769" s="1"/>
      <c r="G769" s="1"/>
      <c r="H769" s="1"/>
      <c r="I769" s="1"/>
      <c r="J769" s="1"/>
      <c r="K769" s="1"/>
      <c r="L769" s="1"/>
      <c r="M769" s="1"/>
      <c r="N769" s="1"/>
      <c r="O769" s="1"/>
      <c r="P769" s="1"/>
      <c r="Q769" s="1"/>
      <c r="R769" s="1"/>
      <c r="S769" s="1"/>
      <c r="T769" s="1"/>
      <c r="U769" s="1"/>
      <c r="V769" s="1"/>
      <c r="W769" s="1"/>
      <c r="X769" s="1"/>
      <c r="Y769" s="1"/>
      <c r="Z769" s="1"/>
    </row>
    <row r="770" spans="1:26" ht="15.75" customHeight="1" x14ac:dyDescent="0.2">
      <c r="A770" s="1"/>
      <c r="B770" s="1"/>
      <c r="C770" s="1"/>
      <c r="D770" s="1"/>
      <c r="E770" s="1"/>
      <c r="F770" s="1"/>
      <c r="G770" s="1"/>
      <c r="H770" s="1"/>
      <c r="I770" s="1"/>
      <c r="J770" s="1"/>
      <c r="K770" s="1"/>
      <c r="L770" s="1"/>
      <c r="M770" s="1"/>
      <c r="N770" s="1"/>
      <c r="O770" s="1"/>
      <c r="P770" s="1"/>
      <c r="Q770" s="1"/>
      <c r="R770" s="1"/>
      <c r="S770" s="1"/>
      <c r="T770" s="1"/>
      <c r="U770" s="1"/>
      <c r="V770" s="1"/>
      <c r="W770" s="1"/>
      <c r="X770" s="1"/>
      <c r="Y770" s="1"/>
      <c r="Z770" s="1"/>
    </row>
    <row r="771" spans="1:26" ht="15.75" customHeight="1" x14ac:dyDescent="0.2">
      <c r="A771" s="1"/>
      <c r="B771" s="1"/>
      <c r="C771" s="1"/>
      <c r="D771" s="1"/>
      <c r="E771" s="1"/>
      <c r="F771" s="1"/>
      <c r="G771" s="1"/>
      <c r="H771" s="1"/>
      <c r="I771" s="1"/>
      <c r="J771" s="1"/>
      <c r="K771" s="1"/>
      <c r="L771" s="1"/>
      <c r="M771" s="1"/>
      <c r="N771" s="1"/>
      <c r="O771" s="1"/>
      <c r="P771" s="1"/>
      <c r="Q771" s="1"/>
      <c r="R771" s="1"/>
      <c r="S771" s="1"/>
      <c r="T771" s="1"/>
      <c r="U771" s="1"/>
      <c r="V771" s="1"/>
      <c r="W771" s="1"/>
      <c r="X771" s="1"/>
      <c r="Y771" s="1"/>
      <c r="Z771" s="1"/>
    </row>
    <row r="772" spans="1:26" ht="15.75" customHeight="1" x14ac:dyDescent="0.2">
      <c r="A772" s="1"/>
      <c r="B772" s="1"/>
      <c r="C772" s="1"/>
      <c r="D772" s="1"/>
      <c r="E772" s="1"/>
      <c r="F772" s="1"/>
      <c r="G772" s="1"/>
      <c r="H772" s="1"/>
      <c r="I772" s="1"/>
      <c r="J772" s="1"/>
      <c r="K772" s="1"/>
      <c r="L772" s="1"/>
      <c r="M772" s="1"/>
      <c r="N772" s="1"/>
      <c r="O772" s="1"/>
      <c r="P772" s="1"/>
      <c r="Q772" s="1"/>
      <c r="R772" s="1"/>
      <c r="S772" s="1"/>
      <c r="T772" s="1"/>
      <c r="U772" s="1"/>
      <c r="V772" s="1"/>
      <c r="W772" s="1"/>
      <c r="X772" s="1"/>
      <c r="Y772" s="1"/>
      <c r="Z772" s="1"/>
    </row>
    <row r="773" spans="1:26" ht="15.75" customHeight="1" x14ac:dyDescent="0.2">
      <c r="A773" s="1"/>
      <c r="B773" s="1"/>
      <c r="C773" s="1"/>
      <c r="D773" s="1"/>
      <c r="E773" s="1"/>
      <c r="F773" s="1"/>
      <c r="G773" s="1"/>
      <c r="H773" s="1"/>
      <c r="I773" s="1"/>
      <c r="J773" s="1"/>
      <c r="K773" s="1"/>
      <c r="L773" s="1"/>
      <c r="M773" s="1"/>
      <c r="N773" s="1"/>
      <c r="O773" s="1"/>
      <c r="P773" s="1"/>
      <c r="Q773" s="1"/>
      <c r="R773" s="1"/>
      <c r="S773" s="1"/>
      <c r="T773" s="1"/>
      <c r="U773" s="1"/>
      <c r="V773" s="1"/>
      <c r="W773" s="1"/>
      <c r="X773" s="1"/>
      <c r="Y773" s="1"/>
      <c r="Z773" s="1"/>
    </row>
    <row r="774" spans="1:26" ht="15.75" customHeight="1" x14ac:dyDescent="0.2">
      <c r="A774" s="1"/>
      <c r="B774" s="1"/>
      <c r="C774" s="1"/>
      <c r="D774" s="1"/>
      <c r="E774" s="1"/>
      <c r="F774" s="1"/>
      <c r="G774" s="1"/>
      <c r="H774" s="1"/>
      <c r="I774" s="1"/>
      <c r="J774" s="1"/>
      <c r="K774" s="1"/>
      <c r="L774" s="1"/>
      <c r="M774" s="1"/>
      <c r="N774" s="1"/>
      <c r="O774" s="1"/>
      <c r="P774" s="1"/>
      <c r="Q774" s="1"/>
      <c r="R774" s="1"/>
      <c r="S774" s="1"/>
      <c r="T774" s="1"/>
      <c r="U774" s="1"/>
      <c r="V774" s="1"/>
      <c r="W774" s="1"/>
      <c r="X774" s="1"/>
      <c r="Y774" s="1"/>
      <c r="Z774" s="1"/>
    </row>
    <row r="775" spans="1:26" ht="15.75" customHeight="1" x14ac:dyDescent="0.2">
      <c r="A775" s="1"/>
      <c r="B775" s="1"/>
      <c r="C775" s="1"/>
      <c r="D775" s="1"/>
      <c r="E775" s="1"/>
      <c r="F775" s="1"/>
      <c r="G775" s="1"/>
      <c r="H775" s="1"/>
      <c r="I775" s="1"/>
      <c r="J775" s="1"/>
      <c r="K775" s="1"/>
      <c r="L775" s="1"/>
      <c r="M775" s="1"/>
      <c r="N775" s="1"/>
      <c r="O775" s="1"/>
      <c r="P775" s="1"/>
      <c r="Q775" s="1"/>
      <c r="R775" s="1"/>
      <c r="S775" s="1"/>
      <c r="T775" s="1"/>
      <c r="U775" s="1"/>
      <c r="V775" s="1"/>
      <c r="W775" s="1"/>
      <c r="X775" s="1"/>
      <c r="Y775" s="1"/>
      <c r="Z775" s="1"/>
    </row>
    <row r="776" spans="1:26" ht="15.75" customHeight="1" x14ac:dyDescent="0.2">
      <c r="A776" s="1"/>
      <c r="B776" s="1"/>
      <c r="C776" s="1"/>
      <c r="D776" s="1"/>
      <c r="E776" s="1"/>
      <c r="F776" s="1"/>
      <c r="G776" s="1"/>
      <c r="H776" s="1"/>
      <c r="I776" s="1"/>
      <c r="J776" s="1"/>
      <c r="K776" s="1"/>
      <c r="L776" s="1"/>
      <c r="M776" s="1"/>
      <c r="N776" s="1"/>
      <c r="O776" s="1"/>
      <c r="P776" s="1"/>
      <c r="Q776" s="1"/>
      <c r="R776" s="1"/>
      <c r="S776" s="1"/>
      <c r="T776" s="1"/>
      <c r="U776" s="1"/>
      <c r="V776" s="1"/>
      <c r="W776" s="1"/>
      <c r="X776" s="1"/>
      <c r="Y776" s="1"/>
      <c r="Z776" s="1"/>
    </row>
    <row r="777" spans="1:26" ht="15.75" customHeight="1" x14ac:dyDescent="0.2">
      <c r="A777" s="1"/>
      <c r="B777" s="1"/>
      <c r="C777" s="1"/>
      <c r="D777" s="1"/>
      <c r="E777" s="1"/>
      <c r="F777" s="1"/>
      <c r="G777" s="1"/>
      <c r="H777" s="1"/>
      <c r="I777" s="1"/>
      <c r="J777" s="1"/>
      <c r="K777" s="1"/>
      <c r="L777" s="1"/>
      <c r="M777" s="1"/>
      <c r="N777" s="1"/>
      <c r="O777" s="1"/>
      <c r="P777" s="1"/>
      <c r="Q777" s="1"/>
      <c r="R777" s="1"/>
      <c r="S777" s="1"/>
      <c r="T777" s="1"/>
      <c r="U777" s="1"/>
      <c r="V777" s="1"/>
      <c r="W777" s="1"/>
      <c r="X777" s="1"/>
      <c r="Y777" s="1"/>
      <c r="Z777" s="1"/>
    </row>
    <row r="778" spans="1:26" ht="15.75" customHeight="1" x14ac:dyDescent="0.2">
      <c r="A778" s="1"/>
      <c r="B778" s="1"/>
      <c r="C778" s="1"/>
      <c r="D778" s="1"/>
      <c r="E778" s="1"/>
      <c r="F778" s="1"/>
      <c r="G778" s="1"/>
      <c r="H778" s="1"/>
      <c r="I778" s="1"/>
      <c r="J778" s="1"/>
      <c r="K778" s="1"/>
      <c r="L778" s="1"/>
      <c r="M778" s="1"/>
      <c r="N778" s="1"/>
      <c r="O778" s="1"/>
      <c r="P778" s="1"/>
      <c r="Q778" s="1"/>
      <c r="R778" s="1"/>
      <c r="S778" s="1"/>
      <c r="T778" s="1"/>
      <c r="U778" s="1"/>
      <c r="V778" s="1"/>
      <c r="W778" s="1"/>
      <c r="X778" s="1"/>
      <c r="Y778" s="1"/>
      <c r="Z778" s="1"/>
    </row>
    <row r="779" spans="1:26" ht="15.75" customHeight="1" x14ac:dyDescent="0.2">
      <c r="A779" s="1"/>
      <c r="B779" s="1"/>
      <c r="C779" s="1"/>
      <c r="D779" s="1"/>
      <c r="E779" s="1"/>
      <c r="F779" s="1"/>
      <c r="G779" s="1"/>
      <c r="H779" s="1"/>
      <c r="I779" s="1"/>
      <c r="J779" s="1"/>
      <c r="K779" s="1"/>
      <c r="L779" s="1"/>
      <c r="M779" s="1"/>
      <c r="N779" s="1"/>
      <c r="O779" s="1"/>
      <c r="P779" s="1"/>
      <c r="Q779" s="1"/>
      <c r="R779" s="1"/>
      <c r="S779" s="1"/>
      <c r="T779" s="1"/>
      <c r="U779" s="1"/>
      <c r="V779" s="1"/>
      <c r="W779" s="1"/>
      <c r="X779" s="1"/>
      <c r="Y779" s="1"/>
      <c r="Z779" s="1"/>
    </row>
    <row r="780" spans="1:26" ht="15.75" customHeight="1" x14ac:dyDescent="0.2">
      <c r="A780" s="1"/>
      <c r="B780" s="1"/>
      <c r="C780" s="1"/>
      <c r="D780" s="1"/>
      <c r="E780" s="1"/>
      <c r="F780" s="1"/>
      <c r="G780" s="1"/>
      <c r="H780" s="1"/>
      <c r="I780" s="1"/>
      <c r="J780" s="1"/>
      <c r="K780" s="1"/>
      <c r="L780" s="1"/>
      <c r="M780" s="1"/>
      <c r="N780" s="1"/>
      <c r="O780" s="1"/>
      <c r="P780" s="1"/>
      <c r="Q780" s="1"/>
      <c r="R780" s="1"/>
      <c r="S780" s="1"/>
      <c r="T780" s="1"/>
      <c r="U780" s="1"/>
      <c r="V780" s="1"/>
      <c r="W780" s="1"/>
      <c r="X780" s="1"/>
      <c r="Y780" s="1"/>
      <c r="Z780" s="1"/>
    </row>
    <row r="781" spans="1:26" ht="15.75" customHeight="1" x14ac:dyDescent="0.2">
      <c r="A781" s="1"/>
      <c r="B781" s="1"/>
      <c r="C781" s="1"/>
      <c r="D781" s="1"/>
      <c r="E781" s="1"/>
      <c r="F781" s="1"/>
      <c r="G781" s="1"/>
      <c r="H781" s="1"/>
      <c r="I781" s="1"/>
      <c r="J781" s="1"/>
      <c r="K781" s="1"/>
      <c r="L781" s="1"/>
      <c r="M781" s="1"/>
      <c r="N781" s="1"/>
      <c r="O781" s="1"/>
      <c r="P781" s="1"/>
      <c r="Q781" s="1"/>
      <c r="R781" s="1"/>
      <c r="S781" s="1"/>
      <c r="T781" s="1"/>
      <c r="U781" s="1"/>
      <c r="V781" s="1"/>
      <c r="W781" s="1"/>
      <c r="X781" s="1"/>
      <c r="Y781" s="1"/>
      <c r="Z781" s="1"/>
    </row>
    <row r="782" spans="1:26" ht="15.75" customHeight="1" x14ac:dyDescent="0.2">
      <c r="A782" s="1"/>
      <c r="B782" s="1"/>
      <c r="C782" s="1"/>
      <c r="D782" s="1"/>
      <c r="E782" s="1"/>
      <c r="F782" s="1"/>
      <c r="G782" s="1"/>
      <c r="H782" s="1"/>
      <c r="I782" s="1"/>
      <c r="J782" s="1"/>
      <c r="K782" s="1"/>
      <c r="L782" s="1"/>
      <c r="M782" s="1"/>
      <c r="N782" s="1"/>
      <c r="O782" s="1"/>
      <c r="P782" s="1"/>
      <c r="Q782" s="1"/>
      <c r="R782" s="1"/>
      <c r="S782" s="1"/>
      <c r="T782" s="1"/>
      <c r="U782" s="1"/>
      <c r="V782" s="1"/>
      <c r="W782" s="1"/>
      <c r="X782" s="1"/>
      <c r="Y782" s="1"/>
      <c r="Z782" s="1"/>
    </row>
    <row r="783" spans="1:26" ht="15.75" customHeight="1" x14ac:dyDescent="0.2">
      <c r="A783" s="1"/>
      <c r="B783" s="1"/>
      <c r="C783" s="1"/>
      <c r="D783" s="1"/>
      <c r="E783" s="1"/>
      <c r="F783" s="1"/>
      <c r="G783" s="1"/>
      <c r="H783" s="1"/>
      <c r="I783" s="1"/>
      <c r="J783" s="1"/>
      <c r="K783" s="1"/>
      <c r="L783" s="1"/>
      <c r="M783" s="1"/>
      <c r="N783" s="1"/>
      <c r="O783" s="1"/>
      <c r="P783" s="1"/>
      <c r="Q783" s="1"/>
      <c r="R783" s="1"/>
      <c r="S783" s="1"/>
      <c r="T783" s="1"/>
      <c r="U783" s="1"/>
      <c r="V783" s="1"/>
      <c r="W783" s="1"/>
      <c r="X783" s="1"/>
      <c r="Y783" s="1"/>
      <c r="Z783" s="1"/>
    </row>
    <row r="784" spans="1:26" ht="15.75" customHeight="1" x14ac:dyDescent="0.2">
      <c r="A784" s="1"/>
      <c r="B784" s="1"/>
      <c r="C784" s="1"/>
      <c r="D784" s="1"/>
      <c r="E784" s="1"/>
      <c r="F784" s="1"/>
      <c r="G784" s="1"/>
      <c r="H784" s="1"/>
      <c r="I784" s="1"/>
      <c r="J784" s="1"/>
      <c r="K784" s="1"/>
      <c r="L784" s="1"/>
      <c r="M784" s="1"/>
      <c r="N784" s="1"/>
      <c r="O784" s="1"/>
      <c r="P784" s="1"/>
      <c r="Q784" s="1"/>
      <c r="R784" s="1"/>
      <c r="S784" s="1"/>
      <c r="T784" s="1"/>
      <c r="U784" s="1"/>
      <c r="V784" s="1"/>
      <c r="W784" s="1"/>
      <c r="X784" s="1"/>
      <c r="Y784" s="1"/>
      <c r="Z784" s="1"/>
    </row>
    <row r="785" spans="1:26" ht="15.75" customHeight="1" x14ac:dyDescent="0.2">
      <c r="A785" s="1"/>
      <c r="B785" s="1"/>
      <c r="C785" s="1"/>
      <c r="D785" s="1"/>
      <c r="E785" s="1"/>
      <c r="F785" s="1"/>
      <c r="G785" s="1"/>
      <c r="H785" s="1"/>
      <c r="I785" s="1"/>
      <c r="J785" s="1"/>
      <c r="K785" s="1"/>
      <c r="L785" s="1"/>
      <c r="M785" s="1"/>
      <c r="N785" s="1"/>
      <c r="O785" s="1"/>
      <c r="P785" s="1"/>
      <c r="Q785" s="1"/>
      <c r="R785" s="1"/>
      <c r="S785" s="1"/>
      <c r="T785" s="1"/>
      <c r="U785" s="1"/>
      <c r="V785" s="1"/>
      <c r="W785" s="1"/>
      <c r="X785" s="1"/>
      <c r="Y785" s="1"/>
      <c r="Z785" s="1"/>
    </row>
    <row r="786" spans="1:26" ht="15.75" customHeight="1" x14ac:dyDescent="0.2">
      <c r="A786" s="1"/>
      <c r="B786" s="1"/>
      <c r="C786" s="1"/>
      <c r="D786" s="1"/>
      <c r="E786" s="1"/>
      <c r="F786" s="1"/>
      <c r="G786" s="1"/>
      <c r="H786" s="1"/>
      <c r="I786" s="1"/>
      <c r="J786" s="1"/>
      <c r="K786" s="1"/>
      <c r="L786" s="1"/>
      <c r="M786" s="1"/>
      <c r="N786" s="1"/>
      <c r="O786" s="1"/>
      <c r="P786" s="1"/>
      <c r="Q786" s="1"/>
      <c r="R786" s="1"/>
      <c r="S786" s="1"/>
      <c r="T786" s="1"/>
      <c r="U786" s="1"/>
      <c r="V786" s="1"/>
      <c r="W786" s="1"/>
      <c r="X786" s="1"/>
      <c r="Y786" s="1"/>
      <c r="Z786" s="1"/>
    </row>
    <row r="787" spans="1:26" ht="15.75" customHeight="1" x14ac:dyDescent="0.2">
      <c r="A787" s="1"/>
      <c r="B787" s="1"/>
      <c r="C787" s="1"/>
      <c r="D787" s="1"/>
      <c r="E787" s="1"/>
      <c r="F787" s="1"/>
      <c r="G787" s="1"/>
      <c r="H787" s="1"/>
      <c r="I787" s="1"/>
      <c r="J787" s="1"/>
      <c r="K787" s="1"/>
      <c r="L787" s="1"/>
      <c r="M787" s="1"/>
      <c r="N787" s="1"/>
      <c r="O787" s="1"/>
      <c r="P787" s="1"/>
      <c r="Q787" s="1"/>
      <c r="R787" s="1"/>
      <c r="S787" s="1"/>
      <c r="T787" s="1"/>
      <c r="U787" s="1"/>
      <c r="V787" s="1"/>
      <c r="W787" s="1"/>
      <c r="X787" s="1"/>
      <c r="Y787" s="1"/>
      <c r="Z787" s="1"/>
    </row>
    <row r="788" spans="1:26" ht="15.75" customHeight="1" x14ac:dyDescent="0.2">
      <c r="A788" s="1"/>
      <c r="B788" s="1"/>
      <c r="C788" s="1"/>
      <c r="D788" s="1"/>
      <c r="E788" s="1"/>
      <c r="F788" s="1"/>
      <c r="G788" s="1"/>
      <c r="H788" s="1"/>
      <c r="I788" s="1"/>
      <c r="J788" s="1"/>
      <c r="K788" s="1"/>
      <c r="L788" s="1"/>
      <c r="M788" s="1"/>
      <c r="N788" s="1"/>
      <c r="O788" s="1"/>
      <c r="P788" s="1"/>
      <c r="Q788" s="1"/>
      <c r="R788" s="1"/>
      <c r="S788" s="1"/>
      <c r="T788" s="1"/>
      <c r="U788" s="1"/>
      <c r="V788" s="1"/>
      <c r="W788" s="1"/>
      <c r="X788" s="1"/>
      <c r="Y788" s="1"/>
      <c r="Z788" s="1"/>
    </row>
    <row r="789" spans="1:26" ht="15.75" customHeight="1" x14ac:dyDescent="0.2">
      <c r="A789" s="1"/>
      <c r="B789" s="1"/>
      <c r="C789" s="1"/>
      <c r="D789" s="1"/>
      <c r="E789" s="1"/>
      <c r="F789" s="1"/>
      <c r="G789" s="1"/>
      <c r="H789" s="1"/>
      <c r="I789" s="1"/>
      <c r="J789" s="1"/>
      <c r="K789" s="1"/>
      <c r="L789" s="1"/>
      <c r="M789" s="1"/>
      <c r="N789" s="1"/>
      <c r="O789" s="1"/>
      <c r="P789" s="1"/>
      <c r="Q789" s="1"/>
      <c r="R789" s="1"/>
      <c r="S789" s="1"/>
      <c r="T789" s="1"/>
      <c r="U789" s="1"/>
      <c r="V789" s="1"/>
      <c r="W789" s="1"/>
      <c r="X789" s="1"/>
      <c r="Y789" s="1"/>
      <c r="Z789" s="1"/>
    </row>
    <row r="790" spans="1:26" ht="15.75" customHeight="1" x14ac:dyDescent="0.2">
      <c r="A790" s="1"/>
      <c r="B790" s="1"/>
      <c r="C790" s="1"/>
      <c r="D790" s="1"/>
      <c r="E790" s="1"/>
      <c r="F790" s="1"/>
      <c r="G790" s="1"/>
      <c r="H790" s="1"/>
      <c r="I790" s="1"/>
      <c r="J790" s="1"/>
      <c r="K790" s="1"/>
      <c r="L790" s="1"/>
      <c r="M790" s="1"/>
      <c r="N790" s="1"/>
      <c r="O790" s="1"/>
      <c r="P790" s="1"/>
      <c r="Q790" s="1"/>
      <c r="R790" s="1"/>
      <c r="S790" s="1"/>
      <c r="T790" s="1"/>
      <c r="U790" s="1"/>
      <c r="V790" s="1"/>
      <c r="W790" s="1"/>
      <c r="X790" s="1"/>
      <c r="Y790" s="1"/>
      <c r="Z790" s="1"/>
    </row>
    <row r="791" spans="1:26" ht="15.75" customHeight="1" x14ac:dyDescent="0.2">
      <c r="A791" s="1"/>
      <c r="B791" s="1"/>
      <c r="C791" s="1"/>
      <c r="D791" s="1"/>
      <c r="E791" s="1"/>
      <c r="F791" s="1"/>
      <c r="G791" s="1"/>
      <c r="H791" s="1"/>
      <c r="I791" s="1"/>
      <c r="J791" s="1"/>
      <c r="K791" s="1"/>
      <c r="L791" s="1"/>
      <c r="M791" s="1"/>
      <c r="N791" s="1"/>
      <c r="O791" s="1"/>
      <c r="P791" s="1"/>
      <c r="Q791" s="1"/>
      <c r="R791" s="1"/>
      <c r="S791" s="1"/>
      <c r="T791" s="1"/>
      <c r="U791" s="1"/>
      <c r="V791" s="1"/>
      <c r="W791" s="1"/>
      <c r="X791" s="1"/>
      <c r="Y791" s="1"/>
      <c r="Z791" s="1"/>
    </row>
    <row r="792" spans="1:26" ht="15.75" customHeight="1" x14ac:dyDescent="0.2">
      <c r="A792" s="1"/>
      <c r="B792" s="1"/>
      <c r="C792" s="1"/>
      <c r="D792" s="1"/>
      <c r="E792" s="1"/>
      <c r="F792" s="1"/>
      <c r="G792" s="1"/>
      <c r="H792" s="1"/>
      <c r="I792" s="1"/>
      <c r="J792" s="1"/>
      <c r="K792" s="1"/>
      <c r="L792" s="1"/>
      <c r="M792" s="1"/>
      <c r="N792" s="1"/>
      <c r="O792" s="1"/>
      <c r="P792" s="1"/>
      <c r="Q792" s="1"/>
      <c r="R792" s="1"/>
      <c r="S792" s="1"/>
      <c r="T792" s="1"/>
      <c r="U792" s="1"/>
      <c r="V792" s="1"/>
      <c r="W792" s="1"/>
      <c r="X792" s="1"/>
      <c r="Y792" s="1"/>
      <c r="Z792" s="1"/>
    </row>
    <row r="793" spans="1:26" ht="15.75" customHeight="1" x14ac:dyDescent="0.2">
      <c r="A793" s="1"/>
      <c r="B793" s="1"/>
      <c r="C793" s="1"/>
      <c r="D793" s="1"/>
      <c r="E793" s="1"/>
      <c r="F793" s="1"/>
      <c r="G793" s="1"/>
      <c r="H793" s="1"/>
      <c r="I793" s="1"/>
      <c r="J793" s="1"/>
      <c r="K793" s="1"/>
      <c r="L793" s="1"/>
      <c r="M793" s="1"/>
      <c r="N793" s="1"/>
      <c r="O793" s="1"/>
      <c r="P793" s="1"/>
      <c r="Q793" s="1"/>
      <c r="R793" s="1"/>
      <c r="S793" s="1"/>
      <c r="T793" s="1"/>
      <c r="U793" s="1"/>
      <c r="V793" s="1"/>
      <c r="W793" s="1"/>
      <c r="X793" s="1"/>
      <c r="Y793" s="1"/>
      <c r="Z793" s="1"/>
    </row>
    <row r="794" spans="1:26" ht="15.75" customHeight="1" x14ac:dyDescent="0.2">
      <c r="A794" s="1"/>
      <c r="B794" s="1"/>
      <c r="C794" s="1"/>
      <c r="D794" s="1"/>
      <c r="E794" s="1"/>
      <c r="F794" s="1"/>
      <c r="G794" s="1"/>
      <c r="H794" s="1"/>
      <c r="I794" s="1"/>
      <c r="J794" s="1"/>
      <c r="K794" s="1"/>
      <c r="L794" s="1"/>
      <c r="M794" s="1"/>
      <c r="N794" s="1"/>
      <c r="O794" s="1"/>
      <c r="P794" s="1"/>
      <c r="Q794" s="1"/>
      <c r="R794" s="1"/>
      <c r="S794" s="1"/>
      <c r="T794" s="1"/>
      <c r="U794" s="1"/>
      <c r="V794" s="1"/>
      <c r="W794" s="1"/>
      <c r="X794" s="1"/>
      <c r="Y794" s="1"/>
      <c r="Z794" s="1"/>
    </row>
    <row r="795" spans="1:26" ht="15.75" customHeight="1" x14ac:dyDescent="0.2">
      <c r="A795" s="1"/>
      <c r="B795" s="1"/>
      <c r="C795" s="1"/>
      <c r="D795" s="1"/>
      <c r="E795" s="1"/>
      <c r="F795" s="1"/>
      <c r="G795" s="1"/>
      <c r="H795" s="1"/>
      <c r="I795" s="1"/>
      <c r="J795" s="1"/>
      <c r="K795" s="1"/>
      <c r="L795" s="1"/>
      <c r="M795" s="1"/>
      <c r="N795" s="1"/>
      <c r="O795" s="1"/>
      <c r="P795" s="1"/>
      <c r="Q795" s="1"/>
      <c r="R795" s="1"/>
      <c r="S795" s="1"/>
      <c r="T795" s="1"/>
      <c r="U795" s="1"/>
      <c r="V795" s="1"/>
      <c r="W795" s="1"/>
      <c r="X795" s="1"/>
      <c r="Y795" s="1"/>
      <c r="Z795" s="1"/>
    </row>
    <row r="796" spans="1:26" ht="15.75" customHeight="1" x14ac:dyDescent="0.2">
      <c r="A796" s="1"/>
      <c r="B796" s="1"/>
      <c r="C796" s="1"/>
      <c r="D796" s="1"/>
      <c r="E796" s="1"/>
      <c r="F796" s="1"/>
      <c r="G796" s="1"/>
      <c r="H796" s="1"/>
      <c r="I796" s="1"/>
      <c r="J796" s="1"/>
      <c r="K796" s="1"/>
      <c r="L796" s="1"/>
      <c r="M796" s="1"/>
      <c r="N796" s="1"/>
      <c r="O796" s="1"/>
      <c r="P796" s="1"/>
      <c r="Q796" s="1"/>
      <c r="R796" s="1"/>
      <c r="S796" s="1"/>
      <c r="T796" s="1"/>
      <c r="U796" s="1"/>
      <c r="V796" s="1"/>
      <c r="W796" s="1"/>
      <c r="X796" s="1"/>
      <c r="Y796" s="1"/>
      <c r="Z796" s="1"/>
    </row>
    <row r="797" spans="1:26" ht="15.75" customHeight="1" x14ac:dyDescent="0.2">
      <c r="A797" s="1"/>
      <c r="B797" s="1"/>
      <c r="C797" s="1"/>
      <c r="D797" s="1"/>
      <c r="E797" s="1"/>
      <c r="F797" s="1"/>
      <c r="G797" s="1"/>
      <c r="H797" s="1"/>
      <c r="I797" s="1"/>
      <c r="J797" s="1"/>
      <c r="K797" s="1"/>
      <c r="L797" s="1"/>
      <c r="M797" s="1"/>
      <c r="N797" s="1"/>
      <c r="O797" s="1"/>
      <c r="P797" s="1"/>
      <c r="Q797" s="1"/>
      <c r="R797" s="1"/>
      <c r="S797" s="1"/>
      <c r="T797" s="1"/>
      <c r="U797" s="1"/>
      <c r="V797" s="1"/>
      <c r="W797" s="1"/>
      <c r="X797" s="1"/>
      <c r="Y797" s="1"/>
      <c r="Z797" s="1"/>
    </row>
    <row r="798" spans="1:26" ht="15.75" customHeight="1" x14ac:dyDescent="0.2">
      <c r="A798" s="1"/>
      <c r="B798" s="1"/>
      <c r="C798" s="1"/>
      <c r="D798" s="1"/>
      <c r="E798" s="1"/>
      <c r="F798" s="1"/>
      <c r="G798" s="1"/>
      <c r="H798" s="1"/>
      <c r="I798" s="1"/>
      <c r="J798" s="1"/>
      <c r="K798" s="1"/>
      <c r="L798" s="1"/>
      <c r="M798" s="1"/>
      <c r="N798" s="1"/>
      <c r="O798" s="1"/>
      <c r="P798" s="1"/>
      <c r="Q798" s="1"/>
      <c r="R798" s="1"/>
      <c r="S798" s="1"/>
      <c r="T798" s="1"/>
      <c r="U798" s="1"/>
      <c r="V798" s="1"/>
      <c r="W798" s="1"/>
      <c r="X798" s="1"/>
      <c r="Y798" s="1"/>
      <c r="Z798" s="1"/>
    </row>
    <row r="799" spans="1:26" ht="15.75" customHeight="1" x14ac:dyDescent="0.2">
      <c r="A799" s="1"/>
      <c r="B799" s="1"/>
      <c r="C799" s="1"/>
      <c r="D799" s="1"/>
      <c r="E799" s="1"/>
      <c r="F799" s="1"/>
      <c r="G799" s="1"/>
      <c r="H799" s="1"/>
      <c r="I799" s="1"/>
      <c r="J799" s="1"/>
      <c r="K799" s="1"/>
      <c r="L799" s="1"/>
      <c r="M799" s="1"/>
      <c r="N799" s="1"/>
      <c r="O799" s="1"/>
      <c r="P799" s="1"/>
      <c r="Q799" s="1"/>
      <c r="R799" s="1"/>
      <c r="S799" s="1"/>
      <c r="T799" s="1"/>
      <c r="U799" s="1"/>
      <c r="V799" s="1"/>
      <c r="W799" s="1"/>
      <c r="X799" s="1"/>
      <c r="Y799" s="1"/>
      <c r="Z799" s="1"/>
    </row>
    <row r="800" spans="1:26" ht="15.75" customHeight="1" x14ac:dyDescent="0.2">
      <c r="A800" s="1"/>
      <c r="B800" s="1"/>
      <c r="C800" s="1"/>
      <c r="D800" s="1"/>
      <c r="E800" s="1"/>
      <c r="F800" s="1"/>
      <c r="G800" s="1"/>
      <c r="H800" s="1"/>
      <c r="I800" s="1"/>
      <c r="J800" s="1"/>
      <c r="K800" s="1"/>
      <c r="L800" s="1"/>
      <c r="M800" s="1"/>
      <c r="N800" s="1"/>
      <c r="O800" s="1"/>
      <c r="P800" s="1"/>
      <c r="Q800" s="1"/>
      <c r="R800" s="1"/>
      <c r="S800" s="1"/>
      <c r="T800" s="1"/>
      <c r="U800" s="1"/>
      <c r="V800" s="1"/>
      <c r="W800" s="1"/>
      <c r="X800" s="1"/>
      <c r="Y800" s="1"/>
      <c r="Z800" s="1"/>
    </row>
    <row r="801" spans="1:26" ht="15.75" customHeight="1" x14ac:dyDescent="0.2">
      <c r="A801" s="1"/>
      <c r="B801" s="1"/>
      <c r="C801" s="1"/>
      <c r="D801" s="1"/>
      <c r="E801" s="1"/>
      <c r="F801" s="1"/>
      <c r="G801" s="1"/>
      <c r="H801" s="1"/>
      <c r="I801" s="1"/>
      <c r="J801" s="1"/>
      <c r="K801" s="1"/>
      <c r="L801" s="1"/>
      <c r="M801" s="1"/>
      <c r="N801" s="1"/>
      <c r="O801" s="1"/>
      <c r="P801" s="1"/>
      <c r="Q801" s="1"/>
      <c r="R801" s="1"/>
      <c r="S801" s="1"/>
      <c r="T801" s="1"/>
      <c r="U801" s="1"/>
      <c r="V801" s="1"/>
      <c r="W801" s="1"/>
      <c r="X801" s="1"/>
      <c r="Y801" s="1"/>
      <c r="Z801" s="1"/>
    </row>
    <row r="802" spans="1:26" ht="15.75" customHeight="1" x14ac:dyDescent="0.2">
      <c r="A802" s="1"/>
      <c r="B802" s="1"/>
      <c r="C802" s="1"/>
      <c r="D802" s="1"/>
      <c r="E802" s="1"/>
      <c r="F802" s="1"/>
      <c r="G802" s="1"/>
      <c r="H802" s="1"/>
      <c r="I802" s="1"/>
      <c r="J802" s="1"/>
      <c r="K802" s="1"/>
      <c r="L802" s="1"/>
      <c r="M802" s="1"/>
      <c r="N802" s="1"/>
      <c r="O802" s="1"/>
      <c r="P802" s="1"/>
      <c r="Q802" s="1"/>
      <c r="R802" s="1"/>
      <c r="S802" s="1"/>
      <c r="T802" s="1"/>
      <c r="U802" s="1"/>
      <c r="V802" s="1"/>
      <c r="W802" s="1"/>
      <c r="X802" s="1"/>
      <c r="Y802" s="1"/>
      <c r="Z802" s="1"/>
    </row>
    <row r="803" spans="1:26" ht="15.75" customHeight="1" x14ac:dyDescent="0.2">
      <c r="A803" s="1"/>
      <c r="B803" s="1"/>
      <c r="C803" s="1"/>
      <c r="D803" s="1"/>
      <c r="E803" s="1"/>
      <c r="F803" s="1"/>
      <c r="G803" s="1"/>
      <c r="H803" s="1"/>
      <c r="I803" s="1"/>
      <c r="J803" s="1"/>
      <c r="K803" s="1"/>
      <c r="L803" s="1"/>
      <c r="M803" s="1"/>
      <c r="N803" s="1"/>
      <c r="O803" s="1"/>
      <c r="P803" s="1"/>
      <c r="Q803" s="1"/>
      <c r="R803" s="1"/>
      <c r="S803" s="1"/>
      <c r="T803" s="1"/>
      <c r="U803" s="1"/>
      <c r="V803" s="1"/>
      <c r="W803" s="1"/>
      <c r="X803" s="1"/>
      <c r="Y803" s="1"/>
      <c r="Z803" s="1"/>
    </row>
    <row r="804" spans="1:26" ht="15.75" customHeight="1" x14ac:dyDescent="0.2">
      <c r="A804" s="1"/>
      <c r="B804" s="1"/>
      <c r="C804" s="1"/>
      <c r="D804" s="1"/>
      <c r="E804" s="1"/>
      <c r="F804" s="1"/>
      <c r="G804" s="1"/>
      <c r="H804" s="1"/>
      <c r="I804" s="1"/>
      <c r="J804" s="1"/>
      <c r="K804" s="1"/>
      <c r="L804" s="1"/>
      <c r="M804" s="1"/>
      <c r="N804" s="1"/>
      <c r="O804" s="1"/>
      <c r="P804" s="1"/>
      <c r="Q804" s="1"/>
      <c r="R804" s="1"/>
      <c r="S804" s="1"/>
      <c r="T804" s="1"/>
      <c r="U804" s="1"/>
      <c r="V804" s="1"/>
      <c r="W804" s="1"/>
      <c r="X804" s="1"/>
      <c r="Y804" s="1"/>
      <c r="Z804" s="1"/>
    </row>
    <row r="805" spans="1:26" ht="15.75" customHeight="1" x14ac:dyDescent="0.2">
      <c r="A805" s="1"/>
      <c r="B805" s="1"/>
      <c r="C805" s="1"/>
      <c r="D805" s="1"/>
      <c r="E805" s="1"/>
      <c r="F805" s="1"/>
      <c r="G805" s="1"/>
      <c r="H805" s="1"/>
      <c r="I805" s="1"/>
      <c r="J805" s="1"/>
      <c r="K805" s="1"/>
      <c r="L805" s="1"/>
      <c r="M805" s="1"/>
      <c r="N805" s="1"/>
      <c r="O805" s="1"/>
      <c r="P805" s="1"/>
      <c r="Q805" s="1"/>
      <c r="R805" s="1"/>
      <c r="S805" s="1"/>
      <c r="T805" s="1"/>
      <c r="U805" s="1"/>
      <c r="V805" s="1"/>
      <c r="W805" s="1"/>
      <c r="X805" s="1"/>
      <c r="Y805" s="1"/>
      <c r="Z805" s="1"/>
    </row>
    <row r="806" spans="1:26" ht="15.75" customHeight="1" x14ac:dyDescent="0.2">
      <c r="A806" s="1"/>
      <c r="B806" s="1"/>
      <c r="C806" s="1"/>
      <c r="D806" s="1"/>
      <c r="E806" s="1"/>
      <c r="F806" s="1"/>
      <c r="G806" s="1"/>
      <c r="H806" s="1"/>
      <c r="I806" s="1"/>
      <c r="J806" s="1"/>
      <c r="K806" s="1"/>
      <c r="L806" s="1"/>
      <c r="M806" s="1"/>
      <c r="N806" s="1"/>
      <c r="O806" s="1"/>
      <c r="P806" s="1"/>
      <c r="Q806" s="1"/>
      <c r="R806" s="1"/>
      <c r="S806" s="1"/>
      <c r="T806" s="1"/>
      <c r="U806" s="1"/>
      <c r="V806" s="1"/>
      <c r="W806" s="1"/>
      <c r="X806" s="1"/>
      <c r="Y806" s="1"/>
      <c r="Z806" s="1"/>
    </row>
    <row r="807" spans="1:26" ht="15.75" customHeight="1" x14ac:dyDescent="0.2">
      <c r="A807" s="1"/>
      <c r="B807" s="1"/>
      <c r="C807" s="1"/>
      <c r="D807" s="1"/>
      <c r="E807" s="1"/>
      <c r="F807" s="1"/>
      <c r="G807" s="1"/>
      <c r="H807" s="1"/>
      <c r="I807" s="1"/>
      <c r="J807" s="1"/>
      <c r="K807" s="1"/>
      <c r="L807" s="1"/>
      <c r="M807" s="1"/>
      <c r="N807" s="1"/>
      <c r="O807" s="1"/>
      <c r="P807" s="1"/>
      <c r="Q807" s="1"/>
      <c r="R807" s="1"/>
      <c r="S807" s="1"/>
      <c r="T807" s="1"/>
      <c r="U807" s="1"/>
      <c r="V807" s="1"/>
      <c r="W807" s="1"/>
      <c r="X807" s="1"/>
      <c r="Y807" s="1"/>
      <c r="Z807" s="1"/>
    </row>
    <row r="808" spans="1:26" ht="15.75" customHeight="1" x14ac:dyDescent="0.2">
      <c r="A808" s="1"/>
      <c r="B808" s="1"/>
      <c r="C808" s="1"/>
      <c r="D808" s="1"/>
      <c r="E808" s="1"/>
      <c r="F808" s="1"/>
      <c r="G808" s="1"/>
      <c r="H808" s="1"/>
      <c r="I808" s="1"/>
      <c r="J808" s="1"/>
      <c r="K808" s="1"/>
      <c r="L808" s="1"/>
      <c r="M808" s="1"/>
      <c r="N808" s="1"/>
      <c r="O808" s="1"/>
      <c r="P808" s="1"/>
      <c r="Q808" s="1"/>
      <c r="R808" s="1"/>
      <c r="S808" s="1"/>
      <c r="T808" s="1"/>
      <c r="U808" s="1"/>
      <c r="V808" s="1"/>
      <c r="W808" s="1"/>
      <c r="X808" s="1"/>
      <c r="Y808" s="1"/>
      <c r="Z808" s="1"/>
    </row>
    <row r="809" spans="1:26" ht="15.75" customHeight="1" x14ac:dyDescent="0.2">
      <c r="A809" s="1"/>
      <c r="B809" s="1"/>
      <c r="C809" s="1"/>
      <c r="D809" s="1"/>
      <c r="E809" s="1"/>
      <c r="F809" s="1"/>
      <c r="G809" s="1"/>
      <c r="H809" s="1"/>
      <c r="I809" s="1"/>
      <c r="J809" s="1"/>
      <c r="K809" s="1"/>
      <c r="L809" s="1"/>
      <c r="M809" s="1"/>
      <c r="N809" s="1"/>
      <c r="O809" s="1"/>
      <c r="P809" s="1"/>
      <c r="Q809" s="1"/>
      <c r="R809" s="1"/>
      <c r="S809" s="1"/>
      <c r="T809" s="1"/>
      <c r="U809" s="1"/>
      <c r="V809" s="1"/>
      <c r="W809" s="1"/>
      <c r="X809" s="1"/>
      <c r="Y809" s="1"/>
      <c r="Z809" s="1"/>
    </row>
    <row r="810" spans="1:26" ht="15.75" customHeight="1" x14ac:dyDescent="0.2">
      <c r="A810" s="1"/>
      <c r="B810" s="1"/>
      <c r="C810" s="1"/>
      <c r="D810" s="1"/>
      <c r="E810" s="1"/>
      <c r="F810" s="1"/>
      <c r="G810" s="1"/>
      <c r="H810" s="1"/>
      <c r="I810" s="1"/>
      <c r="J810" s="1"/>
      <c r="K810" s="1"/>
      <c r="L810" s="1"/>
      <c r="M810" s="1"/>
      <c r="N810" s="1"/>
      <c r="O810" s="1"/>
      <c r="P810" s="1"/>
      <c r="Q810" s="1"/>
      <c r="R810" s="1"/>
      <c r="S810" s="1"/>
      <c r="T810" s="1"/>
      <c r="U810" s="1"/>
      <c r="V810" s="1"/>
      <c r="W810" s="1"/>
      <c r="X810" s="1"/>
      <c r="Y810" s="1"/>
      <c r="Z810" s="1"/>
    </row>
    <row r="811" spans="1:26" ht="15.75" customHeight="1" x14ac:dyDescent="0.2">
      <c r="A811" s="1"/>
      <c r="B811" s="1"/>
      <c r="C811" s="1"/>
      <c r="D811" s="1"/>
      <c r="E811" s="1"/>
      <c r="F811" s="1"/>
      <c r="G811" s="1"/>
      <c r="H811" s="1"/>
      <c r="I811" s="1"/>
      <c r="J811" s="1"/>
      <c r="K811" s="1"/>
      <c r="L811" s="1"/>
      <c r="M811" s="1"/>
      <c r="N811" s="1"/>
      <c r="O811" s="1"/>
      <c r="P811" s="1"/>
      <c r="Q811" s="1"/>
      <c r="R811" s="1"/>
      <c r="S811" s="1"/>
      <c r="T811" s="1"/>
      <c r="U811" s="1"/>
      <c r="V811" s="1"/>
      <c r="W811" s="1"/>
      <c r="X811" s="1"/>
      <c r="Y811" s="1"/>
      <c r="Z811" s="1"/>
    </row>
    <row r="812" spans="1:26" ht="15.75" customHeight="1" x14ac:dyDescent="0.2">
      <c r="A812" s="1"/>
      <c r="B812" s="1"/>
      <c r="C812" s="1"/>
      <c r="D812" s="1"/>
      <c r="E812" s="1"/>
      <c r="F812" s="1"/>
      <c r="G812" s="1"/>
      <c r="H812" s="1"/>
      <c r="I812" s="1"/>
      <c r="J812" s="1"/>
      <c r="K812" s="1"/>
      <c r="L812" s="1"/>
      <c r="M812" s="1"/>
      <c r="N812" s="1"/>
      <c r="O812" s="1"/>
      <c r="P812" s="1"/>
      <c r="Q812" s="1"/>
      <c r="R812" s="1"/>
      <c r="S812" s="1"/>
      <c r="T812" s="1"/>
      <c r="U812" s="1"/>
      <c r="V812" s="1"/>
      <c r="W812" s="1"/>
      <c r="X812" s="1"/>
      <c r="Y812" s="1"/>
      <c r="Z812" s="1"/>
    </row>
    <row r="813" spans="1:26" ht="15.75" customHeight="1" x14ac:dyDescent="0.2">
      <c r="A813" s="1"/>
      <c r="B813" s="1"/>
      <c r="C813" s="1"/>
      <c r="D813" s="1"/>
      <c r="E813" s="1"/>
      <c r="F813" s="1"/>
      <c r="G813" s="1"/>
      <c r="H813" s="1"/>
      <c r="I813" s="1"/>
      <c r="J813" s="1"/>
      <c r="K813" s="1"/>
      <c r="L813" s="1"/>
      <c r="M813" s="1"/>
      <c r="N813" s="1"/>
      <c r="O813" s="1"/>
      <c r="P813" s="1"/>
      <c r="Q813" s="1"/>
      <c r="R813" s="1"/>
      <c r="S813" s="1"/>
      <c r="T813" s="1"/>
      <c r="U813" s="1"/>
      <c r="V813" s="1"/>
      <c r="W813" s="1"/>
      <c r="X813" s="1"/>
      <c r="Y813" s="1"/>
      <c r="Z813" s="1"/>
    </row>
    <row r="814" spans="1:26" ht="15.75" customHeight="1" x14ac:dyDescent="0.2">
      <c r="A814" s="1"/>
      <c r="B814" s="1"/>
      <c r="C814" s="1"/>
      <c r="D814" s="1"/>
      <c r="E814" s="1"/>
      <c r="F814" s="1"/>
      <c r="G814" s="1"/>
      <c r="H814" s="1"/>
      <c r="I814" s="1"/>
      <c r="J814" s="1"/>
      <c r="K814" s="1"/>
      <c r="L814" s="1"/>
      <c r="M814" s="1"/>
      <c r="N814" s="1"/>
      <c r="O814" s="1"/>
      <c r="P814" s="1"/>
      <c r="Q814" s="1"/>
      <c r="R814" s="1"/>
      <c r="S814" s="1"/>
      <c r="T814" s="1"/>
      <c r="U814" s="1"/>
      <c r="V814" s="1"/>
      <c r="W814" s="1"/>
      <c r="X814" s="1"/>
      <c r="Y814" s="1"/>
      <c r="Z814" s="1"/>
    </row>
    <row r="815" spans="1:26" ht="15.75" customHeight="1" x14ac:dyDescent="0.2">
      <c r="A815" s="1"/>
      <c r="B815" s="1"/>
      <c r="C815" s="1"/>
      <c r="D815" s="1"/>
      <c r="E815" s="1"/>
      <c r="F815" s="1"/>
      <c r="G815" s="1"/>
      <c r="H815" s="1"/>
      <c r="I815" s="1"/>
      <c r="J815" s="1"/>
      <c r="K815" s="1"/>
      <c r="L815" s="1"/>
      <c r="M815" s="1"/>
      <c r="N815" s="1"/>
      <c r="O815" s="1"/>
      <c r="P815" s="1"/>
      <c r="Q815" s="1"/>
      <c r="R815" s="1"/>
      <c r="S815" s="1"/>
      <c r="T815" s="1"/>
      <c r="U815" s="1"/>
      <c r="V815" s="1"/>
      <c r="W815" s="1"/>
      <c r="X815" s="1"/>
      <c r="Y815" s="1"/>
      <c r="Z815" s="1"/>
    </row>
    <row r="816" spans="1:26" ht="15.75" customHeight="1" x14ac:dyDescent="0.2">
      <c r="A816" s="1"/>
      <c r="B816" s="1"/>
      <c r="C816" s="1"/>
      <c r="D816" s="1"/>
      <c r="E816" s="1"/>
      <c r="F816" s="1"/>
      <c r="G816" s="1"/>
      <c r="H816" s="1"/>
      <c r="I816" s="1"/>
      <c r="J816" s="1"/>
      <c r="K816" s="1"/>
      <c r="L816" s="1"/>
      <c r="M816" s="1"/>
      <c r="N816" s="1"/>
      <c r="O816" s="1"/>
      <c r="P816" s="1"/>
      <c r="Q816" s="1"/>
      <c r="R816" s="1"/>
      <c r="S816" s="1"/>
      <c r="T816" s="1"/>
      <c r="U816" s="1"/>
      <c r="V816" s="1"/>
      <c r="W816" s="1"/>
      <c r="X816" s="1"/>
      <c r="Y816" s="1"/>
      <c r="Z816" s="1"/>
    </row>
    <row r="817" spans="1:26" ht="15.75" customHeight="1" x14ac:dyDescent="0.2">
      <c r="A817" s="1"/>
      <c r="B817" s="1"/>
      <c r="C817" s="1"/>
      <c r="D817" s="1"/>
      <c r="E817" s="1"/>
      <c r="F817" s="1"/>
      <c r="G817" s="1"/>
      <c r="H817" s="1"/>
      <c r="I817" s="1"/>
      <c r="J817" s="1"/>
      <c r="K817" s="1"/>
      <c r="L817" s="1"/>
      <c r="M817" s="1"/>
      <c r="N817" s="1"/>
      <c r="O817" s="1"/>
      <c r="P817" s="1"/>
      <c r="Q817" s="1"/>
      <c r="R817" s="1"/>
      <c r="S817" s="1"/>
      <c r="T817" s="1"/>
      <c r="U817" s="1"/>
      <c r="V817" s="1"/>
      <c r="W817" s="1"/>
      <c r="X817" s="1"/>
      <c r="Y817" s="1"/>
      <c r="Z817" s="1"/>
    </row>
    <row r="818" spans="1:26" ht="15.75" customHeight="1" x14ac:dyDescent="0.2">
      <c r="A818" s="1"/>
      <c r="B818" s="1"/>
      <c r="C818" s="1"/>
      <c r="D818" s="1"/>
      <c r="E818" s="1"/>
      <c r="F818" s="1"/>
      <c r="G818" s="1"/>
      <c r="H818" s="1"/>
      <c r="I818" s="1"/>
      <c r="J818" s="1"/>
      <c r="K818" s="1"/>
      <c r="L818" s="1"/>
      <c r="M818" s="1"/>
      <c r="N818" s="1"/>
      <c r="O818" s="1"/>
      <c r="P818" s="1"/>
      <c r="Q818" s="1"/>
      <c r="R818" s="1"/>
      <c r="S818" s="1"/>
      <c r="T818" s="1"/>
      <c r="U818" s="1"/>
      <c r="V818" s="1"/>
      <c r="W818" s="1"/>
      <c r="X818" s="1"/>
      <c r="Y818" s="1"/>
      <c r="Z818" s="1"/>
    </row>
    <row r="819" spans="1:26" ht="15.75" customHeight="1" x14ac:dyDescent="0.2">
      <c r="A819" s="1"/>
      <c r="B819" s="1"/>
      <c r="C819" s="1"/>
      <c r="D819" s="1"/>
      <c r="E819" s="1"/>
      <c r="F819" s="1"/>
      <c r="G819" s="1"/>
      <c r="H819" s="1"/>
      <c r="I819" s="1"/>
      <c r="J819" s="1"/>
      <c r="K819" s="1"/>
      <c r="L819" s="1"/>
      <c r="M819" s="1"/>
      <c r="N819" s="1"/>
      <c r="O819" s="1"/>
      <c r="P819" s="1"/>
      <c r="Q819" s="1"/>
      <c r="R819" s="1"/>
      <c r="S819" s="1"/>
      <c r="T819" s="1"/>
      <c r="U819" s="1"/>
      <c r="V819" s="1"/>
      <c r="W819" s="1"/>
      <c r="X819" s="1"/>
      <c r="Y819" s="1"/>
      <c r="Z819" s="1"/>
    </row>
    <row r="820" spans="1:26" ht="15.75" customHeight="1" x14ac:dyDescent="0.2">
      <c r="A820" s="1"/>
      <c r="B820" s="1"/>
      <c r="C820" s="1"/>
      <c r="D820" s="1"/>
      <c r="E820" s="1"/>
      <c r="F820" s="1"/>
      <c r="G820" s="1"/>
      <c r="H820" s="1"/>
      <c r="I820" s="1"/>
      <c r="J820" s="1"/>
      <c r="K820" s="1"/>
      <c r="L820" s="1"/>
      <c r="M820" s="1"/>
      <c r="N820" s="1"/>
      <c r="O820" s="1"/>
      <c r="P820" s="1"/>
      <c r="Q820" s="1"/>
      <c r="R820" s="1"/>
      <c r="S820" s="1"/>
      <c r="T820" s="1"/>
      <c r="U820" s="1"/>
      <c r="V820" s="1"/>
      <c r="W820" s="1"/>
      <c r="X820" s="1"/>
      <c r="Y820" s="1"/>
      <c r="Z820" s="1"/>
    </row>
    <row r="821" spans="1:26" ht="15.75" customHeight="1" x14ac:dyDescent="0.2">
      <c r="A821" s="1"/>
      <c r="B821" s="1"/>
      <c r="C821" s="1"/>
      <c r="D821" s="1"/>
      <c r="E821" s="1"/>
      <c r="F821" s="1"/>
      <c r="G821" s="1"/>
      <c r="H821" s="1"/>
      <c r="I821" s="1"/>
      <c r="J821" s="1"/>
      <c r="K821" s="1"/>
      <c r="L821" s="1"/>
      <c r="M821" s="1"/>
      <c r="N821" s="1"/>
      <c r="O821" s="1"/>
      <c r="P821" s="1"/>
      <c r="Q821" s="1"/>
      <c r="R821" s="1"/>
      <c r="S821" s="1"/>
      <c r="T821" s="1"/>
      <c r="U821" s="1"/>
      <c r="V821" s="1"/>
      <c r="W821" s="1"/>
      <c r="X821" s="1"/>
      <c r="Y821" s="1"/>
      <c r="Z821" s="1"/>
    </row>
    <row r="822" spans="1:26" ht="15.75" customHeight="1" x14ac:dyDescent="0.2">
      <c r="A822" s="1"/>
      <c r="B822" s="1"/>
      <c r="C822" s="1"/>
      <c r="D822" s="1"/>
      <c r="E822" s="1"/>
      <c r="F822" s="1"/>
      <c r="G822" s="1"/>
      <c r="H822" s="1"/>
      <c r="I822" s="1"/>
      <c r="J822" s="1"/>
      <c r="K822" s="1"/>
      <c r="L822" s="1"/>
      <c r="M822" s="1"/>
      <c r="N822" s="1"/>
      <c r="O822" s="1"/>
      <c r="P822" s="1"/>
      <c r="Q822" s="1"/>
      <c r="R822" s="1"/>
      <c r="S822" s="1"/>
      <c r="T822" s="1"/>
      <c r="U822" s="1"/>
      <c r="V822" s="1"/>
      <c r="W822" s="1"/>
      <c r="X822" s="1"/>
      <c r="Y822" s="1"/>
      <c r="Z822" s="1"/>
    </row>
    <row r="823" spans="1:26" ht="15.75" customHeight="1" x14ac:dyDescent="0.2">
      <c r="A823" s="1"/>
      <c r="B823" s="1"/>
      <c r="C823" s="1"/>
      <c r="D823" s="1"/>
      <c r="E823" s="1"/>
      <c r="F823" s="1"/>
      <c r="G823" s="1"/>
      <c r="H823" s="1"/>
      <c r="I823" s="1"/>
      <c r="J823" s="1"/>
      <c r="K823" s="1"/>
      <c r="L823" s="1"/>
      <c r="M823" s="1"/>
      <c r="N823" s="1"/>
      <c r="O823" s="1"/>
      <c r="P823" s="1"/>
      <c r="Q823" s="1"/>
      <c r="R823" s="1"/>
      <c r="S823" s="1"/>
      <c r="T823" s="1"/>
      <c r="U823" s="1"/>
      <c r="V823" s="1"/>
      <c r="W823" s="1"/>
      <c r="X823" s="1"/>
      <c r="Y823" s="1"/>
      <c r="Z823" s="1"/>
    </row>
    <row r="824" spans="1:26" ht="15.75" customHeight="1" x14ac:dyDescent="0.2">
      <c r="A824" s="1"/>
      <c r="B824" s="1"/>
      <c r="C824" s="1"/>
      <c r="D824" s="1"/>
      <c r="E824" s="1"/>
      <c r="F824" s="1"/>
      <c r="G824" s="1"/>
      <c r="H824" s="1"/>
      <c r="I824" s="1"/>
      <c r="J824" s="1"/>
      <c r="K824" s="1"/>
      <c r="L824" s="1"/>
      <c r="M824" s="1"/>
      <c r="N824" s="1"/>
      <c r="O824" s="1"/>
      <c r="P824" s="1"/>
      <c r="Q824" s="1"/>
      <c r="R824" s="1"/>
      <c r="S824" s="1"/>
      <c r="T824" s="1"/>
      <c r="U824" s="1"/>
      <c r="V824" s="1"/>
      <c r="W824" s="1"/>
      <c r="X824" s="1"/>
      <c r="Y824" s="1"/>
      <c r="Z824" s="1"/>
    </row>
    <row r="825" spans="1:26" ht="15.75" customHeight="1" x14ac:dyDescent="0.2">
      <c r="A825" s="1"/>
      <c r="B825" s="1"/>
      <c r="C825" s="1"/>
      <c r="D825" s="1"/>
      <c r="E825" s="1"/>
      <c r="F825" s="1"/>
      <c r="G825" s="1"/>
      <c r="H825" s="1"/>
      <c r="I825" s="1"/>
      <c r="J825" s="1"/>
      <c r="K825" s="1"/>
      <c r="L825" s="1"/>
      <c r="M825" s="1"/>
      <c r="N825" s="1"/>
      <c r="O825" s="1"/>
      <c r="P825" s="1"/>
      <c r="Q825" s="1"/>
      <c r="R825" s="1"/>
      <c r="S825" s="1"/>
      <c r="T825" s="1"/>
      <c r="U825" s="1"/>
      <c r="V825" s="1"/>
      <c r="W825" s="1"/>
      <c r="X825" s="1"/>
      <c r="Y825" s="1"/>
      <c r="Z825" s="1"/>
    </row>
    <row r="826" spans="1:26" ht="15.75" customHeight="1" x14ac:dyDescent="0.2">
      <c r="A826" s="1"/>
      <c r="B826" s="1"/>
      <c r="C826" s="1"/>
      <c r="D826" s="1"/>
      <c r="E826" s="1"/>
      <c r="F826" s="1"/>
      <c r="G826" s="1"/>
      <c r="H826" s="1"/>
      <c r="I826" s="1"/>
      <c r="J826" s="1"/>
      <c r="K826" s="1"/>
      <c r="L826" s="1"/>
      <c r="M826" s="1"/>
      <c r="N826" s="1"/>
      <c r="O826" s="1"/>
      <c r="P826" s="1"/>
      <c r="Q826" s="1"/>
      <c r="R826" s="1"/>
      <c r="S826" s="1"/>
      <c r="T826" s="1"/>
      <c r="U826" s="1"/>
      <c r="V826" s="1"/>
      <c r="W826" s="1"/>
      <c r="X826" s="1"/>
      <c r="Y826" s="1"/>
      <c r="Z826" s="1"/>
    </row>
    <row r="827" spans="1:26" ht="15.75" customHeight="1" x14ac:dyDescent="0.2">
      <c r="A827" s="1"/>
      <c r="B827" s="1"/>
      <c r="C827" s="1"/>
      <c r="D827" s="1"/>
      <c r="E827" s="1"/>
      <c r="F827" s="1"/>
      <c r="G827" s="1"/>
      <c r="H827" s="1"/>
      <c r="I827" s="1"/>
      <c r="J827" s="1"/>
      <c r="K827" s="1"/>
      <c r="L827" s="1"/>
      <c r="M827" s="1"/>
      <c r="N827" s="1"/>
      <c r="O827" s="1"/>
      <c r="P827" s="1"/>
      <c r="Q827" s="1"/>
      <c r="R827" s="1"/>
      <c r="S827" s="1"/>
      <c r="T827" s="1"/>
      <c r="U827" s="1"/>
      <c r="V827" s="1"/>
      <c r="W827" s="1"/>
      <c r="X827" s="1"/>
      <c r="Y827" s="1"/>
      <c r="Z827" s="1"/>
    </row>
    <row r="828" spans="1:26" ht="15.75" customHeight="1" x14ac:dyDescent="0.2">
      <c r="A828" s="1"/>
      <c r="B828" s="1"/>
      <c r="C828" s="1"/>
      <c r="D828" s="1"/>
      <c r="E828" s="1"/>
      <c r="F828" s="1"/>
      <c r="G828" s="1"/>
      <c r="H828" s="1"/>
      <c r="I828" s="1"/>
      <c r="J828" s="1"/>
      <c r="K828" s="1"/>
      <c r="L828" s="1"/>
      <c r="M828" s="1"/>
      <c r="N828" s="1"/>
      <c r="O828" s="1"/>
      <c r="P828" s="1"/>
      <c r="Q828" s="1"/>
      <c r="R828" s="1"/>
      <c r="S828" s="1"/>
      <c r="T828" s="1"/>
      <c r="U828" s="1"/>
      <c r="V828" s="1"/>
      <c r="W828" s="1"/>
      <c r="X828" s="1"/>
      <c r="Y828" s="1"/>
      <c r="Z828" s="1"/>
    </row>
    <row r="829" spans="1:26" ht="15.75" customHeight="1" x14ac:dyDescent="0.2">
      <c r="A829" s="1"/>
      <c r="B829" s="1"/>
      <c r="C829" s="1"/>
      <c r="D829" s="1"/>
      <c r="E829" s="1"/>
      <c r="F829" s="1"/>
      <c r="G829" s="1"/>
      <c r="H829" s="1"/>
      <c r="I829" s="1"/>
      <c r="J829" s="1"/>
      <c r="K829" s="1"/>
      <c r="L829" s="1"/>
      <c r="M829" s="1"/>
      <c r="N829" s="1"/>
      <c r="O829" s="1"/>
      <c r="P829" s="1"/>
      <c r="Q829" s="1"/>
      <c r="R829" s="1"/>
      <c r="S829" s="1"/>
      <c r="T829" s="1"/>
      <c r="U829" s="1"/>
      <c r="V829" s="1"/>
      <c r="W829" s="1"/>
      <c r="X829" s="1"/>
      <c r="Y829" s="1"/>
      <c r="Z829" s="1"/>
    </row>
    <row r="830" spans="1:26" ht="15.75" customHeight="1" x14ac:dyDescent="0.2">
      <c r="A830" s="1"/>
      <c r="B830" s="1"/>
      <c r="C830" s="1"/>
      <c r="D830" s="1"/>
      <c r="E830" s="1"/>
      <c r="F830" s="1"/>
      <c r="G830" s="1"/>
      <c r="H830" s="1"/>
      <c r="I830" s="1"/>
      <c r="J830" s="1"/>
      <c r="K830" s="1"/>
      <c r="L830" s="1"/>
      <c r="M830" s="1"/>
      <c r="N830" s="1"/>
      <c r="O830" s="1"/>
      <c r="P830" s="1"/>
      <c r="Q830" s="1"/>
      <c r="R830" s="1"/>
      <c r="S830" s="1"/>
      <c r="T830" s="1"/>
      <c r="U830" s="1"/>
      <c r="V830" s="1"/>
      <c r="W830" s="1"/>
      <c r="X830" s="1"/>
      <c r="Y830" s="1"/>
      <c r="Z830" s="1"/>
    </row>
    <row r="831" spans="1:26" ht="15.75" customHeight="1" x14ac:dyDescent="0.2">
      <c r="A831" s="1"/>
      <c r="B831" s="1"/>
      <c r="C831" s="1"/>
      <c r="D831" s="1"/>
      <c r="E831" s="1"/>
      <c r="F831" s="1"/>
      <c r="G831" s="1"/>
      <c r="H831" s="1"/>
      <c r="I831" s="1"/>
      <c r="J831" s="1"/>
      <c r="K831" s="1"/>
      <c r="L831" s="1"/>
      <c r="M831" s="1"/>
      <c r="N831" s="1"/>
      <c r="O831" s="1"/>
      <c r="P831" s="1"/>
      <c r="Q831" s="1"/>
      <c r="R831" s="1"/>
      <c r="S831" s="1"/>
      <c r="T831" s="1"/>
      <c r="U831" s="1"/>
      <c r="V831" s="1"/>
      <c r="W831" s="1"/>
      <c r="X831" s="1"/>
      <c r="Y831" s="1"/>
      <c r="Z831" s="1"/>
    </row>
    <row r="832" spans="1:26" ht="15.75" customHeight="1" x14ac:dyDescent="0.2">
      <c r="A832" s="1"/>
      <c r="B832" s="1"/>
      <c r="C832" s="1"/>
      <c r="D832" s="1"/>
      <c r="E832" s="1"/>
      <c r="F832" s="1"/>
      <c r="G832" s="1"/>
      <c r="H832" s="1"/>
      <c r="I832" s="1"/>
      <c r="J832" s="1"/>
      <c r="K832" s="1"/>
      <c r="L832" s="1"/>
      <c r="M832" s="1"/>
      <c r="N832" s="1"/>
      <c r="O832" s="1"/>
      <c r="P832" s="1"/>
      <c r="Q832" s="1"/>
      <c r="R832" s="1"/>
      <c r="S832" s="1"/>
      <c r="T832" s="1"/>
      <c r="U832" s="1"/>
      <c r="V832" s="1"/>
      <c r="W832" s="1"/>
      <c r="X832" s="1"/>
      <c r="Y832" s="1"/>
      <c r="Z832" s="1"/>
    </row>
    <row r="833" spans="1:26" ht="15.75" customHeight="1" x14ac:dyDescent="0.2">
      <c r="A833" s="1"/>
      <c r="B833" s="1"/>
      <c r="C833" s="1"/>
      <c r="D833" s="1"/>
      <c r="E833" s="1"/>
      <c r="F833" s="1"/>
      <c r="G833" s="1"/>
      <c r="H833" s="1"/>
      <c r="I833" s="1"/>
      <c r="J833" s="1"/>
      <c r="K833" s="1"/>
      <c r="L833" s="1"/>
      <c r="M833" s="1"/>
      <c r="N833" s="1"/>
      <c r="O833" s="1"/>
      <c r="P833" s="1"/>
      <c r="Q833" s="1"/>
      <c r="R833" s="1"/>
      <c r="S833" s="1"/>
      <c r="T833" s="1"/>
      <c r="U833" s="1"/>
      <c r="V833" s="1"/>
      <c r="W833" s="1"/>
      <c r="X833" s="1"/>
      <c r="Y833" s="1"/>
      <c r="Z833" s="1"/>
    </row>
    <row r="834" spans="1:26" ht="15.75" customHeight="1" x14ac:dyDescent="0.2">
      <c r="A834" s="1"/>
      <c r="B834" s="1"/>
      <c r="C834" s="1"/>
      <c r="D834" s="1"/>
      <c r="E834" s="1"/>
      <c r="F834" s="1"/>
      <c r="G834" s="1"/>
      <c r="H834" s="1"/>
      <c r="I834" s="1"/>
      <c r="J834" s="1"/>
      <c r="K834" s="1"/>
      <c r="L834" s="1"/>
      <c r="M834" s="1"/>
      <c r="N834" s="1"/>
      <c r="O834" s="1"/>
      <c r="P834" s="1"/>
      <c r="Q834" s="1"/>
      <c r="R834" s="1"/>
      <c r="S834" s="1"/>
      <c r="T834" s="1"/>
      <c r="U834" s="1"/>
      <c r="V834" s="1"/>
      <c r="W834" s="1"/>
      <c r="X834" s="1"/>
      <c r="Y834" s="1"/>
      <c r="Z834" s="1"/>
    </row>
    <row r="835" spans="1:26" ht="15.75" customHeight="1" x14ac:dyDescent="0.2">
      <c r="A835" s="1"/>
      <c r="B835" s="1"/>
      <c r="C835" s="1"/>
      <c r="D835" s="1"/>
      <c r="E835" s="1"/>
      <c r="F835" s="1"/>
      <c r="G835" s="1"/>
      <c r="H835" s="1"/>
      <c r="I835" s="1"/>
      <c r="J835" s="1"/>
      <c r="K835" s="1"/>
      <c r="L835" s="1"/>
      <c r="M835" s="1"/>
      <c r="N835" s="1"/>
      <c r="O835" s="1"/>
      <c r="P835" s="1"/>
      <c r="Q835" s="1"/>
      <c r="R835" s="1"/>
      <c r="S835" s="1"/>
      <c r="T835" s="1"/>
      <c r="U835" s="1"/>
      <c r="V835" s="1"/>
      <c r="W835" s="1"/>
      <c r="X835" s="1"/>
      <c r="Y835" s="1"/>
      <c r="Z835" s="1"/>
    </row>
    <row r="836" spans="1:26" ht="15.75" customHeight="1" x14ac:dyDescent="0.2">
      <c r="A836" s="1"/>
      <c r="B836" s="1"/>
      <c r="C836" s="1"/>
      <c r="D836" s="1"/>
      <c r="E836" s="1"/>
      <c r="F836" s="1"/>
      <c r="G836" s="1"/>
      <c r="H836" s="1"/>
      <c r="I836" s="1"/>
      <c r="J836" s="1"/>
      <c r="K836" s="1"/>
      <c r="L836" s="1"/>
      <c r="M836" s="1"/>
      <c r="N836" s="1"/>
      <c r="O836" s="1"/>
      <c r="P836" s="1"/>
      <c r="Q836" s="1"/>
      <c r="R836" s="1"/>
      <c r="S836" s="1"/>
      <c r="T836" s="1"/>
      <c r="U836" s="1"/>
      <c r="V836" s="1"/>
      <c r="W836" s="1"/>
      <c r="X836" s="1"/>
      <c r="Y836" s="1"/>
      <c r="Z836" s="1"/>
    </row>
    <row r="837" spans="1:26" ht="15.75" customHeight="1" x14ac:dyDescent="0.2">
      <c r="A837" s="1"/>
      <c r="B837" s="1"/>
      <c r="C837" s="1"/>
      <c r="D837" s="1"/>
      <c r="E837" s="1"/>
      <c r="F837" s="1"/>
      <c r="G837" s="1"/>
      <c r="H837" s="1"/>
      <c r="I837" s="1"/>
      <c r="J837" s="1"/>
      <c r="K837" s="1"/>
      <c r="L837" s="1"/>
      <c r="M837" s="1"/>
      <c r="N837" s="1"/>
      <c r="O837" s="1"/>
      <c r="P837" s="1"/>
      <c r="Q837" s="1"/>
      <c r="R837" s="1"/>
      <c r="S837" s="1"/>
      <c r="T837" s="1"/>
      <c r="U837" s="1"/>
      <c r="V837" s="1"/>
      <c r="W837" s="1"/>
      <c r="X837" s="1"/>
      <c r="Y837" s="1"/>
      <c r="Z837" s="1"/>
    </row>
    <row r="838" spans="1:26" ht="15.75" customHeight="1" x14ac:dyDescent="0.2">
      <c r="A838" s="1"/>
      <c r="B838" s="1"/>
      <c r="C838" s="1"/>
      <c r="D838" s="1"/>
      <c r="E838" s="1"/>
      <c r="F838" s="1"/>
      <c r="G838" s="1"/>
      <c r="H838" s="1"/>
      <c r="I838" s="1"/>
      <c r="J838" s="1"/>
      <c r="K838" s="1"/>
      <c r="L838" s="1"/>
      <c r="M838" s="1"/>
      <c r="N838" s="1"/>
      <c r="O838" s="1"/>
      <c r="P838" s="1"/>
      <c r="Q838" s="1"/>
      <c r="R838" s="1"/>
      <c r="S838" s="1"/>
      <c r="T838" s="1"/>
      <c r="U838" s="1"/>
      <c r="V838" s="1"/>
      <c r="W838" s="1"/>
      <c r="X838" s="1"/>
      <c r="Y838" s="1"/>
      <c r="Z838" s="1"/>
    </row>
    <row r="839" spans="1:26" ht="15.75" customHeight="1" x14ac:dyDescent="0.2">
      <c r="A839" s="1"/>
      <c r="B839" s="1"/>
      <c r="C839" s="1"/>
      <c r="D839" s="1"/>
      <c r="E839" s="1"/>
      <c r="F839" s="1"/>
      <c r="G839" s="1"/>
      <c r="H839" s="1"/>
      <c r="I839" s="1"/>
      <c r="J839" s="1"/>
      <c r="K839" s="1"/>
      <c r="L839" s="1"/>
      <c r="M839" s="1"/>
      <c r="N839" s="1"/>
      <c r="O839" s="1"/>
      <c r="P839" s="1"/>
      <c r="Q839" s="1"/>
      <c r="R839" s="1"/>
      <c r="S839" s="1"/>
      <c r="T839" s="1"/>
      <c r="U839" s="1"/>
      <c r="V839" s="1"/>
      <c r="W839" s="1"/>
      <c r="X839" s="1"/>
      <c r="Y839" s="1"/>
      <c r="Z839" s="1"/>
    </row>
    <row r="840" spans="1:26" ht="15.75" customHeight="1" x14ac:dyDescent="0.2">
      <c r="A840" s="1"/>
      <c r="B840" s="1"/>
      <c r="C840" s="1"/>
      <c r="D840" s="1"/>
      <c r="E840" s="1"/>
      <c r="F840" s="1"/>
      <c r="G840" s="1"/>
      <c r="H840" s="1"/>
      <c r="I840" s="1"/>
      <c r="J840" s="1"/>
      <c r="K840" s="1"/>
      <c r="L840" s="1"/>
      <c r="M840" s="1"/>
      <c r="N840" s="1"/>
      <c r="O840" s="1"/>
      <c r="P840" s="1"/>
      <c r="Q840" s="1"/>
      <c r="R840" s="1"/>
      <c r="S840" s="1"/>
      <c r="T840" s="1"/>
      <c r="U840" s="1"/>
      <c r="V840" s="1"/>
      <c r="W840" s="1"/>
      <c r="X840" s="1"/>
      <c r="Y840" s="1"/>
      <c r="Z840" s="1"/>
    </row>
    <row r="841" spans="1:26" ht="15.75" customHeight="1" x14ac:dyDescent="0.2">
      <c r="A841" s="1"/>
      <c r="B841" s="1"/>
      <c r="C841" s="1"/>
      <c r="D841" s="1"/>
      <c r="E841" s="1"/>
      <c r="F841" s="1"/>
      <c r="G841" s="1"/>
      <c r="H841" s="1"/>
      <c r="I841" s="1"/>
      <c r="J841" s="1"/>
      <c r="K841" s="1"/>
      <c r="L841" s="1"/>
      <c r="M841" s="1"/>
      <c r="N841" s="1"/>
      <c r="O841" s="1"/>
      <c r="P841" s="1"/>
      <c r="Q841" s="1"/>
      <c r="R841" s="1"/>
      <c r="S841" s="1"/>
      <c r="T841" s="1"/>
      <c r="U841" s="1"/>
      <c r="V841" s="1"/>
      <c r="W841" s="1"/>
      <c r="X841" s="1"/>
      <c r="Y841" s="1"/>
      <c r="Z841" s="1"/>
    </row>
    <row r="842" spans="1:26" ht="15.75" customHeight="1" x14ac:dyDescent="0.2">
      <c r="A842" s="1"/>
      <c r="B842" s="1"/>
      <c r="C842" s="1"/>
      <c r="D842" s="1"/>
      <c r="E842" s="1"/>
      <c r="F842" s="1"/>
      <c r="G842" s="1"/>
      <c r="H842" s="1"/>
      <c r="I842" s="1"/>
      <c r="J842" s="1"/>
      <c r="K842" s="1"/>
      <c r="L842" s="1"/>
      <c r="M842" s="1"/>
      <c r="N842" s="1"/>
      <c r="O842" s="1"/>
      <c r="P842" s="1"/>
      <c r="Q842" s="1"/>
      <c r="R842" s="1"/>
      <c r="S842" s="1"/>
      <c r="T842" s="1"/>
      <c r="U842" s="1"/>
      <c r="V842" s="1"/>
      <c r="W842" s="1"/>
      <c r="X842" s="1"/>
      <c r="Y842" s="1"/>
      <c r="Z842" s="1"/>
    </row>
    <row r="843" spans="1:26" ht="15.75" customHeight="1" x14ac:dyDescent="0.2">
      <c r="A843" s="1"/>
      <c r="B843" s="1"/>
      <c r="C843" s="1"/>
      <c r="D843" s="1"/>
      <c r="E843" s="1"/>
      <c r="F843" s="1"/>
      <c r="G843" s="1"/>
      <c r="H843" s="1"/>
      <c r="I843" s="1"/>
      <c r="J843" s="1"/>
      <c r="K843" s="1"/>
      <c r="L843" s="1"/>
      <c r="M843" s="1"/>
      <c r="N843" s="1"/>
      <c r="O843" s="1"/>
      <c r="P843" s="1"/>
      <c r="Q843" s="1"/>
      <c r="R843" s="1"/>
      <c r="S843" s="1"/>
      <c r="T843" s="1"/>
      <c r="U843" s="1"/>
      <c r="V843" s="1"/>
      <c r="W843" s="1"/>
      <c r="X843" s="1"/>
      <c r="Y843" s="1"/>
      <c r="Z843" s="1"/>
    </row>
    <row r="844" spans="1:26" ht="15.75" customHeight="1" x14ac:dyDescent="0.2">
      <c r="A844" s="1"/>
      <c r="B844" s="1"/>
      <c r="C844" s="1"/>
      <c r="D844" s="1"/>
      <c r="E844" s="1"/>
      <c r="F844" s="1"/>
      <c r="G844" s="1"/>
      <c r="H844" s="1"/>
      <c r="I844" s="1"/>
      <c r="J844" s="1"/>
      <c r="K844" s="1"/>
      <c r="L844" s="1"/>
      <c r="M844" s="1"/>
      <c r="N844" s="1"/>
      <c r="O844" s="1"/>
      <c r="P844" s="1"/>
      <c r="Q844" s="1"/>
      <c r="R844" s="1"/>
      <c r="S844" s="1"/>
      <c r="T844" s="1"/>
      <c r="U844" s="1"/>
      <c r="V844" s="1"/>
      <c r="W844" s="1"/>
      <c r="X844" s="1"/>
      <c r="Y844" s="1"/>
      <c r="Z844" s="1"/>
    </row>
    <row r="845" spans="1:26" ht="15.75" customHeight="1" x14ac:dyDescent="0.2">
      <c r="A845" s="1"/>
      <c r="B845" s="1"/>
      <c r="C845" s="1"/>
      <c r="D845" s="1"/>
      <c r="E845" s="1"/>
      <c r="F845" s="1"/>
      <c r="G845" s="1"/>
      <c r="H845" s="1"/>
      <c r="I845" s="1"/>
      <c r="J845" s="1"/>
      <c r="K845" s="1"/>
      <c r="L845" s="1"/>
      <c r="M845" s="1"/>
      <c r="N845" s="1"/>
      <c r="O845" s="1"/>
      <c r="P845" s="1"/>
      <c r="Q845" s="1"/>
      <c r="R845" s="1"/>
      <c r="S845" s="1"/>
      <c r="T845" s="1"/>
      <c r="U845" s="1"/>
      <c r="V845" s="1"/>
      <c r="W845" s="1"/>
      <c r="X845" s="1"/>
      <c r="Y845" s="1"/>
      <c r="Z845" s="1"/>
    </row>
    <row r="846" spans="1:26" ht="15.75" customHeight="1" x14ac:dyDescent="0.2">
      <c r="A846" s="1"/>
      <c r="B846" s="1"/>
      <c r="C846" s="1"/>
      <c r="D846" s="1"/>
      <c r="E846" s="1"/>
      <c r="F846" s="1"/>
      <c r="G846" s="1"/>
      <c r="H846" s="1"/>
      <c r="I846" s="1"/>
      <c r="J846" s="1"/>
      <c r="K846" s="1"/>
      <c r="L846" s="1"/>
      <c r="M846" s="1"/>
      <c r="N846" s="1"/>
      <c r="O846" s="1"/>
      <c r="P846" s="1"/>
      <c r="Q846" s="1"/>
      <c r="R846" s="1"/>
      <c r="S846" s="1"/>
      <c r="T846" s="1"/>
      <c r="U846" s="1"/>
      <c r="V846" s="1"/>
      <c r="W846" s="1"/>
      <c r="X846" s="1"/>
      <c r="Y846" s="1"/>
      <c r="Z846" s="1"/>
    </row>
    <row r="847" spans="1:26" ht="15.75" customHeight="1" x14ac:dyDescent="0.2">
      <c r="A847" s="1"/>
      <c r="B847" s="1"/>
      <c r="C847" s="1"/>
      <c r="D847" s="1"/>
      <c r="E847" s="1"/>
      <c r="F847" s="1"/>
      <c r="G847" s="1"/>
      <c r="H847" s="1"/>
      <c r="I847" s="1"/>
      <c r="J847" s="1"/>
      <c r="K847" s="1"/>
      <c r="L847" s="1"/>
      <c r="M847" s="1"/>
      <c r="N847" s="1"/>
      <c r="O847" s="1"/>
      <c r="P847" s="1"/>
      <c r="Q847" s="1"/>
      <c r="R847" s="1"/>
      <c r="S847" s="1"/>
      <c r="T847" s="1"/>
      <c r="U847" s="1"/>
      <c r="V847" s="1"/>
      <c r="W847" s="1"/>
      <c r="X847" s="1"/>
      <c r="Y847" s="1"/>
      <c r="Z847" s="1"/>
    </row>
    <row r="848" spans="1:26" ht="15.75" customHeight="1" x14ac:dyDescent="0.2">
      <c r="A848" s="1"/>
      <c r="B848" s="1"/>
      <c r="C848" s="1"/>
      <c r="D848" s="1"/>
      <c r="E848" s="1"/>
      <c r="F848" s="1"/>
      <c r="G848" s="1"/>
      <c r="H848" s="1"/>
      <c r="I848" s="1"/>
      <c r="J848" s="1"/>
      <c r="K848" s="1"/>
      <c r="L848" s="1"/>
      <c r="M848" s="1"/>
      <c r="N848" s="1"/>
      <c r="O848" s="1"/>
      <c r="P848" s="1"/>
      <c r="Q848" s="1"/>
      <c r="R848" s="1"/>
      <c r="S848" s="1"/>
      <c r="T848" s="1"/>
      <c r="U848" s="1"/>
      <c r="V848" s="1"/>
      <c r="W848" s="1"/>
      <c r="X848" s="1"/>
      <c r="Y848" s="1"/>
      <c r="Z848" s="1"/>
    </row>
    <row r="849" spans="1:26" ht="15.75" customHeight="1" x14ac:dyDescent="0.2">
      <c r="A849" s="1"/>
      <c r="B849" s="1"/>
      <c r="C849" s="1"/>
      <c r="D849" s="1"/>
      <c r="E849" s="1"/>
      <c r="F849" s="1"/>
      <c r="G849" s="1"/>
      <c r="H849" s="1"/>
      <c r="I849" s="1"/>
      <c r="J849" s="1"/>
      <c r="K849" s="1"/>
      <c r="L849" s="1"/>
      <c r="M849" s="1"/>
      <c r="N849" s="1"/>
      <c r="O849" s="1"/>
      <c r="P849" s="1"/>
      <c r="Q849" s="1"/>
      <c r="R849" s="1"/>
      <c r="S849" s="1"/>
      <c r="T849" s="1"/>
      <c r="U849" s="1"/>
      <c r="V849" s="1"/>
      <c r="W849" s="1"/>
      <c r="X849" s="1"/>
      <c r="Y849" s="1"/>
      <c r="Z849" s="1"/>
    </row>
    <row r="850" spans="1:26" ht="15.75" customHeight="1" x14ac:dyDescent="0.2">
      <c r="A850" s="1"/>
      <c r="B850" s="1"/>
      <c r="C850" s="1"/>
      <c r="D850" s="1"/>
      <c r="E850" s="1"/>
      <c r="F850" s="1"/>
      <c r="G850" s="1"/>
      <c r="H850" s="1"/>
      <c r="I850" s="1"/>
      <c r="J850" s="1"/>
      <c r="K850" s="1"/>
      <c r="L850" s="1"/>
      <c r="M850" s="1"/>
      <c r="N850" s="1"/>
      <c r="O850" s="1"/>
      <c r="P850" s="1"/>
      <c r="Q850" s="1"/>
      <c r="R850" s="1"/>
      <c r="S850" s="1"/>
      <c r="T850" s="1"/>
      <c r="U850" s="1"/>
      <c r="V850" s="1"/>
      <c r="W850" s="1"/>
      <c r="X850" s="1"/>
      <c r="Y850" s="1"/>
      <c r="Z850" s="1"/>
    </row>
    <row r="851" spans="1:26" ht="15.75" customHeight="1" x14ac:dyDescent="0.2">
      <c r="A851" s="1"/>
      <c r="B851" s="1"/>
      <c r="C851" s="1"/>
      <c r="D851" s="1"/>
      <c r="E851" s="1"/>
      <c r="F851" s="1"/>
      <c r="G851" s="1"/>
      <c r="H851" s="1"/>
      <c r="I851" s="1"/>
      <c r="J851" s="1"/>
      <c r="K851" s="1"/>
      <c r="L851" s="1"/>
      <c r="M851" s="1"/>
      <c r="N851" s="1"/>
      <c r="O851" s="1"/>
      <c r="P851" s="1"/>
      <c r="Q851" s="1"/>
      <c r="R851" s="1"/>
      <c r="S851" s="1"/>
      <c r="T851" s="1"/>
      <c r="U851" s="1"/>
      <c r="V851" s="1"/>
      <c r="W851" s="1"/>
      <c r="X851" s="1"/>
      <c r="Y851" s="1"/>
      <c r="Z851" s="1"/>
    </row>
    <row r="852" spans="1:26" ht="15.75" customHeight="1" x14ac:dyDescent="0.2">
      <c r="A852" s="1"/>
      <c r="B852" s="1"/>
      <c r="C852" s="1"/>
      <c r="D852" s="1"/>
      <c r="E852" s="1"/>
      <c r="F852" s="1"/>
      <c r="G852" s="1"/>
      <c r="H852" s="1"/>
      <c r="I852" s="1"/>
      <c r="J852" s="1"/>
      <c r="K852" s="1"/>
      <c r="L852" s="1"/>
      <c r="M852" s="1"/>
      <c r="N852" s="1"/>
      <c r="O852" s="1"/>
      <c r="P852" s="1"/>
      <c r="Q852" s="1"/>
      <c r="R852" s="1"/>
      <c r="S852" s="1"/>
      <c r="T852" s="1"/>
      <c r="U852" s="1"/>
      <c r="V852" s="1"/>
      <c r="W852" s="1"/>
      <c r="X852" s="1"/>
      <c r="Y852" s="1"/>
      <c r="Z852" s="1"/>
    </row>
    <row r="853" spans="1:26" ht="15.75" customHeight="1" x14ac:dyDescent="0.2">
      <c r="A853" s="1"/>
      <c r="B853" s="1"/>
      <c r="C853" s="1"/>
      <c r="D853" s="1"/>
      <c r="E853" s="1"/>
      <c r="F853" s="1"/>
      <c r="G853" s="1"/>
      <c r="H853" s="1"/>
      <c r="I853" s="1"/>
      <c r="J853" s="1"/>
      <c r="K853" s="1"/>
      <c r="L853" s="1"/>
      <c r="M853" s="1"/>
      <c r="N853" s="1"/>
      <c r="O853" s="1"/>
      <c r="P853" s="1"/>
      <c r="Q853" s="1"/>
      <c r="R853" s="1"/>
      <c r="S853" s="1"/>
      <c r="T853" s="1"/>
      <c r="U853" s="1"/>
      <c r="V853" s="1"/>
      <c r="W853" s="1"/>
      <c r="X853" s="1"/>
      <c r="Y853" s="1"/>
      <c r="Z853" s="1"/>
    </row>
    <row r="854" spans="1:26" ht="15.75" customHeight="1" x14ac:dyDescent="0.2">
      <c r="A854" s="1"/>
      <c r="B854" s="1"/>
      <c r="C854" s="1"/>
      <c r="D854" s="1"/>
      <c r="E854" s="1"/>
      <c r="F854" s="1"/>
      <c r="G854" s="1"/>
      <c r="H854" s="1"/>
      <c r="I854" s="1"/>
      <c r="J854" s="1"/>
      <c r="K854" s="1"/>
      <c r="L854" s="1"/>
      <c r="M854" s="1"/>
      <c r="N854" s="1"/>
      <c r="O854" s="1"/>
      <c r="P854" s="1"/>
      <c r="Q854" s="1"/>
      <c r="R854" s="1"/>
      <c r="S854" s="1"/>
      <c r="T854" s="1"/>
      <c r="U854" s="1"/>
      <c r="V854" s="1"/>
      <c r="W854" s="1"/>
      <c r="X854" s="1"/>
      <c r="Y854" s="1"/>
      <c r="Z854" s="1"/>
    </row>
    <row r="855" spans="1:26" ht="15.75" customHeight="1" x14ac:dyDescent="0.2">
      <c r="A855" s="1"/>
      <c r="B855" s="1"/>
      <c r="C855" s="1"/>
      <c r="D855" s="1"/>
      <c r="E855" s="1"/>
      <c r="F855" s="1"/>
      <c r="G855" s="1"/>
      <c r="H855" s="1"/>
      <c r="I855" s="1"/>
      <c r="J855" s="1"/>
      <c r="K855" s="1"/>
      <c r="L855" s="1"/>
      <c r="M855" s="1"/>
      <c r="N855" s="1"/>
      <c r="O855" s="1"/>
      <c r="P855" s="1"/>
      <c r="Q855" s="1"/>
      <c r="R855" s="1"/>
      <c r="S855" s="1"/>
      <c r="T855" s="1"/>
      <c r="U855" s="1"/>
      <c r="V855" s="1"/>
      <c r="W855" s="1"/>
      <c r="X855" s="1"/>
      <c r="Y855" s="1"/>
      <c r="Z855" s="1"/>
    </row>
    <row r="856" spans="1:26" ht="15.75" customHeight="1" x14ac:dyDescent="0.2">
      <c r="A856" s="1"/>
      <c r="B856" s="1"/>
      <c r="C856" s="1"/>
      <c r="D856" s="1"/>
      <c r="E856" s="1"/>
      <c r="F856" s="1"/>
      <c r="G856" s="1"/>
      <c r="H856" s="1"/>
      <c r="I856" s="1"/>
      <c r="J856" s="1"/>
      <c r="K856" s="1"/>
      <c r="L856" s="1"/>
      <c r="M856" s="1"/>
      <c r="N856" s="1"/>
      <c r="O856" s="1"/>
      <c r="P856" s="1"/>
      <c r="Q856" s="1"/>
      <c r="R856" s="1"/>
      <c r="S856" s="1"/>
      <c r="T856" s="1"/>
      <c r="U856" s="1"/>
      <c r="V856" s="1"/>
      <c r="W856" s="1"/>
      <c r="X856" s="1"/>
      <c r="Y856" s="1"/>
      <c r="Z856" s="1"/>
    </row>
    <row r="857" spans="1:26" ht="15.75" customHeight="1" x14ac:dyDescent="0.2">
      <c r="A857" s="1"/>
      <c r="B857" s="1"/>
      <c r="C857" s="1"/>
      <c r="D857" s="1"/>
      <c r="E857" s="1"/>
      <c r="F857" s="1"/>
      <c r="G857" s="1"/>
      <c r="H857" s="1"/>
      <c r="I857" s="1"/>
      <c r="J857" s="1"/>
      <c r="K857" s="1"/>
      <c r="L857" s="1"/>
      <c r="M857" s="1"/>
      <c r="N857" s="1"/>
      <c r="O857" s="1"/>
      <c r="P857" s="1"/>
      <c r="Q857" s="1"/>
      <c r="R857" s="1"/>
      <c r="S857" s="1"/>
      <c r="T857" s="1"/>
      <c r="U857" s="1"/>
      <c r="V857" s="1"/>
      <c r="W857" s="1"/>
      <c r="X857" s="1"/>
      <c r="Y857" s="1"/>
      <c r="Z857" s="1"/>
    </row>
    <row r="858" spans="1:26" ht="15.75" customHeight="1" x14ac:dyDescent="0.2">
      <c r="A858" s="1"/>
      <c r="B858" s="1"/>
      <c r="C858" s="1"/>
      <c r="D858" s="1"/>
      <c r="E858" s="1"/>
      <c r="F858" s="1"/>
      <c r="G858" s="1"/>
      <c r="H858" s="1"/>
      <c r="I858" s="1"/>
      <c r="J858" s="1"/>
      <c r="K858" s="1"/>
      <c r="L858" s="1"/>
      <c r="M858" s="1"/>
      <c r="N858" s="1"/>
      <c r="O858" s="1"/>
      <c r="P858" s="1"/>
      <c r="Q858" s="1"/>
      <c r="R858" s="1"/>
      <c r="S858" s="1"/>
      <c r="T858" s="1"/>
      <c r="U858" s="1"/>
      <c r="V858" s="1"/>
      <c r="W858" s="1"/>
      <c r="X858" s="1"/>
      <c r="Y858" s="1"/>
      <c r="Z858" s="1"/>
    </row>
    <row r="859" spans="1:26" ht="15.75" customHeight="1" x14ac:dyDescent="0.2">
      <c r="A859" s="1"/>
      <c r="B859" s="1"/>
      <c r="C859" s="1"/>
      <c r="D859" s="1"/>
      <c r="E859" s="1"/>
      <c r="F859" s="1"/>
      <c r="G859" s="1"/>
      <c r="H859" s="1"/>
      <c r="I859" s="1"/>
      <c r="J859" s="1"/>
      <c r="K859" s="1"/>
      <c r="L859" s="1"/>
      <c r="M859" s="1"/>
      <c r="N859" s="1"/>
      <c r="O859" s="1"/>
      <c r="P859" s="1"/>
      <c r="Q859" s="1"/>
      <c r="R859" s="1"/>
      <c r="S859" s="1"/>
      <c r="T859" s="1"/>
      <c r="U859" s="1"/>
      <c r="V859" s="1"/>
      <c r="W859" s="1"/>
      <c r="X859" s="1"/>
      <c r="Y859" s="1"/>
      <c r="Z859" s="1"/>
    </row>
    <row r="860" spans="1:26" ht="15.75" customHeight="1" x14ac:dyDescent="0.2">
      <c r="A860" s="1"/>
      <c r="B860" s="1"/>
      <c r="C860" s="1"/>
      <c r="D860" s="1"/>
      <c r="E860" s="1"/>
      <c r="F860" s="1"/>
      <c r="G860" s="1"/>
      <c r="H860" s="1"/>
      <c r="I860" s="1"/>
      <c r="J860" s="1"/>
      <c r="K860" s="1"/>
      <c r="L860" s="1"/>
      <c r="M860" s="1"/>
      <c r="N860" s="1"/>
      <c r="O860" s="1"/>
      <c r="P860" s="1"/>
      <c r="Q860" s="1"/>
      <c r="R860" s="1"/>
      <c r="S860" s="1"/>
      <c r="T860" s="1"/>
      <c r="U860" s="1"/>
      <c r="V860" s="1"/>
      <c r="W860" s="1"/>
      <c r="X860" s="1"/>
      <c r="Y860" s="1"/>
      <c r="Z860" s="1"/>
    </row>
    <row r="861" spans="1:26" ht="15.75" customHeight="1" x14ac:dyDescent="0.2">
      <c r="A861" s="1"/>
      <c r="B861" s="1"/>
      <c r="C861" s="1"/>
      <c r="D861" s="1"/>
      <c r="E861" s="1"/>
      <c r="F861" s="1"/>
      <c r="G861" s="1"/>
      <c r="H861" s="1"/>
      <c r="I861" s="1"/>
      <c r="J861" s="1"/>
      <c r="K861" s="1"/>
      <c r="L861" s="1"/>
      <c r="M861" s="1"/>
      <c r="N861" s="1"/>
      <c r="O861" s="1"/>
      <c r="P861" s="1"/>
      <c r="Q861" s="1"/>
      <c r="R861" s="1"/>
      <c r="S861" s="1"/>
      <c r="T861" s="1"/>
      <c r="U861" s="1"/>
      <c r="V861" s="1"/>
      <c r="W861" s="1"/>
      <c r="X861" s="1"/>
      <c r="Y861" s="1"/>
      <c r="Z861" s="1"/>
    </row>
    <row r="862" spans="1:26" ht="15.75" customHeight="1" x14ac:dyDescent="0.2">
      <c r="A862" s="1"/>
      <c r="B862" s="1"/>
      <c r="C862" s="1"/>
      <c r="D862" s="1"/>
      <c r="E862" s="1"/>
      <c r="F862" s="1"/>
      <c r="G862" s="1"/>
      <c r="H862" s="1"/>
      <c r="I862" s="1"/>
      <c r="J862" s="1"/>
      <c r="K862" s="1"/>
      <c r="L862" s="1"/>
      <c r="M862" s="1"/>
      <c r="N862" s="1"/>
      <c r="O862" s="1"/>
      <c r="P862" s="1"/>
      <c r="Q862" s="1"/>
      <c r="R862" s="1"/>
      <c r="S862" s="1"/>
      <c r="T862" s="1"/>
      <c r="U862" s="1"/>
      <c r="V862" s="1"/>
      <c r="W862" s="1"/>
      <c r="X862" s="1"/>
      <c r="Y862" s="1"/>
      <c r="Z862" s="1"/>
    </row>
    <row r="863" spans="1:26" ht="15.75" customHeight="1" x14ac:dyDescent="0.2">
      <c r="A863" s="1"/>
      <c r="B863" s="1"/>
      <c r="C863" s="1"/>
      <c r="D863" s="1"/>
      <c r="E863" s="1"/>
      <c r="F863" s="1"/>
      <c r="G863" s="1"/>
      <c r="H863" s="1"/>
      <c r="I863" s="1"/>
      <c r="J863" s="1"/>
      <c r="K863" s="1"/>
      <c r="L863" s="1"/>
      <c r="M863" s="1"/>
      <c r="N863" s="1"/>
      <c r="O863" s="1"/>
      <c r="P863" s="1"/>
      <c r="Q863" s="1"/>
      <c r="R863" s="1"/>
      <c r="S863" s="1"/>
      <c r="T863" s="1"/>
      <c r="U863" s="1"/>
      <c r="V863" s="1"/>
      <c r="W863" s="1"/>
      <c r="X863" s="1"/>
      <c r="Y863" s="1"/>
      <c r="Z863" s="1"/>
    </row>
    <row r="864" spans="1:26" ht="15.75" customHeight="1" x14ac:dyDescent="0.2">
      <c r="A864" s="1"/>
      <c r="B864" s="1"/>
      <c r="C864" s="1"/>
      <c r="D864" s="1"/>
      <c r="E864" s="1"/>
      <c r="F864" s="1"/>
      <c r="G864" s="1"/>
      <c r="H864" s="1"/>
      <c r="I864" s="1"/>
      <c r="J864" s="1"/>
      <c r="K864" s="1"/>
      <c r="L864" s="1"/>
      <c r="M864" s="1"/>
      <c r="N864" s="1"/>
      <c r="O864" s="1"/>
      <c r="P864" s="1"/>
      <c r="Q864" s="1"/>
      <c r="R864" s="1"/>
      <c r="S864" s="1"/>
      <c r="T864" s="1"/>
      <c r="U864" s="1"/>
      <c r="V864" s="1"/>
      <c r="W864" s="1"/>
      <c r="X864" s="1"/>
      <c r="Y864" s="1"/>
      <c r="Z864" s="1"/>
    </row>
    <row r="865" spans="1:26" ht="15.75" customHeight="1" x14ac:dyDescent="0.2">
      <c r="A865" s="1"/>
      <c r="B865" s="1"/>
      <c r="C865" s="1"/>
      <c r="D865" s="1"/>
      <c r="E865" s="1"/>
      <c r="F865" s="1"/>
      <c r="G865" s="1"/>
      <c r="H865" s="1"/>
      <c r="I865" s="1"/>
      <c r="J865" s="1"/>
      <c r="K865" s="1"/>
      <c r="L865" s="1"/>
      <c r="M865" s="1"/>
      <c r="N865" s="1"/>
      <c r="O865" s="1"/>
      <c r="P865" s="1"/>
      <c r="Q865" s="1"/>
      <c r="R865" s="1"/>
      <c r="S865" s="1"/>
      <c r="T865" s="1"/>
      <c r="U865" s="1"/>
      <c r="V865" s="1"/>
      <c r="W865" s="1"/>
      <c r="X865" s="1"/>
      <c r="Y865" s="1"/>
      <c r="Z865" s="1"/>
    </row>
    <row r="866" spans="1:26" ht="15.75" customHeight="1" x14ac:dyDescent="0.2">
      <c r="A866" s="1"/>
      <c r="B866" s="1"/>
      <c r="C866" s="1"/>
      <c r="D866" s="1"/>
      <c r="E866" s="1"/>
      <c r="F866" s="1"/>
      <c r="G866" s="1"/>
      <c r="H866" s="1"/>
      <c r="I866" s="1"/>
      <c r="J866" s="1"/>
      <c r="K866" s="1"/>
      <c r="L866" s="1"/>
      <c r="M866" s="1"/>
      <c r="N866" s="1"/>
      <c r="O866" s="1"/>
      <c r="P866" s="1"/>
      <c r="Q866" s="1"/>
      <c r="R866" s="1"/>
      <c r="S866" s="1"/>
      <c r="T866" s="1"/>
      <c r="U866" s="1"/>
      <c r="V866" s="1"/>
      <c r="W866" s="1"/>
      <c r="X866" s="1"/>
      <c r="Y866" s="1"/>
      <c r="Z866" s="1"/>
    </row>
    <row r="867" spans="1:26" ht="15.75" customHeight="1" x14ac:dyDescent="0.2">
      <c r="A867" s="1"/>
      <c r="B867" s="1"/>
      <c r="C867" s="1"/>
      <c r="D867" s="1"/>
      <c r="E867" s="1"/>
      <c r="F867" s="1"/>
      <c r="G867" s="1"/>
      <c r="H867" s="1"/>
      <c r="I867" s="1"/>
      <c r="J867" s="1"/>
      <c r="K867" s="1"/>
      <c r="L867" s="1"/>
      <c r="M867" s="1"/>
      <c r="N867" s="1"/>
      <c r="O867" s="1"/>
      <c r="P867" s="1"/>
      <c r="Q867" s="1"/>
      <c r="R867" s="1"/>
      <c r="S867" s="1"/>
      <c r="T867" s="1"/>
      <c r="U867" s="1"/>
      <c r="V867" s="1"/>
      <c r="W867" s="1"/>
      <c r="X867" s="1"/>
      <c r="Y867" s="1"/>
      <c r="Z867" s="1"/>
    </row>
    <row r="868" spans="1:26" ht="15.75" customHeight="1" x14ac:dyDescent="0.2">
      <c r="A868" s="1"/>
      <c r="B868" s="1"/>
      <c r="C868" s="1"/>
      <c r="D868" s="1"/>
      <c r="E868" s="1"/>
      <c r="F868" s="1"/>
      <c r="G868" s="1"/>
      <c r="H868" s="1"/>
      <c r="I868" s="1"/>
      <c r="J868" s="1"/>
      <c r="K868" s="1"/>
      <c r="L868" s="1"/>
      <c r="M868" s="1"/>
      <c r="N868" s="1"/>
      <c r="O868" s="1"/>
      <c r="P868" s="1"/>
      <c r="Q868" s="1"/>
      <c r="R868" s="1"/>
      <c r="S868" s="1"/>
      <c r="T868" s="1"/>
      <c r="U868" s="1"/>
      <c r="V868" s="1"/>
      <c r="W868" s="1"/>
      <c r="X868" s="1"/>
      <c r="Y868" s="1"/>
      <c r="Z868" s="1"/>
    </row>
    <row r="869" spans="1:26" ht="15.75" customHeight="1" x14ac:dyDescent="0.2">
      <c r="A869" s="1"/>
      <c r="B869" s="1"/>
      <c r="C869" s="1"/>
      <c r="D869" s="1"/>
      <c r="E869" s="1"/>
      <c r="F869" s="1"/>
      <c r="G869" s="1"/>
      <c r="H869" s="1"/>
      <c r="I869" s="1"/>
      <c r="J869" s="1"/>
      <c r="K869" s="1"/>
      <c r="L869" s="1"/>
      <c r="M869" s="1"/>
      <c r="N869" s="1"/>
      <c r="O869" s="1"/>
      <c r="P869" s="1"/>
      <c r="Q869" s="1"/>
      <c r="R869" s="1"/>
      <c r="S869" s="1"/>
      <c r="T869" s="1"/>
      <c r="U869" s="1"/>
      <c r="V869" s="1"/>
      <c r="W869" s="1"/>
      <c r="X869" s="1"/>
      <c r="Y869" s="1"/>
      <c r="Z869" s="1"/>
    </row>
    <row r="870" spans="1:26" ht="15.75" customHeight="1" x14ac:dyDescent="0.2">
      <c r="A870" s="1"/>
      <c r="B870" s="1"/>
      <c r="C870" s="1"/>
      <c r="D870" s="1"/>
      <c r="E870" s="1"/>
      <c r="F870" s="1"/>
      <c r="G870" s="1"/>
      <c r="H870" s="1"/>
      <c r="I870" s="1"/>
      <c r="J870" s="1"/>
      <c r="K870" s="1"/>
      <c r="L870" s="1"/>
      <c r="M870" s="1"/>
      <c r="N870" s="1"/>
      <c r="O870" s="1"/>
      <c r="P870" s="1"/>
      <c r="Q870" s="1"/>
      <c r="R870" s="1"/>
      <c r="S870" s="1"/>
      <c r="T870" s="1"/>
      <c r="U870" s="1"/>
      <c r="V870" s="1"/>
      <c r="W870" s="1"/>
      <c r="X870" s="1"/>
      <c r="Y870" s="1"/>
      <c r="Z870" s="1"/>
    </row>
    <row r="871" spans="1:26" ht="15.75" customHeight="1" x14ac:dyDescent="0.2">
      <c r="A871" s="1"/>
      <c r="B871" s="1"/>
      <c r="C871" s="1"/>
      <c r="D871" s="1"/>
      <c r="E871" s="1"/>
      <c r="F871" s="1"/>
      <c r="G871" s="1"/>
      <c r="H871" s="1"/>
      <c r="I871" s="1"/>
      <c r="J871" s="1"/>
      <c r="K871" s="1"/>
      <c r="L871" s="1"/>
      <c r="M871" s="1"/>
      <c r="N871" s="1"/>
      <c r="O871" s="1"/>
      <c r="P871" s="1"/>
      <c r="Q871" s="1"/>
      <c r="R871" s="1"/>
      <c r="S871" s="1"/>
      <c r="T871" s="1"/>
      <c r="U871" s="1"/>
      <c r="V871" s="1"/>
      <c r="W871" s="1"/>
      <c r="X871" s="1"/>
      <c r="Y871" s="1"/>
      <c r="Z871" s="1"/>
    </row>
    <row r="872" spans="1:26" ht="15.75" customHeight="1" x14ac:dyDescent="0.2">
      <c r="A872" s="1"/>
      <c r="B872" s="1"/>
      <c r="C872" s="1"/>
      <c r="D872" s="1"/>
      <c r="E872" s="1"/>
      <c r="F872" s="1"/>
      <c r="G872" s="1"/>
      <c r="H872" s="1"/>
      <c r="I872" s="1"/>
      <c r="J872" s="1"/>
      <c r="K872" s="1"/>
      <c r="L872" s="1"/>
      <c r="M872" s="1"/>
      <c r="N872" s="1"/>
      <c r="O872" s="1"/>
      <c r="P872" s="1"/>
      <c r="Q872" s="1"/>
      <c r="R872" s="1"/>
      <c r="S872" s="1"/>
      <c r="T872" s="1"/>
      <c r="U872" s="1"/>
      <c r="V872" s="1"/>
      <c r="W872" s="1"/>
      <c r="X872" s="1"/>
      <c r="Y872" s="1"/>
      <c r="Z872" s="1"/>
    </row>
    <row r="873" spans="1:26" ht="15.75" customHeight="1" x14ac:dyDescent="0.2">
      <c r="A873" s="1"/>
      <c r="B873" s="1"/>
      <c r="C873" s="1"/>
      <c r="D873" s="1"/>
      <c r="E873" s="1"/>
      <c r="F873" s="1"/>
      <c r="G873" s="1"/>
      <c r="H873" s="1"/>
      <c r="I873" s="1"/>
      <c r="J873" s="1"/>
      <c r="K873" s="1"/>
      <c r="L873" s="1"/>
      <c r="M873" s="1"/>
      <c r="N873" s="1"/>
      <c r="O873" s="1"/>
      <c r="P873" s="1"/>
      <c r="Q873" s="1"/>
      <c r="R873" s="1"/>
      <c r="S873" s="1"/>
      <c r="T873" s="1"/>
      <c r="U873" s="1"/>
      <c r="V873" s="1"/>
      <c r="W873" s="1"/>
      <c r="X873" s="1"/>
      <c r="Y873" s="1"/>
      <c r="Z873" s="1"/>
    </row>
    <row r="874" spans="1:26" ht="15.75" customHeight="1" x14ac:dyDescent="0.2">
      <c r="A874" s="1"/>
      <c r="B874" s="1"/>
      <c r="C874" s="1"/>
      <c r="D874" s="1"/>
      <c r="E874" s="1"/>
      <c r="F874" s="1"/>
      <c r="G874" s="1"/>
      <c r="H874" s="1"/>
      <c r="I874" s="1"/>
      <c r="J874" s="1"/>
      <c r="K874" s="1"/>
      <c r="L874" s="1"/>
      <c r="M874" s="1"/>
      <c r="N874" s="1"/>
      <c r="O874" s="1"/>
      <c r="P874" s="1"/>
      <c r="Q874" s="1"/>
      <c r="R874" s="1"/>
      <c r="S874" s="1"/>
      <c r="T874" s="1"/>
      <c r="U874" s="1"/>
      <c r="V874" s="1"/>
      <c r="W874" s="1"/>
      <c r="X874" s="1"/>
      <c r="Y874" s="1"/>
      <c r="Z874" s="1"/>
    </row>
    <row r="875" spans="1:26" ht="15.75" customHeight="1" x14ac:dyDescent="0.2">
      <c r="A875" s="1"/>
      <c r="B875" s="1"/>
      <c r="C875" s="1"/>
      <c r="D875" s="1"/>
      <c r="E875" s="1"/>
      <c r="F875" s="1"/>
      <c r="G875" s="1"/>
      <c r="H875" s="1"/>
      <c r="I875" s="1"/>
      <c r="J875" s="1"/>
      <c r="K875" s="1"/>
      <c r="L875" s="1"/>
      <c r="M875" s="1"/>
      <c r="N875" s="1"/>
      <c r="O875" s="1"/>
      <c r="P875" s="1"/>
      <c r="Q875" s="1"/>
      <c r="R875" s="1"/>
      <c r="S875" s="1"/>
      <c r="T875" s="1"/>
      <c r="U875" s="1"/>
      <c r="V875" s="1"/>
      <c r="W875" s="1"/>
      <c r="X875" s="1"/>
      <c r="Y875" s="1"/>
      <c r="Z875" s="1"/>
    </row>
    <row r="876" spans="1:26" ht="15.75" customHeight="1" x14ac:dyDescent="0.2">
      <c r="A876" s="1"/>
      <c r="B876" s="1"/>
      <c r="C876" s="1"/>
      <c r="D876" s="1"/>
      <c r="E876" s="1"/>
      <c r="F876" s="1"/>
      <c r="G876" s="1"/>
      <c r="H876" s="1"/>
      <c r="I876" s="1"/>
      <c r="J876" s="1"/>
      <c r="K876" s="1"/>
      <c r="L876" s="1"/>
      <c r="M876" s="1"/>
      <c r="N876" s="1"/>
      <c r="O876" s="1"/>
      <c r="P876" s="1"/>
      <c r="Q876" s="1"/>
      <c r="R876" s="1"/>
      <c r="S876" s="1"/>
      <c r="T876" s="1"/>
      <c r="U876" s="1"/>
      <c r="V876" s="1"/>
      <c r="W876" s="1"/>
      <c r="X876" s="1"/>
      <c r="Y876" s="1"/>
      <c r="Z876" s="1"/>
    </row>
    <row r="877" spans="1:26" ht="15.75" customHeight="1" x14ac:dyDescent="0.2">
      <c r="A877" s="1"/>
      <c r="B877" s="1"/>
      <c r="C877" s="1"/>
      <c r="D877" s="1"/>
      <c r="E877" s="1"/>
      <c r="F877" s="1"/>
      <c r="G877" s="1"/>
      <c r="H877" s="1"/>
      <c r="I877" s="1"/>
      <c r="J877" s="1"/>
      <c r="K877" s="1"/>
      <c r="L877" s="1"/>
      <c r="M877" s="1"/>
      <c r="N877" s="1"/>
      <c r="O877" s="1"/>
      <c r="P877" s="1"/>
      <c r="Q877" s="1"/>
      <c r="R877" s="1"/>
      <c r="S877" s="1"/>
      <c r="T877" s="1"/>
      <c r="U877" s="1"/>
      <c r="V877" s="1"/>
      <c r="W877" s="1"/>
      <c r="X877" s="1"/>
      <c r="Y877" s="1"/>
      <c r="Z877" s="1"/>
    </row>
    <row r="878" spans="1:26" ht="15.75" customHeight="1" x14ac:dyDescent="0.2">
      <c r="A878" s="1"/>
      <c r="B878" s="1"/>
      <c r="C878" s="1"/>
      <c r="D878" s="1"/>
      <c r="E878" s="1"/>
      <c r="F878" s="1"/>
      <c r="G878" s="1"/>
      <c r="H878" s="1"/>
      <c r="I878" s="1"/>
      <c r="J878" s="1"/>
      <c r="K878" s="1"/>
      <c r="L878" s="1"/>
      <c r="M878" s="1"/>
      <c r="N878" s="1"/>
      <c r="O878" s="1"/>
      <c r="P878" s="1"/>
      <c r="Q878" s="1"/>
      <c r="R878" s="1"/>
      <c r="S878" s="1"/>
      <c r="T878" s="1"/>
      <c r="U878" s="1"/>
      <c r="V878" s="1"/>
      <c r="W878" s="1"/>
      <c r="X878" s="1"/>
      <c r="Y878" s="1"/>
      <c r="Z878" s="1"/>
    </row>
    <row r="879" spans="1:26" ht="15.75" customHeight="1" x14ac:dyDescent="0.2">
      <c r="A879" s="1"/>
      <c r="B879" s="1"/>
      <c r="C879" s="1"/>
      <c r="D879" s="1"/>
      <c r="E879" s="1"/>
      <c r="F879" s="1"/>
      <c r="G879" s="1"/>
      <c r="H879" s="1"/>
      <c r="I879" s="1"/>
      <c r="J879" s="1"/>
      <c r="K879" s="1"/>
      <c r="L879" s="1"/>
      <c r="M879" s="1"/>
      <c r="N879" s="1"/>
      <c r="O879" s="1"/>
      <c r="P879" s="1"/>
      <c r="Q879" s="1"/>
      <c r="R879" s="1"/>
      <c r="S879" s="1"/>
      <c r="T879" s="1"/>
      <c r="U879" s="1"/>
      <c r="V879" s="1"/>
      <c r="W879" s="1"/>
      <c r="X879" s="1"/>
      <c r="Y879" s="1"/>
      <c r="Z879" s="1"/>
    </row>
    <row r="880" spans="1:26" ht="15.75" customHeight="1" x14ac:dyDescent="0.2">
      <c r="A880" s="1"/>
      <c r="B880" s="1"/>
      <c r="C880" s="1"/>
      <c r="D880" s="1"/>
      <c r="E880" s="1"/>
      <c r="F880" s="1"/>
      <c r="G880" s="1"/>
      <c r="H880" s="1"/>
      <c r="I880" s="1"/>
      <c r="J880" s="1"/>
      <c r="K880" s="1"/>
      <c r="L880" s="1"/>
      <c r="M880" s="1"/>
      <c r="N880" s="1"/>
      <c r="O880" s="1"/>
      <c r="P880" s="1"/>
      <c r="Q880" s="1"/>
      <c r="R880" s="1"/>
      <c r="S880" s="1"/>
      <c r="T880" s="1"/>
      <c r="U880" s="1"/>
      <c r="V880" s="1"/>
      <c r="W880" s="1"/>
      <c r="X880" s="1"/>
      <c r="Y880" s="1"/>
      <c r="Z880" s="1"/>
    </row>
    <row r="881" spans="1:26" ht="15.75" customHeight="1" x14ac:dyDescent="0.2">
      <c r="A881" s="1"/>
      <c r="B881" s="1"/>
      <c r="C881" s="1"/>
      <c r="D881" s="1"/>
      <c r="E881" s="1"/>
      <c r="F881" s="1"/>
      <c r="G881" s="1"/>
      <c r="H881" s="1"/>
      <c r="I881" s="1"/>
      <c r="J881" s="1"/>
      <c r="K881" s="1"/>
      <c r="L881" s="1"/>
      <c r="M881" s="1"/>
      <c r="N881" s="1"/>
      <c r="O881" s="1"/>
      <c r="P881" s="1"/>
      <c r="Q881" s="1"/>
      <c r="R881" s="1"/>
      <c r="S881" s="1"/>
      <c r="T881" s="1"/>
      <c r="U881" s="1"/>
      <c r="V881" s="1"/>
      <c r="W881" s="1"/>
      <c r="X881" s="1"/>
      <c r="Y881" s="1"/>
      <c r="Z881" s="1"/>
    </row>
    <row r="882" spans="1:26" ht="15.75" customHeight="1" x14ac:dyDescent="0.2">
      <c r="A882" s="1"/>
      <c r="B882" s="1"/>
      <c r="C882" s="1"/>
      <c r="D882" s="1"/>
      <c r="E882" s="1"/>
      <c r="F882" s="1"/>
      <c r="G882" s="1"/>
      <c r="H882" s="1"/>
      <c r="I882" s="1"/>
      <c r="J882" s="1"/>
      <c r="K882" s="1"/>
      <c r="L882" s="1"/>
      <c r="M882" s="1"/>
      <c r="N882" s="1"/>
      <c r="O882" s="1"/>
      <c r="P882" s="1"/>
      <c r="Q882" s="1"/>
      <c r="R882" s="1"/>
      <c r="S882" s="1"/>
      <c r="T882" s="1"/>
      <c r="U882" s="1"/>
      <c r="V882" s="1"/>
      <c r="W882" s="1"/>
      <c r="X882" s="1"/>
      <c r="Y882" s="1"/>
      <c r="Z882" s="1"/>
    </row>
    <row r="883" spans="1:26" ht="15.75" customHeight="1" x14ac:dyDescent="0.2">
      <c r="A883" s="1"/>
      <c r="B883" s="1"/>
      <c r="C883" s="1"/>
      <c r="D883" s="1"/>
      <c r="E883" s="1"/>
      <c r="F883" s="1"/>
      <c r="G883" s="1"/>
      <c r="H883" s="1"/>
      <c r="I883" s="1"/>
      <c r="J883" s="1"/>
      <c r="K883" s="1"/>
      <c r="L883" s="1"/>
      <c r="M883" s="1"/>
      <c r="N883" s="1"/>
      <c r="O883" s="1"/>
      <c r="P883" s="1"/>
      <c r="Q883" s="1"/>
      <c r="R883" s="1"/>
      <c r="S883" s="1"/>
      <c r="T883" s="1"/>
      <c r="U883" s="1"/>
      <c r="V883" s="1"/>
      <c r="W883" s="1"/>
      <c r="X883" s="1"/>
      <c r="Y883" s="1"/>
      <c r="Z883" s="1"/>
    </row>
    <row r="884" spans="1:26" ht="15.75" customHeight="1" x14ac:dyDescent="0.2">
      <c r="A884" s="1"/>
      <c r="B884" s="1"/>
      <c r="C884" s="1"/>
      <c r="D884" s="1"/>
      <c r="E884" s="1"/>
      <c r="F884" s="1"/>
      <c r="G884" s="1"/>
      <c r="H884" s="1"/>
      <c r="I884" s="1"/>
      <c r="J884" s="1"/>
      <c r="K884" s="1"/>
      <c r="L884" s="1"/>
      <c r="M884" s="1"/>
      <c r="N884" s="1"/>
      <c r="O884" s="1"/>
      <c r="P884" s="1"/>
      <c r="Q884" s="1"/>
      <c r="R884" s="1"/>
      <c r="S884" s="1"/>
      <c r="T884" s="1"/>
      <c r="U884" s="1"/>
      <c r="V884" s="1"/>
      <c r="W884" s="1"/>
      <c r="X884" s="1"/>
      <c r="Y884" s="1"/>
      <c r="Z884" s="1"/>
    </row>
    <row r="885" spans="1:26" ht="15.75" customHeight="1" x14ac:dyDescent="0.2">
      <c r="A885" s="1"/>
      <c r="B885" s="1"/>
      <c r="C885" s="1"/>
      <c r="D885" s="1"/>
      <c r="E885" s="1"/>
      <c r="F885" s="1"/>
      <c r="G885" s="1"/>
      <c r="H885" s="1"/>
      <c r="I885" s="1"/>
      <c r="J885" s="1"/>
      <c r="K885" s="1"/>
      <c r="L885" s="1"/>
      <c r="M885" s="1"/>
      <c r="N885" s="1"/>
      <c r="O885" s="1"/>
      <c r="P885" s="1"/>
      <c r="Q885" s="1"/>
      <c r="R885" s="1"/>
      <c r="S885" s="1"/>
      <c r="T885" s="1"/>
      <c r="U885" s="1"/>
      <c r="V885" s="1"/>
      <c r="W885" s="1"/>
      <c r="X885" s="1"/>
      <c r="Y885" s="1"/>
      <c r="Z885" s="1"/>
    </row>
    <row r="886" spans="1:26" ht="15.75" customHeight="1" x14ac:dyDescent="0.2">
      <c r="A886" s="1"/>
      <c r="B886" s="1"/>
      <c r="C886" s="1"/>
      <c r="D886" s="1"/>
      <c r="E886" s="1"/>
      <c r="F886" s="1"/>
      <c r="G886" s="1"/>
      <c r="H886" s="1"/>
      <c r="I886" s="1"/>
      <c r="J886" s="1"/>
      <c r="K886" s="1"/>
      <c r="L886" s="1"/>
      <c r="M886" s="1"/>
      <c r="N886" s="1"/>
      <c r="O886" s="1"/>
      <c r="P886" s="1"/>
      <c r="Q886" s="1"/>
      <c r="R886" s="1"/>
      <c r="S886" s="1"/>
      <c r="T886" s="1"/>
      <c r="U886" s="1"/>
      <c r="V886" s="1"/>
      <c r="W886" s="1"/>
      <c r="X886" s="1"/>
      <c r="Y886" s="1"/>
      <c r="Z886" s="1"/>
    </row>
    <row r="887" spans="1:26" ht="15.75" customHeight="1" x14ac:dyDescent="0.2">
      <c r="A887" s="1"/>
      <c r="B887" s="1"/>
      <c r="C887" s="1"/>
      <c r="D887" s="1"/>
      <c r="E887" s="1"/>
      <c r="F887" s="1"/>
      <c r="G887" s="1"/>
      <c r="H887" s="1"/>
      <c r="I887" s="1"/>
      <c r="J887" s="1"/>
      <c r="K887" s="1"/>
      <c r="L887" s="1"/>
      <c r="M887" s="1"/>
      <c r="N887" s="1"/>
      <c r="O887" s="1"/>
      <c r="P887" s="1"/>
      <c r="Q887" s="1"/>
      <c r="R887" s="1"/>
      <c r="S887" s="1"/>
      <c r="T887" s="1"/>
      <c r="U887" s="1"/>
      <c r="V887" s="1"/>
      <c r="W887" s="1"/>
      <c r="X887" s="1"/>
      <c r="Y887" s="1"/>
      <c r="Z887" s="1"/>
    </row>
    <row r="888" spans="1:26" ht="15.75" customHeight="1" x14ac:dyDescent="0.2">
      <c r="A888" s="1"/>
      <c r="B888" s="1"/>
      <c r="C888" s="1"/>
      <c r="D888" s="1"/>
      <c r="E888" s="1"/>
      <c r="F888" s="1"/>
      <c r="G888" s="1"/>
      <c r="H888" s="1"/>
      <c r="I888" s="1"/>
      <c r="J888" s="1"/>
      <c r="K888" s="1"/>
      <c r="L888" s="1"/>
      <c r="M888" s="1"/>
      <c r="N888" s="1"/>
      <c r="O888" s="1"/>
      <c r="P888" s="1"/>
      <c r="Q888" s="1"/>
      <c r="R888" s="1"/>
      <c r="S888" s="1"/>
      <c r="T888" s="1"/>
      <c r="U888" s="1"/>
      <c r="V888" s="1"/>
      <c r="W888" s="1"/>
      <c r="X888" s="1"/>
      <c r="Y888" s="1"/>
      <c r="Z888" s="1"/>
    </row>
    <row r="889" spans="1:26" ht="15.75" customHeight="1" x14ac:dyDescent="0.2">
      <c r="A889" s="1"/>
      <c r="B889" s="1"/>
      <c r="C889" s="1"/>
      <c r="D889" s="1"/>
      <c r="E889" s="1"/>
      <c r="F889" s="1"/>
      <c r="G889" s="1"/>
      <c r="H889" s="1"/>
      <c r="I889" s="1"/>
      <c r="J889" s="1"/>
      <c r="K889" s="1"/>
      <c r="L889" s="1"/>
      <c r="M889" s="1"/>
      <c r="N889" s="1"/>
      <c r="O889" s="1"/>
      <c r="P889" s="1"/>
      <c r="Q889" s="1"/>
      <c r="R889" s="1"/>
      <c r="S889" s="1"/>
      <c r="T889" s="1"/>
      <c r="U889" s="1"/>
      <c r="V889" s="1"/>
      <c r="W889" s="1"/>
      <c r="X889" s="1"/>
      <c r="Y889" s="1"/>
      <c r="Z889" s="1"/>
    </row>
    <row r="890" spans="1:26" ht="15.75" customHeight="1" x14ac:dyDescent="0.2">
      <c r="A890" s="1"/>
      <c r="B890" s="1"/>
      <c r="C890" s="1"/>
      <c r="D890" s="1"/>
      <c r="E890" s="1"/>
      <c r="F890" s="1"/>
      <c r="G890" s="1"/>
      <c r="H890" s="1"/>
      <c r="I890" s="1"/>
      <c r="J890" s="1"/>
      <c r="K890" s="1"/>
      <c r="L890" s="1"/>
      <c r="M890" s="1"/>
      <c r="N890" s="1"/>
      <c r="O890" s="1"/>
      <c r="P890" s="1"/>
      <c r="Q890" s="1"/>
      <c r="R890" s="1"/>
      <c r="S890" s="1"/>
      <c r="T890" s="1"/>
      <c r="U890" s="1"/>
      <c r="V890" s="1"/>
      <c r="W890" s="1"/>
      <c r="X890" s="1"/>
      <c r="Y890" s="1"/>
      <c r="Z890" s="1"/>
    </row>
    <row r="891" spans="1:26" ht="15.75" customHeight="1" x14ac:dyDescent="0.2">
      <c r="A891" s="1"/>
      <c r="B891" s="1"/>
      <c r="C891" s="1"/>
      <c r="D891" s="1"/>
      <c r="E891" s="1"/>
      <c r="F891" s="1"/>
      <c r="G891" s="1"/>
      <c r="H891" s="1"/>
      <c r="I891" s="1"/>
      <c r="J891" s="1"/>
      <c r="K891" s="1"/>
      <c r="L891" s="1"/>
      <c r="M891" s="1"/>
      <c r="N891" s="1"/>
      <c r="O891" s="1"/>
      <c r="P891" s="1"/>
      <c r="Q891" s="1"/>
      <c r="R891" s="1"/>
      <c r="S891" s="1"/>
      <c r="T891" s="1"/>
      <c r="U891" s="1"/>
      <c r="V891" s="1"/>
      <c r="W891" s="1"/>
      <c r="X891" s="1"/>
      <c r="Y891" s="1"/>
      <c r="Z891" s="1"/>
    </row>
    <row r="892" spans="1:26" ht="15.75" customHeight="1" x14ac:dyDescent="0.2">
      <c r="A892" s="1"/>
      <c r="B892" s="1"/>
      <c r="C892" s="1"/>
      <c r="D892" s="1"/>
      <c r="E892" s="1"/>
      <c r="F892" s="1"/>
      <c r="G892" s="1"/>
      <c r="H892" s="1"/>
      <c r="I892" s="1"/>
      <c r="J892" s="1"/>
      <c r="K892" s="1"/>
      <c r="L892" s="1"/>
      <c r="M892" s="1"/>
      <c r="N892" s="1"/>
      <c r="O892" s="1"/>
      <c r="P892" s="1"/>
      <c r="Q892" s="1"/>
      <c r="R892" s="1"/>
      <c r="S892" s="1"/>
      <c r="T892" s="1"/>
      <c r="U892" s="1"/>
      <c r="V892" s="1"/>
      <c r="W892" s="1"/>
      <c r="X892" s="1"/>
      <c r="Y892" s="1"/>
      <c r="Z892" s="1"/>
    </row>
    <row r="893" spans="1:26" ht="15.75" customHeight="1" x14ac:dyDescent="0.2">
      <c r="A893" s="1"/>
      <c r="B893" s="1"/>
      <c r="C893" s="1"/>
      <c r="D893" s="1"/>
      <c r="E893" s="1"/>
      <c r="F893" s="1"/>
      <c r="G893" s="1"/>
      <c r="H893" s="1"/>
      <c r="I893" s="1"/>
      <c r="J893" s="1"/>
      <c r="K893" s="1"/>
      <c r="L893" s="1"/>
      <c r="M893" s="1"/>
      <c r="N893" s="1"/>
      <c r="O893" s="1"/>
      <c r="P893" s="1"/>
      <c r="Q893" s="1"/>
      <c r="R893" s="1"/>
      <c r="S893" s="1"/>
      <c r="T893" s="1"/>
      <c r="U893" s="1"/>
      <c r="V893" s="1"/>
      <c r="W893" s="1"/>
      <c r="X893" s="1"/>
      <c r="Y893" s="1"/>
      <c r="Z893" s="1"/>
    </row>
    <row r="894" spans="1:26" ht="15.75" customHeight="1" x14ac:dyDescent="0.2">
      <c r="A894" s="1"/>
      <c r="B894" s="1"/>
      <c r="C894" s="1"/>
      <c r="D894" s="1"/>
      <c r="E894" s="1"/>
      <c r="F894" s="1"/>
      <c r="G894" s="1"/>
      <c r="H894" s="1"/>
      <c r="I894" s="1"/>
      <c r="J894" s="1"/>
      <c r="K894" s="1"/>
      <c r="L894" s="1"/>
      <c r="M894" s="1"/>
      <c r="N894" s="1"/>
      <c r="O894" s="1"/>
      <c r="P894" s="1"/>
      <c r="Q894" s="1"/>
      <c r="R894" s="1"/>
      <c r="S894" s="1"/>
      <c r="T894" s="1"/>
      <c r="U894" s="1"/>
      <c r="V894" s="1"/>
      <c r="W894" s="1"/>
      <c r="X894" s="1"/>
      <c r="Y894" s="1"/>
      <c r="Z894" s="1"/>
    </row>
    <row r="895" spans="1:26" ht="15.75" customHeight="1" x14ac:dyDescent="0.2">
      <c r="A895" s="1"/>
      <c r="B895" s="1"/>
      <c r="C895" s="1"/>
      <c r="D895" s="1"/>
      <c r="E895" s="1"/>
      <c r="F895" s="1"/>
      <c r="G895" s="1"/>
      <c r="H895" s="1"/>
      <c r="I895" s="1"/>
      <c r="J895" s="1"/>
      <c r="K895" s="1"/>
      <c r="L895" s="1"/>
      <c r="M895" s="1"/>
      <c r="N895" s="1"/>
      <c r="O895" s="1"/>
      <c r="P895" s="1"/>
      <c r="Q895" s="1"/>
      <c r="R895" s="1"/>
      <c r="S895" s="1"/>
      <c r="T895" s="1"/>
      <c r="U895" s="1"/>
      <c r="V895" s="1"/>
      <c r="W895" s="1"/>
      <c r="X895" s="1"/>
      <c r="Y895" s="1"/>
      <c r="Z895" s="1"/>
    </row>
    <row r="896" spans="1:26" ht="15.75" customHeight="1" x14ac:dyDescent="0.2">
      <c r="A896" s="1"/>
      <c r="B896" s="1"/>
      <c r="C896" s="1"/>
      <c r="D896" s="1"/>
      <c r="E896" s="1"/>
      <c r="F896" s="1"/>
      <c r="G896" s="1"/>
      <c r="H896" s="1"/>
      <c r="I896" s="1"/>
      <c r="J896" s="1"/>
      <c r="K896" s="1"/>
      <c r="L896" s="1"/>
      <c r="M896" s="1"/>
      <c r="N896" s="1"/>
      <c r="O896" s="1"/>
      <c r="P896" s="1"/>
      <c r="Q896" s="1"/>
      <c r="R896" s="1"/>
      <c r="S896" s="1"/>
      <c r="T896" s="1"/>
      <c r="U896" s="1"/>
      <c r="V896" s="1"/>
      <c r="W896" s="1"/>
      <c r="X896" s="1"/>
      <c r="Y896" s="1"/>
      <c r="Z896" s="1"/>
    </row>
    <row r="897" spans="1:26" ht="15.75" customHeight="1" x14ac:dyDescent="0.2">
      <c r="A897" s="1"/>
      <c r="B897" s="1"/>
      <c r="C897" s="1"/>
      <c r="D897" s="1"/>
      <c r="E897" s="1"/>
      <c r="F897" s="1"/>
      <c r="G897" s="1"/>
      <c r="H897" s="1"/>
      <c r="I897" s="1"/>
      <c r="J897" s="1"/>
      <c r="K897" s="1"/>
      <c r="L897" s="1"/>
      <c r="M897" s="1"/>
      <c r="N897" s="1"/>
      <c r="O897" s="1"/>
      <c r="P897" s="1"/>
      <c r="Q897" s="1"/>
      <c r="R897" s="1"/>
      <c r="S897" s="1"/>
      <c r="T897" s="1"/>
      <c r="U897" s="1"/>
      <c r="V897" s="1"/>
      <c r="W897" s="1"/>
      <c r="X897" s="1"/>
      <c r="Y897" s="1"/>
      <c r="Z897" s="1"/>
    </row>
    <row r="898" spans="1:26" ht="15.75" customHeight="1" x14ac:dyDescent="0.2">
      <c r="A898" s="1"/>
      <c r="B898" s="1"/>
      <c r="C898" s="1"/>
      <c r="D898" s="1"/>
      <c r="E898" s="1"/>
      <c r="F898" s="1"/>
      <c r="G898" s="1"/>
      <c r="H898" s="1"/>
      <c r="I898" s="1"/>
      <c r="J898" s="1"/>
      <c r="K898" s="1"/>
      <c r="L898" s="1"/>
      <c r="M898" s="1"/>
      <c r="N898" s="1"/>
      <c r="O898" s="1"/>
      <c r="P898" s="1"/>
      <c r="Q898" s="1"/>
      <c r="R898" s="1"/>
      <c r="S898" s="1"/>
      <c r="T898" s="1"/>
      <c r="U898" s="1"/>
      <c r="V898" s="1"/>
      <c r="W898" s="1"/>
      <c r="X898" s="1"/>
      <c r="Y898" s="1"/>
      <c r="Z898" s="1"/>
    </row>
    <row r="899" spans="1:26" ht="15.75" customHeight="1" x14ac:dyDescent="0.2">
      <c r="A899" s="1"/>
      <c r="B899" s="1"/>
      <c r="C899" s="1"/>
      <c r="D899" s="1"/>
      <c r="E899" s="1"/>
      <c r="F899" s="1"/>
      <c r="G899" s="1"/>
      <c r="H899" s="1"/>
      <c r="I899" s="1"/>
      <c r="J899" s="1"/>
      <c r="K899" s="1"/>
      <c r="L899" s="1"/>
      <c r="M899" s="1"/>
      <c r="N899" s="1"/>
      <c r="O899" s="1"/>
      <c r="P899" s="1"/>
      <c r="Q899" s="1"/>
      <c r="R899" s="1"/>
      <c r="S899" s="1"/>
      <c r="T899" s="1"/>
      <c r="U899" s="1"/>
      <c r="V899" s="1"/>
      <c r="W899" s="1"/>
      <c r="X899" s="1"/>
      <c r="Y899" s="1"/>
      <c r="Z899" s="1"/>
    </row>
    <row r="900" spans="1:26" ht="15.75" customHeight="1" x14ac:dyDescent="0.2">
      <c r="A900" s="1"/>
      <c r="B900" s="1"/>
      <c r="C900" s="1"/>
      <c r="D900" s="1"/>
      <c r="E900" s="1"/>
      <c r="F900" s="1"/>
      <c r="G900" s="1"/>
      <c r="H900" s="1"/>
      <c r="I900" s="1"/>
      <c r="J900" s="1"/>
      <c r="K900" s="1"/>
      <c r="L900" s="1"/>
      <c r="M900" s="1"/>
      <c r="N900" s="1"/>
      <c r="O900" s="1"/>
      <c r="P900" s="1"/>
      <c r="Q900" s="1"/>
      <c r="R900" s="1"/>
      <c r="S900" s="1"/>
      <c r="T900" s="1"/>
      <c r="U900" s="1"/>
      <c r="V900" s="1"/>
      <c r="W900" s="1"/>
      <c r="X900" s="1"/>
      <c r="Y900" s="1"/>
      <c r="Z900" s="1"/>
    </row>
    <row r="901" spans="1:26" ht="15.75" customHeight="1" x14ac:dyDescent="0.2">
      <c r="A901" s="1"/>
      <c r="B901" s="1"/>
      <c r="C901" s="1"/>
      <c r="D901" s="1"/>
      <c r="E901" s="1"/>
      <c r="F901" s="1"/>
      <c r="G901" s="1"/>
      <c r="H901" s="1"/>
      <c r="I901" s="1"/>
      <c r="J901" s="1"/>
      <c r="K901" s="1"/>
      <c r="L901" s="1"/>
      <c r="M901" s="1"/>
      <c r="N901" s="1"/>
      <c r="O901" s="1"/>
      <c r="P901" s="1"/>
      <c r="Q901" s="1"/>
      <c r="R901" s="1"/>
      <c r="S901" s="1"/>
      <c r="T901" s="1"/>
      <c r="U901" s="1"/>
      <c r="V901" s="1"/>
      <c r="W901" s="1"/>
      <c r="X901" s="1"/>
      <c r="Y901" s="1"/>
      <c r="Z901" s="1"/>
    </row>
    <row r="902" spans="1:26" ht="15.75" customHeight="1" x14ac:dyDescent="0.2">
      <c r="A902" s="1"/>
      <c r="B902" s="1"/>
      <c r="C902" s="1"/>
      <c r="D902" s="1"/>
      <c r="E902" s="1"/>
      <c r="F902" s="1"/>
      <c r="G902" s="1"/>
      <c r="H902" s="1"/>
      <c r="I902" s="1"/>
      <c r="J902" s="1"/>
      <c r="K902" s="1"/>
      <c r="L902" s="1"/>
      <c r="M902" s="1"/>
      <c r="N902" s="1"/>
      <c r="O902" s="1"/>
      <c r="P902" s="1"/>
      <c r="Q902" s="1"/>
      <c r="R902" s="1"/>
      <c r="S902" s="1"/>
      <c r="T902" s="1"/>
      <c r="U902" s="1"/>
      <c r="V902" s="1"/>
      <c r="W902" s="1"/>
      <c r="X902" s="1"/>
      <c r="Y902" s="1"/>
      <c r="Z902" s="1"/>
    </row>
    <row r="903" spans="1:26" ht="15.75" customHeight="1" x14ac:dyDescent="0.2">
      <c r="A903" s="1"/>
      <c r="B903" s="1"/>
      <c r="C903" s="1"/>
      <c r="D903" s="1"/>
      <c r="E903" s="1"/>
      <c r="F903" s="1"/>
      <c r="G903" s="1"/>
      <c r="H903" s="1"/>
      <c r="I903" s="1"/>
      <c r="J903" s="1"/>
      <c r="K903" s="1"/>
      <c r="L903" s="1"/>
      <c r="M903" s="1"/>
      <c r="N903" s="1"/>
      <c r="O903" s="1"/>
      <c r="P903" s="1"/>
      <c r="Q903" s="1"/>
      <c r="R903" s="1"/>
      <c r="S903" s="1"/>
      <c r="T903" s="1"/>
      <c r="U903" s="1"/>
      <c r="V903" s="1"/>
      <c r="W903" s="1"/>
      <c r="X903" s="1"/>
      <c r="Y903" s="1"/>
      <c r="Z903" s="1"/>
    </row>
    <row r="904" spans="1:26" ht="15.75" customHeight="1" x14ac:dyDescent="0.2">
      <c r="A904" s="1"/>
      <c r="B904" s="1"/>
      <c r="C904" s="1"/>
      <c r="D904" s="1"/>
      <c r="E904" s="1"/>
      <c r="F904" s="1"/>
      <c r="G904" s="1"/>
      <c r="H904" s="1"/>
      <c r="I904" s="1"/>
      <c r="J904" s="1"/>
      <c r="K904" s="1"/>
      <c r="L904" s="1"/>
      <c r="M904" s="1"/>
      <c r="N904" s="1"/>
      <c r="O904" s="1"/>
      <c r="P904" s="1"/>
      <c r="Q904" s="1"/>
      <c r="R904" s="1"/>
      <c r="S904" s="1"/>
      <c r="T904" s="1"/>
      <c r="U904" s="1"/>
      <c r="V904" s="1"/>
      <c r="W904" s="1"/>
      <c r="X904" s="1"/>
      <c r="Y904" s="1"/>
      <c r="Z904" s="1"/>
    </row>
    <row r="905" spans="1:26" ht="15.75" customHeight="1" x14ac:dyDescent="0.2">
      <c r="A905" s="1"/>
      <c r="B905" s="1"/>
      <c r="C905" s="1"/>
      <c r="D905" s="1"/>
      <c r="E905" s="1"/>
      <c r="F905" s="1"/>
      <c r="G905" s="1"/>
      <c r="H905" s="1"/>
      <c r="I905" s="1"/>
      <c r="J905" s="1"/>
      <c r="K905" s="1"/>
      <c r="L905" s="1"/>
      <c r="M905" s="1"/>
      <c r="N905" s="1"/>
      <c r="O905" s="1"/>
      <c r="P905" s="1"/>
      <c r="Q905" s="1"/>
      <c r="R905" s="1"/>
      <c r="S905" s="1"/>
      <c r="T905" s="1"/>
      <c r="U905" s="1"/>
      <c r="V905" s="1"/>
      <c r="W905" s="1"/>
      <c r="X905" s="1"/>
      <c r="Y905" s="1"/>
      <c r="Z905" s="1"/>
    </row>
    <row r="906" spans="1:26" ht="15.75" customHeight="1" x14ac:dyDescent="0.2">
      <c r="A906" s="1"/>
      <c r="B906" s="1"/>
      <c r="C906" s="1"/>
      <c r="D906" s="1"/>
      <c r="E906" s="1"/>
      <c r="F906" s="1"/>
      <c r="G906" s="1"/>
      <c r="H906" s="1"/>
      <c r="I906" s="1"/>
      <c r="J906" s="1"/>
      <c r="K906" s="1"/>
      <c r="L906" s="1"/>
      <c r="M906" s="1"/>
      <c r="N906" s="1"/>
      <c r="O906" s="1"/>
      <c r="P906" s="1"/>
      <c r="Q906" s="1"/>
      <c r="R906" s="1"/>
      <c r="S906" s="1"/>
      <c r="T906" s="1"/>
      <c r="U906" s="1"/>
      <c r="V906" s="1"/>
      <c r="W906" s="1"/>
      <c r="X906" s="1"/>
      <c r="Y906" s="1"/>
      <c r="Z906" s="1"/>
    </row>
    <row r="907" spans="1:26" ht="15.75" customHeight="1" x14ac:dyDescent="0.2">
      <c r="A907" s="1"/>
      <c r="B907" s="1"/>
      <c r="C907" s="1"/>
      <c r="D907" s="1"/>
      <c r="E907" s="1"/>
      <c r="F907" s="1"/>
      <c r="G907" s="1"/>
      <c r="H907" s="1"/>
      <c r="I907" s="1"/>
      <c r="J907" s="1"/>
      <c r="K907" s="1"/>
      <c r="L907" s="1"/>
      <c r="M907" s="1"/>
      <c r="N907" s="1"/>
      <c r="O907" s="1"/>
      <c r="P907" s="1"/>
      <c r="Q907" s="1"/>
      <c r="R907" s="1"/>
      <c r="S907" s="1"/>
      <c r="T907" s="1"/>
      <c r="U907" s="1"/>
      <c r="V907" s="1"/>
      <c r="W907" s="1"/>
      <c r="X907" s="1"/>
      <c r="Y907" s="1"/>
      <c r="Z907" s="1"/>
    </row>
    <row r="908" spans="1:26" ht="15.75" customHeight="1" x14ac:dyDescent="0.2">
      <c r="A908" s="1"/>
      <c r="B908" s="1"/>
      <c r="C908" s="1"/>
      <c r="D908" s="1"/>
      <c r="E908" s="1"/>
      <c r="F908" s="1"/>
      <c r="G908" s="1"/>
      <c r="H908" s="1"/>
      <c r="I908" s="1"/>
      <c r="J908" s="1"/>
      <c r="K908" s="1"/>
      <c r="L908" s="1"/>
      <c r="M908" s="1"/>
      <c r="N908" s="1"/>
      <c r="O908" s="1"/>
      <c r="P908" s="1"/>
      <c r="Q908" s="1"/>
      <c r="R908" s="1"/>
      <c r="S908" s="1"/>
      <c r="T908" s="1"/>
      <c r="U908" s="1"/>
      <c r="V908" s="1"/>
      <c r="W908" s="1"/>
      <c r="X908" s="1"/>
      <c r="Y908" s="1"/>
      <c r="Z908" s="1"/>
    </row>
    <row r="909" spans="1:26" ht="15.75" customHeight="1" x14ac:dyDescent="0.2">
      <c r="A909" s="1"/>
      <c r="B909" s="1"/>
      <c r="C909" s="1"/>
      <c r="D909" s="1"/>
      <c r="E909" s="1"/>
      <c r="F909" s="1"/>
      <c r="G909" s="1"/>
      <c r="H909" s="1"/>
      <c r="I909" s="1"/>
      <c r="J909" s="1"/>
      <c r="K909" s="1"/>
      <c r="L909" s="1"/>
      <c r="M909" s="1"/>
      <c r="N909" s="1"/>
      <c r="O909" s="1"/>
      <c r="P909" s="1"/>
      <c r="Q909" s="1"/>
      <c r="R909" s="1"/>
      <c r="S909" s="1"/>
      <c r="T909" s="1"/>
      <c r="U909" s="1"/>
      <c r="V909" s="1"/>
      <c r="W909" s="1"/>
      <c r="X909" s="1"/>
      <c r="Y909" s="1"/>
      <c r="Z909" s="1"/>
    </row>
    <row r="910" spans="1:26" ht="15.75" customHeight="1" x14ac:dyDescent="0.2">
      <c r="A910" s="1"/>
      <c r="B910" s="1"/>
      <c r="C910" s="1"/>
      <c r="D910" s="1"/>
      <c r="E910" s="1"/>
      <c r="F910" s="1"/>
      <c r="G910" s="1"/>
      <c r="H910" s="1"/>
      <c r="I910" s="1"/>
      <c r="J910" s="1"/>
      <c r="K910" s="1"/>
      <c r="L910" s="1"/>
      <c r="M910" s="1"/>
      <c r="N910" s="1"/>
      <c r="O910" s="1"/>
      <c r="P910" s="1"/>
      <c r="Q910" s="1"/>
      <c r="R910" s="1"/>
      <c r="S910" s="1"/>
      <c r="T910" s="1"/>
      <c r="U910" s="1"/>
      <c r="V910" s="1"/>
      <c r="W910" s="1"/>
      <c r="X910" s="1"/>
      <c r="Y910" s="1"/>
      <c r="Z910" s="1"/>
    </row>
    <row r="911" spans="1:26" ht="15.75" customHeight="1" x14ac:dyDescent="0.2">
      <c r="A911" s="1"/>
      <c r="B911" s="1"/>
      <c r="C911" s="1"/>
      <c r="D911" s="1"/>
      <c r="E911" s="1"/>
      <c r="F911" s="1"/>
      <c r="G911" s="1"/>
      <c r="H911" s="1"/>
      <c r="I911" s="1"/>
      <c r="J911" s="1"/>
      <c r="K911" s="1"/>
      <c r="L911" s="1"/>
      <c r="M911" s="1"/>
      <c r="N911" s="1"/>
      <c r="O911" s="1"/>
      <c r="P911" s="1"/>
      <c r="Q911" s="1"/>
      <c r="R911" s="1"/>
      <c r="S911" s="1"/>
      <c r="T911" s="1"/>
      <c r="U911" s="1"/>
      <c r="V911" s="1"/>
      <c r="W911" s="1"/>
      <c r="X911" s="1"/>
      <c r="Y911" s="1"/>
      <c r="Z911" s="1"/>
    </row>
    <row r="912" spans="1:26" ht="15.75" customHeight="1" x14ac:dyDescent="0.2">
      <c r="A912" s="1"/>
      <c r="B912" s="1"/>
      <c r="C912" s="1"/>
      <c r="D912" s="1"/>
      <c r="E912" s="1"/>
      <c r="F912" s="1"/>
      <c r="G912" s="1"/>
      <c r="H912" s="1"/>
      <c r="I912" s="1"/>
      <c r="J912" s="1"/>
      <c r="K912" s="1"/>
      <c r="L912" s="1"/>
      <c r="M912" s="1"/>
      <c r="N912" s="1"/>
      <c r="O912" s="1"/>
      <c r="P912" s="1"/>
      <c r="Q912" s="1"/>
      <c r="R912" s="1"/>
      <c r="S912" s="1"/>
      <c r="T912" s="1"/>
      <c r="U912" s="1"/>
      <c r="V912" s="1"/>
      <c r="W912" s="1"/>
      <c r="X912" s="1"/>
      <c r="Y912" s="1"/>
      <c r="Z912" s="1"/>
    </row>
    <row r="913" spans="1:26" ht="15.75" customHeight="1" x14ac:dyDescent="0.2">
      <c r="A913" s="1"/>
      <c r="B913" s="1"/>
      <c r="C913" s="1"/>
      <c r="D913" s="1"/>
      <c r="E913" s="1"/>
      <c r="F913" s="1"/>
      <c r="G913" s="1"/>
      <c r="H913" s="1"/>
      <c r="I913" s="1"/>
      <c r="J913" s="1"/>
      <c r="K913" s="1"/>
      <c r="L913" s="1"/>
      <c r="M913" s="1"/>
      <c r="N913" s="1"/>
      <c r="O913" s="1"/>
      <c r="P913" s="1"/>
      <c r="Q913" s="1"/>
      <c r="R913" s="1"/>
      <c r="S913" s="1"/>
      <c r="T913" s="1"/>
      <c r="U913" s="1"/>
      <c r="V913" s="1"/>
      <c r="W913" s="1"/>
      <c r="X913" s="1"/>
      <c r="Y913" s="1"/>
      <c r="Z913" s="1"/>
    </row>
    <row r="914" spans="1:26" ht="15.75" customHeight="1" x14ac:dyDescent="0.2">
      <c r="A914" s="1"/>
      <c r="B914" s="1"/>
      <c r="C914" s="1"/>
      <c r="D914" s="1"/>
      <c r="E914" s="1"/>
      <c r="F914" s="1"/>
      <c r="G914" s="1"/>
      <c r="H914" s="1"/>
      <c r="I914" s="1"/>
      <c r="J914" s="1"/>
      <c r="K914" s="1"/>
      <c r="L914" s="1"/>
      <c r="M914" s="1"/>
      <c r="N914" s="1"/>
      <c r="O914" s="1"/>
      <c r="P914" s="1"/>
      <c r="Q914" s="1"/>
      <c r="R914" s="1"/>
      <c r="S914" s="1"/>
      <c r="T914" s="1"/>
      <c r="U914" s="1"/>
      <c r="V914" s="1"/>
      <c r="W914" s="1"/>
      <c r="X914" s="1"/>
      <c r="Y914" s="1"/>
      <c r="Z914" s="1"/>
    </row>
    <row r="915" spans="1:26" ht="15.75" customHeight="1" x14ac:dyDescent="0.2">
      <c r="A915" s="1"/>
      <c r="B915" s="1"/>
      <c r="C915" s="1"/>
      <c r="D915" s="1"/>
      <c r="E915" s="1"/>
      <c r="F915" s="1"/>
      <c r="G915" s="1"/>
      <c r="H915" s="1"/>
      <c r="I915" s="1"/>
      <c r="J915" s="1"/>
      <c r="K915" s="1"/>
      <c r="L915" s="1"/>
      <c r="M915" s="1"/>
      <c r="N915" s="1"/>
      <c r="O915" s="1"/>
      <c r="P915" s="1"/>
      <c r="Q915" s="1"/>
      <c r="R915" s="1"/>
      <c r="S915" s="1"/>
      <c r="T915" s="1"/>
      <c r="U915" s="1"/>
      <c r="V915" s="1"/>
      <c r="W915" s="1"/>
      <c r="X915" s="1"/>
      <c r="Y915" s="1"/>
      <c r="Z915" s="1"/>
    </row>
    <row r="916" spans="1:26" ht="15.75" customHeight="1" x14ac:dyDescent="0.2">
      <c r="A916" s="1"/>
      <c r="B916" s="1"/>
      <c r="C916" s="1"/>
      <c r="D916" s="1"/>
      <c r="E916" s="1"/>
      <c r="F916" s="1"/>
      <c r="G916" s="1"/>
      <c r="H916" s="1"/>
      <c r="I916" s="1"/>
      <c r="J916" s="1"/>
      <c r="K916" s="1"/>
      <c r="L916" s="1"/>
      <c r="M916" s="1"/>
      <c r="N916" s="1"/>
      <c r="O916" s="1"/>
      <c r="P916" s="1"/>
      <c r="Q916" s="1"/>
      <c r="R916" s="1"/>
      <c r="S916" s="1"/>
      <c r="T916" s="1"/>
      <c r="U916" s="1"/>
      <c r="V916" s="1"/>
      <c r="W916" s="1"/>
      <c r="X916" s="1"/>
      <c r="Y916" s="1"/>
      <c r="Z916" s="1"/>
    </row>
    <row r="917" spans="1:26" ht="15.75" customHeight="1" x14ac:dyDescent="0.2">
      <c r="A917" s="1"/>
      <c r="B917" s="1"/>
      <c r="C917" s="1"/>
      <c r="D917" s="1"/>
      <c r="E917" s="1"/>
      <c r="F917" s="1"/>
      <c r="G917" s="1"/>
      <c r="H917" s="1"/>
      <c r="I917" s="1"/>
      <c r="J917" s="1"/>
      <c r="K917" s="1"/>
      <c r="L917" s="1"/>
      <c r="M917" s="1"/>
      <c r="N917" s="1"/>
      <c r="O917" s="1"/>
      <c r="P917" s="1"/>
      <c r="Q917" s="1"/>
      <c r="R917" s="1"/>
      <c r="S917" s="1"/>
      <c r="T917" s="1"/>
      <c r="U917" s="1"/>
      <c r="V917" s="1"/>
      <c r="W917" s="1"/>
      <c r="X917" s="1"/>
      <c r="Y917" s="1"/>
      <c r="Z917" s="1"/>
    </row>
    <row r="918" spans="1:26" ht="15.75" customHeight="1" x14ac:dyDescent="0.2">
      <c r="A918" s="1"/>
      <c r="B918" s="1"/>
      <c r="C918" s="1"/>
      <c r="D918" s="1"/>
      <c r="E918" s="1"/>
      <c r="F918" s="1"/>
      <c r="G918" s="1"/>
      <c r="H918" s="1"/>
      <c r="I918" s="1"/>
      <c r="J918" s="1"/>
      <c r="K918" s="1"/>
      <c r="L918" s="1"/>
      <c r="M918" s="1"/>
      <c r="N918" s="1"/>
      <c r="O918" s="1"/>
      <c r="P918" s="1"/>
      <c r="Q918" s="1"/>
      <c r="R918" s="1"/>
      <c r="S918" s="1"/>
      <c r="T918" s="1"/>
      <c r="U918" s="1"/>
      <c r="V918" s="1"/>
      <c r="W918" s="1"/>
      <c r="X918" s="1"/>
      <c r="Y918" s="1"/>
      <c r="Z918" s="1"/>
    </row>
    <row r="919" spans="1:26" ht="15.75" customHeight="1" x14ac:dyDescent="0.2">
      <c r="A919" s="1"/>
      <c r="B919" s="1"/>
      <c r="C919" s="1"/>
      <c r="D919" s="1"/>
      <c r="E919" s="1"/>
      <c r="F919" s="1"/>
      <c r="G919" s="1"/>
      <c r="H919" s="1"/>
      <c r="I919" s="1"/>
      <c r="J919" s="1"/>
      <c r="K919" s="1"/>
      <c r="L919" s="1"/>
      <c r="M919" s="1"/>
      <c r="N919" s="1"/>
      <c r="O919" s="1"/>
      <c r="P919" s="1"/>
      <c r="Q919" s="1"/>
      <c r="R919" s="1"/>
      <c r="S919" s="1"/>
      <c r="T919" s="1"/>
      <c r="U919" s="1"/>
      <c r="V919" s="1"/>
      <c r="W919" s="1"/>
      <c r="X919" s="1"/>
      <c r="Y919" s="1"/>
      <c r="Z919" s="1"/>
    </row>
    <row r="920" spans="1:26" ht="15.75" customHeight="1" x14ac:dyDescent="0.2">
      <c r="A920" s="1"/>
      <c r="B920" s="1"/>
      <c r="C920" s="1"/>
      <c r="D920" s="1"/>
      <c r="E920" s="1"/>
      <c r="F920" s="1"/>
      <c r="G920" s="1"/>
      <c r="H920" s="1"/>
      <c r="I920" s="1"/>
      <c r="J920" s="1"/>
      <c r="K920" s="1"/>
      <c r="L920" s="1"/>
      <c r="M920" s="1"/>
      <c r="N920" s="1"/>
      <c r="O920" s="1"/>
      <c r="P920" s="1"/>
      <c r="Q920" s="1"/>
      <c r="R920" s="1"/>
      <c r="S920" s="1"/>
      <c r="T920" s="1"/>
      <c r="U920" s="1"/>
      <c r="V920" s="1"/>
      <c r="W920" s="1"/>
      <c r="X920" s="1"/>
      <c r="Y920" s="1"/>
      <c r="Z920" s="1"/>
    </row>
    <row r="921" spans="1:26" ht="15.75" customHeight="1" x14ac:dyDescent="0.2">
      <c r="A921" s="1"/>
      <c r="B921" s="1"/>
      <c r="C921" s="1"/>
      <c r="D921" s="1"/>
      <c r="E921" s="1"/>
      <c r="F921" s="1"/>
      <c r="G921" s="1"/>
      <c r="H921" s="1"/>
      <c r="I921" s="1"/>
      <c r="J921" s="1"/>
      <c r="K921" s="1"/>
      <c r="L921" s="1"/>
      <c r="M921" s="1"/>
      <c r="N921" s="1"/>
      <c r="O921" s="1"/>
      <c r="P921" s="1"/>
      <c r="Q921" s="1"/>
      <c r="R921" s="1"/>
      <c r="S921" s="1"/>
      <c r="T921" s="1"/>
      <c r="U921" s="1"/>
      <c r="V921" s="1"/>
      <c r="W921" s="1"/>
      <c r="X921" s="1"/>
      <c r="Y921" s="1"/>
      <c r="Z921" s="1"/>
    </row>
    <row r="922" spans="1:26" ht="15.75" customHeight="1" x14ac:dyDescent="0.2">
      <c r="A922" s="1"/>
      <c r="B922" s="1"/>
      <c r="C922" s="1"/>
      <c r="D922" s="1"/>
      <c r="E922" s="1"/>
      <c r="F922" s="1"/>
      <c r="G922" s="1"/>
      <c r="H922" s="1"/>
      <c r="I922" s="1"/>
      <c r="J922" s="1"/>
      <c r="K922" s="1"/>
      <c r="L922" s="1"/>
      <c r="M922" s="1"/>
      <c r="N922" s="1"/>
      <c r="O922" s="1"/>
      <c r="P922" s="1"/>
      <c r="Q922" s="1"/>
      <c r="R922" s="1"/>
      <c r="S922" s="1"/>
      <c r="T922" s="1"/>
      <c r="U922" s="1"/>
      <c r="V922" s="1"/>
      <c r="W922" s="1"/>
      <c r="X922" s="1"/>
      <c r="Y922" s="1"/>
      <c r="Z922" s="1"/>
    </row>
    <row r="923" spans="1:26" ht="15.75" customHeight="1" x14ac:dyDescent="0.2">
      <c r="A923" s="1"/>
      <c r="B923" s="1"/>
      <c r="C923" s="1"/>
      <c r="D923" s="1"/>
      <c r="E923" s="1"/>
      <c r="F923" s="1"/>
      <c r="G923" s="1"/>
      <c r="H923" s="1"/>
      <c r="I923" s="1"/>
      <c r="J923" s="1"/>
      <c r="K923" s="1"/>
      <c r="L923" s="1"/>
      <c r="M923" s="1"/>
      <c r="N923" s="1"/>
      <c r="O923" s="1"/>
      <c r="P923" s="1"/>
      <c r="Q923" s="1"/>
      <c r="R923" s="1"/>
      <c r="S923" s="1"/>
      <c r="T923" s="1"/>
      <c r="U923" s="1"/>
      <c r="V923" s="1"/>
      <c r="W923" s="1"/>
      <c r="X923" s="1"/>
      <c r="Y923" s="1"/>
      <c r="Z923" s="1"/>
    </row>
    <row r="924" spans="1:26" ht="15.75" customHeight="1" x14ac:dyDescent="0.2">
      <c r="A924" s="1"/>
      <c r="B924" s="1"/>
      <c r="C924" s="1"/>
      <c r="D924" s="1"/>
      <c r="E924" s="1"/>
      <c r="F924" s="1"/>
      <c r="G924" s="1"/>
      <c r="H924" s="1"/>
      <c r="I924" s="1"/>
      <c r="J924" s="1"/>
      <c r="K924" s="1"/>
      <c r="L924" s="1"/>
      <c r="M924" s="1"/>
      <c r="N924" s="1"/>
      <c r="O924" s="1"/>
      <c r="P924" s="1"/>
      <c r="Q924" s="1"/>
      <c r="R924" s="1"/>
      <c r="S924" s="1"/>
      <c r="T924" s="1"/>
      <c r="U924" s="1"/>
      <c r="V924" s="1"/>
      <c r="W924" s="1"/>
      <c r="X924" s="1"/>
      <c r="Y924" s="1"/>
      <c r="Z924" s="1"/>
    </row>
    <row r="925" spans="1:26" ht="15.75" customHeight="1" x14ac:dyDescent="0.2">
      <c r="A925" s="1"/>
      <c r="B925" s="1"/>
      <c r="C925" s="1"/>
      <c r="D925" s="1"/>
      <c r="E925" s="1"/>
      <c r="F925" s="1"/>
      <c r="G925" s="1"/>
      <c r="H925" s="1"/>
      <c r="I925" s="1"/>
      <c r="J925" s="1"/>
      <c r="K925" s="1"/>
      <c r="L925" s="1"/>
      <c r="M925" s="1"/>
      <c r="N925" s="1"/>
      <c r="O925" s="1"/>
      <c r="P925" s="1"/>
      <c r="Q925" s="1"/>
      <c r="R925" s="1"/>
      <c r="S925" s="1"/>
      <c r="T925" s="1"/>
      <c r="U925" s="1"/>
      <c r="V925" s="1"/>
      <c r="W925" s="1"/>
      <c r="X925" s="1"/>
      <c r="Y925" s="1"/>
      <c r="Z925" s="1"/>
    </row>
    <row r="926" spans="1:26" ht="15.75" customHeight="1" x14ac:dyDescent="0.2">
      <c r="A926" s="1"/>
      <c r="B926" s="1"/>
      <c r="C926" s="1"/>
      <c r="D926" s="1"/>
      <c r="E926" s="1"/>
      <c r="F926" s="1"/>
      <c r="G926" s="1"/>
      <c r="H926" s="1"/>
      <c r="I926" s="1"/>
      <c r="J926" s="1"/>
      <c r="K926" s="1"/>
      <c r="L926" s="1"/>
      <c r="M926" s="1"/>
      <c r="N926" s="1"/>
      <c r="O926" s="1"/>
      <c r="P926" s="1"/>
      <c r="Q926" s="1"/>
      <c r="R926" s="1"/>
      <c r="S926" s="1"/>
      <c r="T926" s="1"/>
      <c r="U926" s="1"/>
      <c r="V926" s="1"/>
      <c r="W926" s="1"/>
      <c r="X926" s="1"/>
      <c r="Y926" s="1"/>
      <c r="Z926" s="1"/>
    </row>
    <row r="927" spans="1:26" ht="15.75" customHeight="1" x14ac:dyDescent="0.2">
      <c r="A927" s="1"/>
      <c r="B927" s="1"/>
      <c r="C927" s="1"/>
      <c r="D927" s="1"/>
      <c r="E927" s="1"/>
      <c r="F927" s="1"/>
      <c r="G927" s="1"/>
      <c r="H927" s="1"/>
      <c r="I927" s="1"/>
      <c r="J927" s="1"/>
      <c r="K927" s="1"/>
      <c r="L927" s="1"/>
      <c r="M927" s="1"/>
      <c r="N927" s="1"/>
      <c r="O927" s="1"/>
      <c r="P927" s="1"/>
      <c r="Q927" s="1"/>
      <c r="R927" s="1"/>
      <c r="S927" s="1"/>
      <c r="T927" s="1"/>
      <c r="U927" s="1"/>
      <c r="V927" s="1"/>
      <c r="W927" s="1"/>
      <c r="X927" s="1"/>
      <c r="Y927" s="1"/>
      <c r="Z927" s="1"/>
    </row>
    <row r="928" spans="1:26" ht="15.75" customHeight="1" x14ac:dyDescent="0.2">
      <c r="A928" s="1"/>
      <c r="B928" s="1"/>
      <c r="C928" s="1"/>
      <c r="D928" s="1"/>
      <c r="E928" s="1"/>
      <c r="F928" s="1"/>
      <c r="G928" s="1"/>
      <c r="H928" s="1"/>
      <c r="I928" s="1"/>
      <c r="J928" s="1"/>
      <c r="K928" s="1"/>
      <c r="L928" s="1"/>
      <c r="M928" s="1"/>
      <c r="N928" s="1"/>
      <c r="O928" s="1"/>
      <c r="P928" s="1"/>
      <c r="Q928" s="1"/>
      <c r="R928" s="1"/>
      <c r="S928" s="1"/>
      <c r="T928" s="1"/>
      <c r="U928" s="1"/>
      <c r="V928" s="1"/>
      <c r="W928" s="1"/>
      <c r="X928" s="1"/>
      <c r="Y928" s="1"/>
      <c r="Z928" s="1"/>
    </row>
    <row r="929" spans="1:26" ht="15.75" customHeight="1" x14ac:dyDescent="0.2">
      <c r="A929" s="1"/>
      <c r="B929" s="1"/>
      <c r="C929" s="1"/>
      <c r="D929" s="1"/>
      <c r="E929" s="1"/>
      <c r="F929" s="1"/>
      <c r="G929" s="1"/>
      <c r="H929" s="1"/>
      <c r="I929" s="1"/>
      <c r="J929" s="1"/>
      <c r="K929" s="1"/>
      <c r="L929" s="1"/>
      <c r="M929" s="1"/>
      <c r="N929" s="1"/>
      <c r="O929" s="1"/>
      <c r="P929" s="1"/>
      <c r="Q929" s="1"/>
      <c r="R929" s="1"/>
      <c r="S929" s="1"/>
      <c r="T929" s="1"/>
      <c r="U929" s="1"/>
      <c r="V929" s="1"/>
      <c r="W929" s="1"/>
      <c r="X929" s="1"/>
      <c r="Y929" s="1"/>
      <c r="Z929" s="1"/>
    </row>
    <row r="930" spans="1:26" ht="15.75" customHeight="1" x14ac:dyDescent="0.2">
      <c r="A930" s="1"/>
      <c r="B930" s="1"/>
      <c r="C930" s="1"/>
      <c r="D930" s="1"/>
      <c r="E930" s="1"/>
      <c r="F930" s="1"/>
      <c r="G930" s="1"/>
      <c r="H930" s="1"/>
      <c r="I930" s="1"/>
      <c r="J930" s="1"/>
      <c r="K930" s="1"/>
      <c r="L930" s="1"/>
      <c r="M930" s="1"/>
      <c r="N930" s="1"/>
      <c r="O930" s="1"/>
      <c r="P930" s="1"/>
      <c r="Q930" s="1"/>
      <c r="R930" s="1"/>
      <c r="S930" s="1"/>
      <c r="T930" s="1"/>
      <c r="U930" s="1"/>
      <c r="V930" s="1"/>
      <c r="W930" s="1"/>
      <c r="X930" s="1"/>
      <c r="Y930" s="1"/>
      <c r="Z930" s="1"/>
    </row>
    <row r="931" spans="1:26" ht="15.75" customHeight="1" x14ac:dyDescent="0.2">
      <c r="A931" s="1"/>
      <c r="B931" s="1"/>
      <c r="C931" s="1"/>
      <c r="D931" s="1"/>
      <c r="E931" s="1"/>
      <c r="F931" s="1"/>
      <c r="G931" s="1"/>
      <c r="H931" s="1"/>
      <c r="I931" s="1"/>
      <c r="J931" s="1"/>
      <c r="K931" s="1"/>
      <c r="L931" s="1"/>
      <c r="M931" s="1"/>
      <c r="N931" s="1"/>
      <c r="O931" s="1"/>
      <c r="P931" s="1"/>
      <c r="Q931" s="1"/>
      <c r="R931" s="1"/>
      <c r="S931" s="1"/>
      <c r="T931" s="1"/>
      <c r="U931" s="1"/>
      <c r="V931" s="1"/>
      <c r="W931" s="1"/>
      <c r="X931" s="1"/>
      <c r="Y931" s="1"/>
      <c r="Z931" s="1"/>
    </row>
    <row r="932" spans="1:26" ht="15.75" customHeight="1" x14ac:dyDescent="0.2">
      <c r="A932" s="1"/>
      <c r="B932" s="1"/>
      <c r="C932" s="1"/>
      <c r="D932" s="1"/>
      <c r="E932" s="1"/>
      <c r="F932" s="1"/>
      <c r="G932" s="1"/>
      <c r="H932" s="1"/>
      <c r="I932" s="1"/>
      <c r="J932" s="1"/>
      <c r="K932" s="1"/>
      <c r="L932" s="1"/>
      <c r="M932" s="1"/>
      <c r="N932" s="1"/>
      <c r="O932" s="1"/>
      <c r="P932" s="1"/>
      <c r="Q932" s="1"/>
      <c r="R932" s="1"/>
      <c r="S932" s="1"/>
      <c r="T932" s="1"/>
      <c r="U932" s="1"/>
      <c r="V932" s="1"/>
      <c r="W932" s="1"/>
      <c r="X932" s="1"/>
      <c r="Y932" s="1"/>
      <c r="Z932" s="1"/>
    </row>
    <row r="933" spans="1:26" ht="15.75" customHeight="1" x14ac:dyDescent="0.2">
      <c r="A933" s="1"/>
      <c r="B933" s="1"/>
      <c r="C933" s="1"/>
      <c r="D933" s="1"/>
      <c r="E933" s="1"/>
      <c r="F933" s="1"/>
      <c r="G933" s="1"/>
      <c r="H933" s="1"/>
      <c r="I933" s="1"/>
      <c r="J933" s="1"/>
      <c r="K933" s="1"/>
      <c r="L933" s="1"/>
      <c r="M933" s="1"/>
      <c r="N933" s="1"/>
      <c r="O933" s="1"/>
      <c r="P933" s="1"/>
      <c r="Q933" s="1"/>
      <c r="R933" s="1"/>
      <c r="S933" s="1"/>
      <c r="T933" s="1"/>
      <c r="U933" s="1"/>
      <c r="V933" s="1"/>
      <c r="W933" s="1"/>
      <c r="X933" s="1"/>
      <c r="Y933" s="1"/>
      <c r="Z933" s="1"/>
    </row>
    <row r="934" spans="1:26" ht="15.75" customHeight="1" x14ac:dyDescent="0.2">
      <c r="A934" s="1"/>
      <c r="B934" s="1"/>
      <c r="C934" s="1"/>
      <c r="D934" s="1"/>
      <c r="E934" s="1"/>
      <c r="F934" s="1"/>
      <c r="G934" s="1"/>
      <c r="H934" s="1"/>
      <c r="I934" s="1"/>
      <c r="J934" s="1"/>
      <c r="K934" s="1"/>
      <c r="L934" s="1"/>
      <c r="M934" s="1"/>
      <c r="N934" s="1"/>
      <c r="O934" s="1"/>
      <c r="P934" s="1"/>
      <c r="Q934" s="1"/>
      <c r="R934" s="1"/>
      <c r="S934" s="1"/>
      <c r="T934" s="1"/>
      <c r="U934" s="1"/>
      <c r="V934" s="1"/>
      <c r="W934" s="1"/>
      <c r="X934" s="1"/>
      <c r="Y934" s="1"/>
      <c r="Z934" s="1"/>
    </row>
    <row r="935" spans="1:26" ht="15.75" customHeight="1" x14ac:dyDescent="0.2">
      <c r="A935" s="1"/>
      <c r="B935" s="1"/>
      <c r="C935" s="1"/>
      <c r="D935" s="1"/>
      <c r="E935" s="1"/>
      <c r="F935" s="1"/>
      <c r="G935" s="1"/>
      <c r="H935" s="1"/>
      <c r="I935" s="1"/>
      <c r="J935" s="1"/>
      <c r="K935" s="1"/>
      <c r="L935" s="1"/>
      <c r="M935" s="1"/>
      <c r="N935" s="1"/>
      <c r="O935" s="1"/>
      <c r="P935" s="1"/>
      <c r="Q935" s="1"/>
      <c r="R935" s="1"/>
      <c r="S935" s="1"/>
      <c r="T935" s="1"/>
      <c r="U935" s="1"/>
      <c r="V935" s="1"/>
      <c r="W935" s="1"/>
      <c r="X935" s="1"/>
      <c r="Y935" s="1"/>
      <c r="Z935" s="1"/>
    </row>
    <row r="936" spans="1:26" ht="15.75" customHeight="1" x14ac:dyDescent="0.2">
      <c r="A936" s="1"/>
      <c r="B936" s="1"/>
      <c r="C936" s="1"/>
      <c r="D936" s="1"/>
      <c r="E936" s="1"/>
      <c r="F936" s="1"/>
      <c r="G936" s="1"/>
      <c r="H936" s="1"/>
      <c r="I936" s="1"/>
      <c r="J936" s="1"/>
      <c r="K936" s="1"/>
      <c r="L936" s="1"/>
      <c r="M936" s="1"/>
      <c r="N936" s="1"/>
      <c r="O936" s="1"/>
      <c r="P936" s="1"/>
      <c r="Q936" s="1"/>
      <c r="R936" s="1"/>
      <c r="S936" s="1"/>
      <c r="T936" s="1"/>
      <c r="U936" s="1"/>
      <c r="V936" s="1"/>
      <c r="W936" s="1"/>
      <c r="X936" s="1"/>
      <c r="Y936" s="1"/>
      <c r="Z936" s="1"/>
    </row>
    <row r="937" spans="1:26" ht="15.75" customHeight="1" x14ac:dyDescent="0.2">
      <c r="A937" s="1"/>
      <c r="B937" s="1"/>
      <c r="C937" s="1"/>
      <c r="D937" s="1"/>
      <c r="E937" s="1"/>
      <c r="F937" s="1"/>
      <c r="G937" s="1"/>
      <c r="H937" s="1"/>
      <c r="I937" s="1"/>
      <c r="J937" s="1"/>
      <c r="K937" s="1"/>
      <c r="L937" s="1"/>
      <c r="M937" s="1"/>
      <c r="N937" s="1"/>
      <c r="O937" s="1"/>
      <c r="P937" s="1"/>
      <c r="Q937" s="1"/>
      <c r="R937" s="1"/>
      <c r="S937" s="1"/>
      <c r="T937" s="1"/>
      <c r="U937" s="1"/>
      <c r="V937" s="1"/>
      <c r="W937" s="1"/>
      <c r="X937" s="1"/>
      <c r="Y937" s="1"/>
      <c r="Z937" s="1"/>
    </row>
    <row r="938" spans="1:26" ht="15.75" customHeight="1" x14ac:dyDescent="0.2">
      <c r="A938" s="1"/>
      <c r="B938" s="1"/>
      <c r="C938" s="1"/>
      <c r="D938" s="1"/>
      <c r="E938" s="1"/>
      <c r="F938" s="1"/>
      <c r="G938" s="1"/>
      <c r="H938" s="1"/>
      <c r="I938" s="1"/>
      <c r="J938" s="1"/>
      <c r="K938" s="1"/>
      <c r="L938" s="1"/>
      <c r="M938" s="1"/>
      <c r="N938" s="1"/>
      <c r="O938" s="1"/>
      <c r="P938" s="1"/>
      <c r="Q938" s="1"/>
      <c r="R938" s="1"/>
      <c r="S938" s="1"/>
      <c r="T938" s="1"/>
      <c r="U938" s="1"/>
      <c r="V938" s="1"/>
      <c r="W938" s="1"/>
      <c r="X938" s="1"/>
      <c r="Y938" s="1"/>
      <c r="Z938" s="1"/>
    </row>
    <row r="939" spans="1:26" ht="15.75" customHeight="1" x14ac:dyDescent="0.2">
      <c r="A939" s="1"/>
      <c r="B939" s="1"/>
      <c r="C939" s="1"/>
      <c r="D939" s="1"/>
      <c r="E939" s="1"/>
      <c r="F939" s="1"/>
      <c r="G939" s="1"/>
      <c r="H939" s="1"/>
      <c r="I939" s="1"/>
      <c r="J939" s="1"/>
      <c r="K939" s="1"/>
      <c r="L939" s="1"/>
      <c r="M939" s="1"/>
      <c r="N939" s="1"/>
      <c r="O939" s="1"/>
      <c r="P939" s="1"/>
      <c r="Q939" s="1"/>
      <c r="R939" s="1"/>
      <c r="S939" s="1"/>
      <c r="T939" s="1"/>
      <c r="U939" s="1"/>
      <c r="V939" s="1"/>
      <c r="W939" s="1"/>
      <c r="X939" s="1"/>
      <c r="Y939" s="1"/>
      <c r="Z939" s="1"/>
    </row>
    <row r="940" spans="1:26" ht="15.75" customHeight="1" x14ac:dyDescent="0.2">
      <c r="A940" s="1"/>
      <c r="B940" s="1"/>
      <c r="C940" s="1"/>
      <c r="D940" s="1"/>
      <c r="E940" s="1"/>
      <c r="F940" s="1"/>
      <c r="G940" s="1"/>
      <c r="H940" s="1"/>
      <c r="I940" s="1"/>
      <c r="J940" s="1"/>
      <c r="K940" s="1"/>
      <c r="L940" s="1"/>
      <c r="M940" s="1"/>
      <c r="N940" s="1"/>
      <c r="O940" s="1"/>
      <c r="P940" s="1"/>
      <c r="Q940" s="1"/>
      <c r="R940" s="1"/>
      <c r="S940" s="1"/>
      <c r="T940" s="1"/>
      <c r="U940" s="1"/>
      <c r="V940" s="1"/>
      <c r="W940" s="1"/>
      <c r="X940" s="1"/>
      <c r="Y940" s="1"/>
      <c r="Z940" s="1"/>
    </row>
    <row r="941" spans="1:26" ht="15.75" customHeight="1" x14ac:dyDescent="0.2">
      <c r="A941" s="1"/>
      <c r="B941" s="1"/>
      <c r="C941" s="1"/>
      <c r="D941" s="1"/>
      <c r="E941" s="1"/>
      <c r="F941" s="1"/>
      <c r="G941" s="1"/>
      <c r="H941" s="1"/>
      <c r="I941" s="1"/>
      <c r="J941" s="1"/>
      <c r="K941" s="1"/>
      <c r="L941" s="1"/>
      <c r="M941" s="1"/>
      <c r="N941" s="1"/>
      <c r="O941" s="1"/>
      <c r="P941" s="1"/>
      <c r="Q941" s="1"/>
      <c r="R941" s="1"/>
      <c r="S941" s="1"/>
      <c r="T941" s="1"/>
      <c r="U941" s="1"/>
      <c r="V941" s="1"/>
      <c r="W941" s="1"/>
      <c r="X941" s="1"/>
      <c r="Y941" s="1"/>
      <c r="Z941" s="1"/>
    </row>
    <row r="942" spans="1:26" ht="15.75" customHeight="1" x14ac:dyDescent="0.2">
      <c r="A942" s="1"/>
      <c r="B942" s="1"/>
      <c r="C942" s="1"/>
      <c r="D942" s="1"/>
      <c r="E942" s="1"/>
      <c r="F942" s="1"/>
      <c r="G942" s="1"/>
      <c r="H942" s="1"/>
      <c r="I942" s="1"/>
      <c r="J942" s="1"/>
      <c r="K942" s="1"/>
      <c r="L942" s="1"/>
      <c r="M942" s="1"/>
      <c r="N942" s="1"/>
      <c r="O942" s="1"/>
      <c r="P942" s="1"/>
      <c r="Q942" s="1"/>
      <c r="R942" s="1"/>
      <c r="S942" s="1"/>
      <c r="T942" s="1"/>
      <c r="U942" s="1"/>
      <c r="V942" s="1"/>
      <c r="W942" s="1"/>
      <c r="X942" s="1"/>
      <c r="Y942" s="1"/>
      <c r="Z942" s="1"/>
    </row>
    <row r="943" spans="1:26" ht="15.75" customHeight="1" x14ac:dyDescent="0.2">
      <c r="A943" s="1"/>
      <c r="B943" s="1"/>
      <c r="C943" s="1"/>
      <c r="D943" s="1"/>
      <c r="E943" s="1"/>
      <c r="F943" s="1"/>
      <c r="G943" s="1"/>
      <c r="H943" s="1"/>
      <c r="I943" s="1"/>
      <c r="J943" s="1"/>
      <c r="K943" s="1"/>
      <c r="L943" s="1"/>
      <c r="M943" s="1"/>
      <c r="N943" s="1"/>
      <c r="O943" s="1"/>
      <c r="P943" s="1"/>
      <c r="Q943" s="1"/>
      <c r="R943" s="1"/>
      <c r="S943" s="1"/>
      <c r="T943" s="1"/>
      <c r="U943" s="1"/>
      <c r="V943" s="1"/>
      <c r="W943" s="1"/>
      <c r="X943" s="1"/>
      <c r="Y943" s="1"/>
      <c r="Z943" s="1"/>
    </row>
    <row r="944" spans="1:26" ht="15.75" customHeight="1" x14ac:dyDescent="0.2">
      <c r="A944" s="1"/>
      <c r="B944" s="1"/>
      <c r="C944" s="1"/>
      <c r="D944" s="1"/>
      <c r="E944" s="1"/>
      <c r="F944" s="1"/>
      <c r="G944" s="1"/>
      <c r="H944" s="1"/>
      <c r="I944" s="1"/>
      <c r="J944" s="1"/>
      <c r="K944" s="1"/>
      <c r="L944" s="1"/>
      <c r="M944" s="1"/>
      <c r="N944" s="1"/>
      <c r="O944" s="1"/>
      <c r="P944" s="1"/>
      <c r="Q944" s="1"/>
      <c r="R944" s="1"/>
      <c r="S944" s="1"/>
      <c r="T944" s="1"/>
      <c r="U944" s="1"/>
      <c r="V944" s="1"/>
      <c r="W944" s="1"/>
      <c r="X944" s="1"/>
      <c r="Y944" s="1"/>
      <c r="Z944" s="1"/>
    </row>
    <row r="945" spans="1:26" ht="15.75" customHeight="1" x14ac:dyDescent="0.2">
      <c r="A945" s="1"/>
      <c r="B945" s="1"/>
      <c r="C945" s="1"/>
      <c r="D945" s="1"/>
      <c r="E945" s="1"/>
      <c r="F945" s="1"/>
      <c r="G945" s="1"/>
      <c r="H945" s="1"/>
      <c r="I945" s="1"/>
      <c r="J945" s="1"/>
      <c r="K945" s="1"/>
      <c r="L945" s="1"/>
      <c r="M945" s="1"/>
      <c r="N945" s="1"/>
      <c r="O945" s="1"/>
      <c r="P945" s="1"/>
      <c r="Q945" s="1"/>
      <c r="R945" s="1"/>
      <c r="S945" s="1"/>
      <c r="T945" s="1"/>
      <c r="U945" s="1"/>
      <c r="V945" s="1"/>
      <c r="W945" s="1"/>
      <c r="X945" s="1"/>
      <c r="Y945" s="1"/>
      <c r="Z945" s="1"/>
    </row>
    <row r="946" spans="1:26" ht="15.75" customHeight="1" x14ac:dyDescent="0.2">
      <c r="A946" s="1"/>
      <c r="B946" s="1"/>
      <c r="C946" s="1"/>
      <c r="D946" s="1"/>
      <c r="E946" s="1"/>
      <c r="F946" s="1"/>
      <c r="G946" s="1"/>
      <c r="H946" s="1"/>
      <c r="I946" s="1"/>
      <c r="J946" s="1"/>
      <c r="K946" s="1"/>
      <c r="L946" s="1"/>
      <c r="M946" s="1"/>
      <c r="N946" s="1"/>
      <c r="O946" s="1"/>
      <c r="P946" s="1"/>
      <c r="Q946" s="1"/>
      <c r="R946" s="1"/>
      <c r="S946" s="1"/>
      <c r="T946" s="1"/>
      <c r="U946" s="1"/>
      <c r="V946" s="1"/>
      <c r="W946" s="1"/>
      <c r="X946" s="1"/>
      <c r="Y946" s="1"/>
      <c r="Z946" s="1"/>
    </row>
    <row r="947" spans="1:26" ht="15.75" customHeight="1" x14ac:dyDescent="0.2">
      <c r="A947" s="1"/>
      <c r="B947" s="1"/>
      <c r="C947" s="1"/>
      <c r="D947" s="1"/>
      <c r="E947" s="1"/>
      <c r="F947" s="1"/>
      <c r="G947" s="1"/>
      <c r="H947" s="1"/>
      <c r="I947" s="1"/>
      <c r="J947" s="1"/>
      <c r="K947" s="1"/>
      <c r="L947" s="1"/>
      <c r="M947" s="1"/>
      <c r="N947" s="1"/>
      <c r="O947" s="1"/>
      <c r="P947" s="1"/>
      <c r="Q947" s="1"/>
      <c r="R947" s="1"/>
      <c r="S947" s="1"/>
      <c r="T947" s="1"/>
      <c r="U947" s="1"/>
      <c r="V947" s="1"/>
      <c r="W947" s="1"/>
      <c r="X947" s="1"/>
      <c r="Y947" s="1"/>
      <c r="Z947" s="1"/>
    </row>
    <row r="948" spans="1:26" ht="15.75" customHeight="1" x14ac:dyDescent="0.2">
      <c r="A948" s="1"/>
      <c r="B948" s="1"/>
      <c r="C948" s="1"/>
      <c r="D948" s="1"/>
      <c r="E948" s="1"/>
      <c r="F948" s="1"/>
      <c r="G948" s="1"/>
      <c r="H948" s="1"/>
      <c r="I948" s="1"/>
      <c r="J948" s="1"/>
      <c r="K948" s="1"/>
      <c r="L948" s="1"/>
      <c r="M948" s="1"/>
      <c r="N948" s="1"/>
      <c r="O948" s="1"/>
      <c r="P948" s="1"/>
      <c r="Q948" s="1"/>
      <c r="R948" s="1"/>
      <c r="S948" s="1"/>
      <c r="T948" s="1"/>
      <c r="U948" s="1"/>
      <c r="V948" s="1"/>
      <c r="W948" s="1"/>
      <c r="X948" s="1"/>
      <c r="Y948" s="1"/>
      <c r="Z948" s="1"/>
    </row>
    <row r="949" spans="1:26" ht="15.75" customHeight="1" x14ac:dyDescent="0.2">
      <c r="A949" s="1"/>
      <c r="B949" s="1"/>
      <c r="C949" s="1"/>
      <c r="D949" s="1"/>
      <c r="E949" s="1"/>
      <c r="F949" s="1"/>
      <c r="G949" s="1"/>
      <c r="H949" s="1"/>
      <c r="I949" s="1"/>
      <c r="J949" s="1"/>
      <c r="K949" s="1"/>
      <c r="L949" s="1"/>
      <c r="M949" s="1"/>
      <c r="N949" s="1"/>
      <c r="O949" s="1"/>
      <c r="P949" s="1"/>
      <c r="Q949" s="1"/>
      <c r="R949" s="1"/>
      <c r="S949" s="1"/>
      <c r="T949" s="1"/>
      <c r="U949" s="1"/>
      <c r="V949" s="1"/>
      <c r="W949" s="1"/>
      <c r="X949" s="1"/>
      <c r="Y949" s="1"/>
      <c r="Z949" s="1"/>
    </row>
    <row r="950" spans="1:26" ht="15.75" customHeight="1" x14ac:dyDescent="0.2">
      <c r="A950" s="1"/>
      <c r="B950" s="1"/>
      <c r="C950" s="1"/>
      <c r="D950" s="1"/>
      <c r="E950" s="1"/>
      <c r="F950" s="1"/>
      <c r="G950" s="1"/>
      <c r="H950" s="1"/>
      <c r="I950" s="1"/>
      <c r="J950" s="1"/>
      <c r="K950" s="1"/>
      <c r="L950" s="1"/>
      <c r="M950" s="1"/>
      <c r="N950" s="1"/>
      <c r="O950" s="1"/>
      <c r="P950" s="1"/>
      <c r="Q950" s="1"/>
      <c r="R950" s="1"/>
      <c r="S950" s="1"/>
      <c r="T950" s="1"/>
      <c r="U950" s="1"/>
      <c r="V950" s="1"/>
      <c r="W950" s="1"/>
      <c r="X950" s="1"/>
      <c r="Y950" s="1"/>
      <c r="Z950" s="1"/>
    </row>
    <row r="951" spans="1:26" ht="15.75" customHeight="1" x14ac:dyDescent="0.2">
      <c r="A951" s="1"/>
      <c r="B951" s="1"/>
      <c r="C951" s="1"/>
      <c r="D951" s="1"/>
      <c r="E951" s="1"/>
      <c r="F951" s="1"/>
      <c r="G951" s="1"/>
      <c r="H951" s="1"/>
      <c r="I951" s="1"/>
      <c r="J951" s="1"/>
      <c r="K951" s="1"/>
      <c r="L951" s="1"/>
      <c r="M951" s="1"/>
      <c r="N951" s="1"/>
      <c r="O951" s="1"/>
      <c r="P951" s="1"/>
      <c r="Q951" s="1"/>
      <c r="R951" s="1"/>
      <c r="S951" s="1"/>
      <c r="T951" s="1"/>
      <c r="U951" s="1"/>
      <c r="V951" s="1"/>
      <c r="W951" s="1"/>
      <c r="X951" s="1"/>
      <c r="Y951" s="1"/>
      <c r="Z951" s="1"/>
    </row>
    <row r="952" spans="1:26" ht="15.75" customHeight="1" x14ac:dyDescent="0.2">
      <c r="A952" s="1"/>
      <c r="B952" s="1"/>
      <c r="C952" s="1"/>
      <c r="D952" s="1"/>
      <c r="E952" s="1"/>
      <c r="F952" s="1"/>
      <c r="G952" s="1"/>
      <c r="H952" s="1"/>
      <c r="I952" s="1"/>
      <c r="J952" s="1"/>
      <c r="K952" s="1"/>
      <c r="L952" s="1"/>
      <c r="M952" s="1"/>
      <c r="N952" s="1"/>
      <c r="O952" s="1"/>
      <c r="P952" s="1"/>
      <c r="Q952" s="1"/>
      <c r="R952" s="1"/>
      <c r="S952" s="1"/>
      <c r="T952" s="1"/>
      <c r="U952" s="1"/>
      <c r="V952" s="1"/>
      <c r="W952" s="1"/>
      <c r="X952" s="1"/>
      <c r="Y952" s="1"/>
      <c r="Z952" s="1"/>
    </row>
    <row r="953" spans="1:26" ht="15.75" customHeight="1" x14ac:dyDescent="0.2">
      <c r="A953" s="1"/>
      <c r="B953" s="1"/>
      <c r="C953" s="1"/>
      <c r="D953" s="1"/>
      <c r="E953" s="1"/>
      <c r="F953" s="1"/>
      <c r="G953" s="1"/>
      <c r="H953" s="1"/>
      <c r="I953" s="1"/>
      <c r="J953" s="1"/>
      <c r="K953" s="1"/>
      <c r="L953" s="1"/>
      <c r="M953" s="1"/>
      <c r="N953" s="1"/>
      <c r="O953" s="1"/>
      <c r="P953" s="1"/>
      <c r="Q953" s="1"/>
      <c r="R953" s="1"/>
      <c r="S953" s="1"/>
      <c r="T953" s="1"/>
      <c r="U953" s="1"/>
      <c r="V953" s="1"/>
      <c r="W953" s="1"/>
      <c r="X953" s="1"/>
      <c r="Y953" s="1"/>
      <c r="Z953" s="1"/>
    </row>
    <row r="954" spans="1:26" ht="15.75" customHeight="1" x14ac:dyDescent="0.2">
      <c r="A954" s="1"/>
      <c r="B954" s="1"/>
      <c r="C954" s="1"/>
      <c r="D954" s="1"/>
      <c r="E954" s="1"/>
      <c r="F954" s="1"/>
      <c r="G954" s="1"/>
      <c r="H954" s="1"/>
      <c r="I954" s="1"/>
      <c r="J954" s="1"/>
      <c r="K954" s="1"/>
      <c r="L954" s="1"/>
      <c r="M954" s="1"/>
      <c r="N954" s="1"/>
      <c r="O954" s="1"/>
      <c r="P954" s="1"/>
      <c r="Q954" s="1"/>
      <c r="R954" s="1"/>
      <c r="S954" s="1"/>
      <c r="T954" s="1"/>
      <c r="U954" s="1"/>
      <c r="V954" s="1"/>
      <c r="W954" s="1"/>
      <c r="X954" s="1"/>
      <c r="Y954" s="1"/>
      <c r="Z954" s="1"/>
    </row>
    <row r="955" spans="1:26" ht="15.75" customHeight="1" x14ac:dyDescent="0.2">
      <c r="A955" s="1"/>
      <c r="B955" s="1"/>
      <c r="C955" s="1"/>
      <c r="D955" s="1"/>
      <c r="E955" s="1"/>
      <c r="F955" s="1"/>
      <c r="G955" s="1"/>
      <c r="H955" s="1"/>
      <c r="I955" s="1"/>
      <c r="J955" s="1"/>
      <c r="K955" s="1"/>
      <c r="L955" s="1"/>
      <c r="M955" s="1"/>
      <c r="N955" s="1"/>
      <c r="O955" s="1"/>
      <c r="P955" s="1"/>
      <c r="Q955" s="1"/>
      <c r="R955" s="1"/>
      <c r="S955" s="1"/>
      <c r="T955" s="1"/>
      <c r="U955" s="1"/>
      <c r="V955" s="1"/>
      <c r="W955" s="1"/>
      <c r="X955" s="1"/>
      <c r="Y955" s="1"/>
      <c r="Z955" s="1"/>
    </row>
    <row r="956" spans="1:26" ht="15.75" customHeight="1" x14ac:dyDescent="0.2">
      <c r="A956" s="1"/>
      <c r="B956" s="1"/>
      <c r="C956" s="1"/>
      <c r="D956" s="1"/>
      <c r="E956" s="1"/>
      <c r="F956" s="1"/>
      <c r="G956" s="1"/>
      <c r="H956" s="1"/>
      <c r="I956" s="1"/>
      <c r="J956" s="1"/>
      <c r="K956" s="1"/>
      <c r="L956" s="1"/>
      <c r="M956" s="1"/>
      <c r="N956" s="1"/>
      <c r="O956" s="1"/>
      <c r="P956" s="1"/>
      <c r="Q956" s="1"/>
      <c r="R956" s="1"/>
      <c r="S956" s="1"/>
      <c r="T956" s="1"/>
      <c r="U956" s="1"/>
      <c r="V956" s="1"/>
      <c r="W956" s="1"/>
      <c r="X956" s="1"/>
      <c r="Y956" s="1"/>
      <c r="Z956" s="1"/>
    </row>
    <row r="957" spans="1:26" ht="15.75" customHeight="1" x14ac:dyDescent="0.2">
      <c r="A957" s="1"/>
      <c r="B957" s="1"/>
      <c r="C957" s="1"/>
      <c r="D957" s="1"/>
      <c r="E957" s="1"/>
      <c r="F957" s="1"/>
      <c r="G957" s="1"/>
      <c r="H957" s="1"/>
      <c r="I957" s="1"/>
      <c r="J957" s="1"/>
      <c r="K957" s="1"/>
      <c r="L957" s="1"/>
      <c r="M957" s="1"/>
      <c r="N957" s="1"/>
      <c r="O957" s="1"/>
      <c r="P957" s="1"/>
      <c r="Q957" s="1"/>
      <c r="R957" s="1"/>
      <c r="S957" s="1"/>
      <c r="T957" s="1"/>
      <c r="U957" s="1"/>
      <c r="V957" s="1"/>
      <c r="W957" s="1"/>
      <c r="X957" s="1"/>
      <c r="Y957" s="1"/>
      <c r="Z957" s="1"/>
    </row>
    <row r="958" spans="1:26" ht="15.75" customHeight="1" x14ac:dyDescent="0.2">
      <c r="A958" s="1"/>
      <c r="B958" s="1"/>
      <c r="C958" s="1"/>
      <c r="D958" s="1"/>
      <c r="E958" s="1"/>
      <c r="F958" s="1"/>
      <c r="G958" s="1"/>
      <c r="H958" s="1"/>
      <c r="I958" s="1"/>
      <c r="J958" s="1"/>
      <c r="K958" s="1"/>
      <c r="L958" s="1"/>
      <c r="M958" s="1"/>
      <c r="N958" s="1"/>
      <c r="O958" s="1"/>
      <c r="P958" s="1"/>
      <c r="Q958" s="1"/>
      <c r="R958" s="1"/>
      <c r="S958" s="1"/>
      <c r="T958" s="1"/>
      <c r="U958" s="1"/>
      <c r="V958" s="1"/>
      <c r="W958" s="1"/>
      <c r="X958" s="1"/>
      <c r="Y958" s="1"/>
      <c r="Z958" s="1"/>
    </row>
    <row r="959" spans="1:26" ht="15.75" customHeight="1" x14ac:dyDescent="0.2">
      <c r="A959" s="1"/>
      <c r="B959" s="1"/>
      <c r="C959" s="1"/>
      <c r="D959" s="1"/>
      <c r="E959" s="1"/>
      <c r="F959" s="1"/>
      <c r="G959" s="1"/>
      <c r="H959" s="1"/>
      <c r="I959" s="1"/>
      <c r="J959" s="1"/>
      <c r="K959" s="1"/>
      <c r="L959" s="1"/>
      <c r="M959" s="1"/>
      <c r="N959" s="1"/>
      <c r="O959" s="1"/>
      <c r="P959" s="1"/>
      <c r="Q959" s="1"/>
      <c r="R959" s="1"/>
      <c r="S959" s="1"/>
      <c r="T959" s="1"/>
      <c r="U959" s="1"/>
      <c r="V959" s="1"/>
      <c r="W959" s="1"/>
      <c r="X959" s="1"/>
      <c r="Y959" s="1"/>
      <c r="Z959" s="1"/>
    </row>
    <row r="960" spans="1:26" ht="15.75" customHeight="1" x14ac:dyDescent="0.2">
      <c r="A960" s="1"/>
      <c r="B960" s="1"/>
      <c r="C960" s="1"/>
      <c r="D960" s="1"/>
      <c r="E960" s="1"/>
      <c r="F960" s="1"/>
      <c r="G960" s="1"/>
      <c r="H960" s="1"/>
      <c r="I960" s="1"/>
      <c r="J960" s="1"/>
      <c r="K960" s="1"/>
      <c r="L960" s="1"/>
      <c r="M960" s="1"/>
      <c r="N960" s="1"/>
      <c r="O960" s="1"/>
      <c r="P960" s="1"/>
      <c r="Q960" s="1"/>
      <c r="R960" s="1"/>
      <c r="S960" s="1"/>
      <c r="T960" s="1"/>
      <c r="U960" s="1"/>
      <c r="V960" s="1"/>
      <c r="W960" s="1"/>
      <c r="X960" s="1"/>
      <c r="Y960" s="1"/>
      <c r="Z960" s="1"/>
    </row>
    <row r="961" spans="1:26" ht="15.75" customHeight="1" x14ac:dyDescent="0.2">
      <c r="A961" s="1"/>
      <c r="B961" s="1"/>
      <c r="C961" s="1"/>
      <c r="D961" s="1"/>
      <c r="E961" s="1"/>
      <c r="F961" s="1"/>
      <c r="G961" s="1"/>
      <c r="H961" s="1"/>
      <c r="I961" s="1"/>
      <c r="J961" s="1"/>
      <c r="K961" s="1"/>
      <c r="L961" s="1"/>
      <c r="M961" s="1"/>
      <c r="N961" s="1"/>
      <c r="O961" s="1"/>
      <c r="P961" s="1"/>
      <c r="Q961" s="1"/>
      <c r="R961" s="1"/>
      <c r="S961" s="1"/>
      <c r="T961" s="1"/>
      <c r="U961" s="1"/>
      <c r="V961" s="1"/>
      <c r="W961" s="1"/>
      <c r="X961" s="1"/>
      <c r="Y961" s="1"/>
      <c r="Z961" s="1"/>
    </row>
    <row r="962" spans="1:26" ht="15.75" customHeight="1" x14ac:dyDescent="0.2">
      <c r="A962" s="1"/>
      <c r="B962" s="1"/>
      <c r="C962" s="1"/>
      <c r="D962" s="1"/>
      <c r="E962" s="1"/>
      <c r="F962" s="1"/>
      <c r="G962" s="1"/>
      <c r="H962" s="1"/>
      <c r="I962" s="1"/>
      <c r="J962" s="1"/>
      <c r="K962" s="1"/>
      <c r="L962" s="1"/>
      <c r="M962" s="1"/>
      <c r="N962" s="1"/>
      <c r="O962" s="1"/>
      <c r="P962" s="1"/>
      <c r="Q962" s="1"/>
      <c r="R962" s="1"/>
      <c r="S962" s="1"/>
      <c r="T962" s="1"/>
      <c r="U962" s="1"/>
      <c r="V962" s="1"/>
      <c r="W962" s="1"/>
      <c r="X962" s="1"/>
      <c r="Y962" s="1"/>
      <c r="Z962" s="1"/>
    </row>
    <row r="963" spans="1:26" ht="15.75" customHeight="1" x14ac:dyDescent="0.2">
      <c r="A963" s="1"/>
      <c r="B963" s="1"/>
      <c r="C963" s="1"/>
      <c r="D963" s="1"/>
      <c r="E963" s="1"/>
      <c r="F963" s="1"/>
      <c r="G963" s="1"/>
      <c r="H963" s="1"/>
      <c r="I963" s="1"/>
      <c r="J963" s="1"/>
      <c r="K963" s="1"/>
      <c r="L963" s="1"/>
      <c r="M963" s="1"/>
      <c r="N963" s="1"/>
      <c r="O963" s="1"/>
      <c r="P963" s="1"/>
      <c r="Q963" s="1"/>
      <c r="R963" s="1"/>
      <c r="S963" s="1"/>
      <c r="T963" s="1"/>
      <c r="U963" s="1"/>
      <c r="V963" s="1"/>
      <c r="W963" s="1"/>
      <c r="X963" s="1"/>
      <c r="Y963" s="1"/>
      <c r="Z963" s="1"/>
    </row>
    <row r="964" spans="1:26" ht="15.75" customHeight="1" x14ac:dyDescent="0.2">
      <c r="A964" s="1"/>
      <c r="B964" s="1"/>
      <c r="C964" s="1"/>
      <c r="D964" s="1"/>
      <c r="E964" s="1"/>
      <c r="F964" s="1"/>
      <c r="G964" s="1"/>
      <c r="H964" s="1"/>
      <c r="I964" s="1"/>
      <c r="J964" s="1"/>
      <c r="K964" s="1"/>
      <c r="L964" s="1"/>
      <c r="M964" s="1"/>
      <c r="N964" s="1"/>
      <c r="O964" s="1"/>
      <c r="P964" s="1"/>
      <c r="Q964" s="1"/>
      <c r="R964" s="1"/>
      <c r="S964" s="1"/>
      <c r="T964" s="1"/>
      <c r="U964" s="1"/>
      <c r="V964" s="1"/>
      <c r="W964" s="1"/>
      <c r="X964" s="1"/>
      <c r="Y964" s="1"/>
      <c r="Z964" s="1"/>
    </row>
    <row r="965" spans="1:26" ht="15.75" customHeight="1" x14ac:dyDescent="0.2">
      <c r="A965" s="1"/>
      <c r="B965" s="1"/>
      <c r="C965" s="1"/>
      <c r="D965" s="1"/>
      <c r="E965" s="1"/>
      <c r="F965" s="1"/>
      <c r="G965" s="1"/>
      <c r="H965" s="1"/>
      <c r="I965" s="1"/>
      <c r="J965" s="1"/>
      <c r="K965" s="1"/>
      <c r="L965" s="1"/>
      <c r="M965" s="1"/>
      <c r="N965" s="1"/>
      <c r="O965" s="1"/>
      <c r="P965" s="1"/>
      <c r="Q965" s="1"/>
      <c r="R965" s="1"/>
      <c r="S965" s="1"/>
      <c r="T965" s="1"/>
      <c r="U965" s="1"/>
      <c r="V965" s="1"/>
      <c r="W965" s="1"/>
      <c r="X965" s="1"/>
      <c r="Y965" s="1"/>
      <c r="Z965" s="1"/>
    </row>
    <row r="966" spans="1:26" ht="15.75" customHeight="1" x14ac:dyDescent="0.2">
      <c r="A966" s="1"/>
      <c r="B966" s="1"/>
      <c r="C966" s="1"/>
      <c r="D966" s="1"/>
      <c r="E966" s="1"/>
      <c r="F966" s="1"/>
      <c r="G966" s="1"/>
      <c r="H966" s="1"/>
      <c r="I966" s="1"/>
      <c r="J966" s="1"/>
      <c r="K966" s="1"/>
      <c r="L966" s="1"/>
      <c r="M966" s="1"/>
      <c r="N966" s="1"/>
      <c r="O966" s="1"/>
      <c r="P966" s="1"/>
      <c r="Q966" s="1"/>
      <c r="R966" s="1"/>
      <c r="S966" s="1"/>
      <c r="T966" s="1"/>
      <c r="U966" s="1"/>
      <c r="V966" s="1"/>
      <c r="W966" s="1"/>
      <c r="X966" s="1"/>
      <c r="Y966" s="1"/>
      <c r="Z966" s="1"/>
    </row>
    <row r="967" spans="1:26" ht="15.75" customHeight="1" x14ac:dyDescent="0.2">
      <c r="A967" s="1"/>
      <c r="B967" s="1"/>
      <c r="C967" s="1"/>
      <c r="D967" s="1"/>
      <c r="E967" s="1"/>
      <c r="F967" s="1"/>
      <c r="G967" s="1"/>
      <c r="H967" s="1"/>
      <c r="I967" s="1"/>
      <c r="J967" s="1"/>
      <c r="K967" s="1"/>
      <c r="L967" s="1"/>
      <c r="M967" s="1"/>
      <c r="N967" s="1"/>
      <c r="O967" s="1"/>
      <c r="P967" s="1"/>
      <c r="Q967" s="1"/>
      <c r="R967" s="1"/>
      <c r="S967" s="1"/>
      <c r="T967" s="1"/>
      <c r="U967" s="1"/>
      <c r="V967" s="1"/>
      <c r="W967" s="1"/>
      <c r="X967" s="1"/>
      <c r="Y967" s="1"/>
      <c r="Z967" s="1"/>
    </row>
    <row r="968" spans="1:26" ht="15.75" customHeight="1" x14ac:dyDescent="0.2">
      <c r="A968" s="1"/>
      <c r="B968" s="1"/>
      <c r="C968" s="1"/>
      <c r="D968" s="1"/>
      <c r="E968" s="1"/>
      <c r="F968" s="1"/>
      <c r="G968" s="1"/>
      <c r="H968" s="1"/>
      <c r="I968" s="1"/>
      <c r="J968" s="1"/>
      <c r="K968" s="1"/>
      <c r="L968" s="1"/>
      <c r="M968" s="1"/>
      <c r="N968" s="1"/>
      <c r="O968" s="1"/>
      <c r="P968" s="1"/>
      <c r="Q968" s="1"/>
      <c r="R968" s="1"/>
      <c r="S968" s="1"/>
      <c r="T968" s="1"/>
      <c r="U968" s="1"/>
      <c r="V968" s="1"/>
      <c r="W968" s="1"/>
      <c r="X968" s="1"/>
      <c r="Y968" s="1"/>
      <c r="Z968" s="1"/>
    </row>
    <row r="969" spans="1:26" ht="15.75" customHeight="1" x14ac:dyDescent="0.2">
      <c r="A969" s="1"/>
      <c r="B969" s="1"/>
      <c r="C969" s="1"/>
      <c r="D969" s="1"/>
      <c r="E969" s="1"/>
      <c r="F969" s="1"/>
      <c r="G969" s="1"/>
      <c r="H969" s="1"/>
      <c r="I969" s="1"/>
      <c r="J969" s="1"/>
      <c r="K969" s="1"/>
      <c r="L969" s="1"/>
      <c r="M969" s="1"/>
      <c r="N969" s="1"/>
      <c r="O969" s="1"/>
      <c r="P969" s="1"/>
      <c r="Q969" s="1"/>
      <c r="R969" s="1"/>
      <c r="S969" s="1"/>
      <c r="T969" s="1"/>
      <c r="U969" s="1"/>
      <c r="V969" s="1"/>
      <c r="W969" s="1"/>
      <c r="X969" s="1"/>
      <c r="Y969" s="1"/>
      <c r="Z969" s="1"/>
    </row>
    <row r="970" spans="1:26" ht="15.75" customHeight="1" x14ac:dyDescent="0.2">
      <c r="A970" s="1"/>
      <c r="B970" s="1"/>
      <c r="C970" s="1"/>
      <c r="D970" s="1"/>
      <c r="E970" s="1"/>
      <c r="F970" s="1"/>
      <c r="G970" s="1"/>
      <c r="H970" s="1"/>
      <c r="I970" s="1"/>
      <c r="J970" s="1"/>
      <c r="K970" s="1"/>
      <c r="L970" s="1"/>
      <c r="M970" s="1"/>
      <c r="N970" s="1"/>
      <c r="O970" s="1"/>
      <c r="P970" s="1"/>
      <c r="Q970" s="1"/>
      <c r="R970" s="1"/>
      <c r="S970" s="1"/>
      <c r="T970" s="1"/>
      <c r="U970" s="1"/>
      <c r="V970" s="1"/>
      <c r="W970" s="1"/>
      <c r="X970" s="1"/>
      <c r="Y970" s="1"/>
      <c r="Z970" s="1"/>
    </row>
    <row r="971" spans="1:26" ht="15.75" customHeight="1" x14ac:dyDescent="0.2">
      <c r="A971" s="1"/>
      <c r="B971" s="1"/>
      <c r="C971" s="1"/>
      <c r="D971" s="1"/>
      <c r="E971" s="1"/>
      <c r="F971" s="1"/>
      <c r="G971" s="1"/>
      <c r="H971" s="1"/>
      <c r="I971" s="1"/>
      <c r="J971" s="1"/>
      <c r="K971" s="1"/>
      <c r="L971" s="1"/>
      <c r="M971" s="1"/>
      <c r="N971" s="1"/>
      <c r="O971" s="1"/>
      <c r="P971" s="1"/>
      <c r="Q971" s="1"/>
      <c r="R971" s="1"/>
      <c r="S971" s="1"/>
      <c r="T971" s="1"/>
      <c r="U971" s="1"/>
      <c r="V971" s="1"/>
      <c r="W971" s="1"/>
      <c r="X971" s="1"/>
      <c r="Y971" s="1"/>
      <c r="Z971" s="1"/>
    </row>
    <row r="972" spans="1:26" ht="15.75" customHeight="1" x14ac:dyDescent="0.2">
      <c r="A972" s="1"/>
      <c r="B972" s="1"/>
      <c r="C972" s="1"/>
      <c r="D972" s="1"/>
      <c r="E972" s="1"/>
      <c r="F972" s="1"/>
      <c r="G972" s="1"/>
      <c r="H972" s="1"/>
      <c r="I972" s="1"/>
      <c r="J972" s="1"/>
      <c r="K972" s="1"/>
      <c r="L972" s="1"/>
      <c r="M972" s="1"/>
      <c r="N972" s="1"/>
      <c r="O972" s="1"/>
      <c r="P972" s="1"/>
      <c r="Q972" s="1"/>
      <c r="R972" s="1"/>
      <c r="S972" s="1"/>
      <c r="T972" s="1"/>
      <c r="U972" s="1"/>
      <c r="V972" s="1"/>
      <c r="W972" s="1"/>
      <c r="X972" s="1"/>
      <c r="Y972" s="1"/>
      <c r="Z972" s="1"/>
    </row>
    <row r="973" spans="1:26" ht="15.75" customHeight="1" x14ac:dyDescent="0.2">
      <c r="A973" s="1"/>
      <c r="B973" s="1"/>
      <c r="C973" s="1"/>
      <c r="D973" s="1"/>
      <c r="E973" s="1"/>
      <c r="F973" s="1"/>
      <c r="G973" s="1"/>
      <c r="H973" s="1"/>
      <c r="I973" s="1"/>
      <c r="J973" s="1"/>
      <c r="K973" s="1"/>
      <c r="L973" s="1"/>
      <c r="M973" s="1"/>
      <c r="N973" s="1"/>
      <c r="O973" s="1"/>
      <c r="P973" s="1"/>
      <c r="Q973" s="1"/>
      <c r="R973" s="1"/>
      <c r="S973" s="1"/>
      <c r="T973" s="1"/>
      <c r="U973" s="1"/>
      <c r="V973" s="1"/>
      <c r="W973" s="1"/>
      <c r="X973" s="1"/>
      <c r="Y973" s="1"/>
      <c r="Z973" s="1"/>
    </row>
    <row r="974" spans="1:26" ht="15.75" customHeight="1" x14ac:dyDescent="0.2">
      <c r="A974" s="1"/>
      <c r="B974" s="1"/>
      <c r="C974" s="1"/>
      <c r="D974" s="1"/>
      <c r="E974" s="1"/>
      <c r="F974" s="1"/>
      <c r="G974" s="1"/>
      <c r="H974" s="1"/>
      <c r="I974" s="1"/>
      <c r="J974" s="1"/>
      <c r="K974" s="1"/>
      <c r="L974" s="1"/>
      <c r="M974" s="1"/>
      <c r="N974" s="1"/>
      <c r="O974" s="1"/>
      <c r="P974" s="1"/>
      <c r="Q974" s="1"/>
      <c r="R974" s="1"/>
      <c r="S974" s="1"/>
      <c r="T974" s="1"/>
      <c r="U974" s="1"/>
      <c r="V974" s="1"/>
      <c r="W974" s="1"/>
      <c r="X974" s="1"/>
      <c r="Y974" s="1"/>
      <c r="Z974" s="1"/>
    </row>
    <row r="975" spans="1:26" ht="15.75" customHeight="1" x14ac:dyDescent="0.2">
      <c r="A975" s="1"/>
      <c r="B975" s="1"/>
      <c r="C975" s="1"/>
      <c r="D975" s="1"/>
      <c r="E975" s="1"/>
      <c r="F975" s="1"/>
      <c r="G975" s="1"/>
      <c r="H975" s="1"/>
      <c r="I975" s="1"/>
      <c r="J975" s="1"/>
      <c r="K975" s="1"/>
      <c r="L975" s="1"/>
      <c r="M975" s="1"/>
      <c r="N975" s="1"/>
      <c r="O975" s="1"/>
      <c r="P975" s="1"/>
      <c r="Q975" s="1"/>
      <c r="R975" s="1"/>
      <c r="S975" s="1"/>
      <c r="T975" s="1"/>
      <c r="U975" s="1"/>
      <c r="V975" s="1"/>
      <c r="W975" s="1"/>
      <c r="X975" s="1"/>
      <c r="Y975" s="1"/>
      <c r="Z975" s="1"/>
    </row>
    <row r="976" spans="1:26" ht="15.75" customHeight="1" x14ac:dyDescent="0.2">
      <c r="A976" s="1"/>
      <c r="B976" s="1"/>
      <c r="C976" s="1"/>
      <c r="D976" s="1"/>
      <c r="E976" s="1"/>
      <c r="F976" s="1"/>
      <c r="G976" s="1"/>
      <c r="H976" s="1"/>
      <c r="I976" s="1"/>
      <c r="J976" s="1"/>
      <c r="K976" s="1"/>
      <c r="L976" s="1"/>
      <c r="M976" s="1"/>
      <c r="N976" s="1"/>
      <c r="O976" s="1"/>
      <c r="P976" s="1"/>
      <c r="Q976" s="1"/>
      <c r="R976" s="1"/>
      <c r="S976" s="1"/>
      <c r="T976" s="1"/>
      <c r="U976" s="1"/>
      <c r="V976" s="1"/>
      <c r="W976" s="1"/>
      <c r="X976" s="1"/>
      <c r="Y976" s="1"/>
      <c r="Z976" s="1"/>
    </row>
    <row r="977" spans="1:26" ht="15.75" customHeight="1" x14ac:dyDescent="0.2">
      <c r="A977" s="1"/>
      <c r="B977" s="1"/>
      <c r="C977" s="1"/>
      <c r="D977" s="1"/>
      <c r="E977" s="1"/>
      <c r="F977" s="1"/>
      <c r="G977" s="1"/>
      <c r="H977" s="1"/>
      <c r="I977" s="1"/>
      <c r="J977" s="1"/>
      <c r="K977" s="1"/>
      <c r="L977" s="1"/>
      <c r="M977" s="1"/>
      <c r="N977" s="1"/>
      <c r="O977" s="1"/>
      <c r="P977" s="1"/>
      <c r="Q977" s="1"/>
      <c r="R977" s="1"/>
      <c r="S977" s="1"/>
      <c r="T977" s="1"/>
      <c r="U977" s="1"/>
      <c r="V977" s="1"/>
      <c r="W977" s="1"/>
      <c r="X977" s="1"/>
      <c r="Y977" s="1"/>
      <c r="Z977" s="1"/>
    </row>
    <row r="978" spans="1:26" ht="15.75" customHeight="1" x14ac:dyDescent="0.2">
      <c r="A978" s="1"/>
      <c r="B978" s="1"/>
      <c r="C978" s="1"/>
      <c r="D978" s="1"/>
      <c r="E978" s="1"/>
      <c r="F978" s="1"/>
      <c r="G978" s="1"/>
      <c r="H978" s="1"/>
      <c r="I978" s="1"/>
      <c r="J978" s="1"/>
      <c r="K978" s="1"/>
      <c r="L978" s="1"/>
      <c r="M978" s="1"/>
      <c r="N978" s="1"/>
      <c r="O978" s="1"/>
      <c r="P978" s="1"/>
      <c r="Q978" s="1"/>
      <c r="R978" s="1"/>
      <c r="S978" s="1"/>
      <c r="T978" s="1"/>
      <c r="U978" s="1"/>
      <c r="V978" s="1"/>
      <c r="W978" s="1"/>
      <c r="X978" s="1"/>
      <c r="Y978" s="1"/>
      <c r="Z978" s="1"/>
    </row>
    <row r="979" spans="1:26" ht="15.75" customHeight="1" x14ac:dyDescent="0.2">
      <c r="A979" s="1"/>
      <c r="B979" s="1"/>
      <c r="C979" s="1"/>
      <c r="D979" s="1"/>
      <c r="E979" s="1"/>
      <c r="F979" s="1"/>
      <c r="G979" s="1"/>
      <c r="H979" s="1"/>
      <c r="I979" s="1"/>
      <c r="J979" s="1"/>
      <c r="K979" s="1"/>
      <c r="L979" s="1"/>
      <c r="M979" s="1"/>
      <c r="N979" s="1"/>
      <c r="O979" s="1"/>
      <c r="P979" s="1"/>
      <c r="Q979" s="1"/>
      <c r="R979" s="1"/>
      <c r="S979" s="1"/>
      <c r="T979" s="1"/>
      <c r="U979" s="1"/>
      <c r="V979" s="1"/>
      <c r="W979" s="1"/>
      <c r="X979" s="1"/>
      <c r="Y979" s="1"/>
      <c r="Z979" s="1"/>
    </row>
    <row r="980" spans="1:26" ht="15.75" customHeight="1" x14ac:dyDescent="0.2">
      <c r="A980" s="1"/>
      <c r="B980" s="1"/>
      <c r="C980" s="1"/>
      <c r="D980" s="1"/>
      <c r="E980" s="1"/>
      <c r="F980" s="1"/>
      <c r="G980" s="1"/>
      <c r="H980" s="1"/>
      <c r="I980" s="1"/>
      <c r="J980" s="1"/>
      <c r="K980" s="1"/>
      <c r="L980" s="1"/>
      <c r="M980" s="1"/>
      <c r="N980" s="1"/>
      <c r="O980" s="1"/>
      <c r="P980" s="1"/>
      <c r="Q980" s="1"/>
      <c r="R980" s="1"/>
      <c r="S980" s="1"/>
      <c r="T980" s="1"/>
      <c r="U980" s="1"/>
      <c r="V980" s="1"/>
      <c r="W980" s="1"/>
      <c r="X980" s="1"/>
      <c r="Y980" s="1"/>
      <c r="Z980" s="1"/>
    </row>
    <row r="981" spans="1:26" ht="15.75" customHeight="1" x14ac:dyDescent="0.2">
      <c r="A981" s="1"/>
      <c r="B981" s="1"/>
      <c r="C981" s="1"/>
      <c r="D981" s="1"/>
      <c r="E981" s="1"/>
      <c r="F981" s="1"/>
      <c r="G981" s="1"/>
      <c r="H981" s="1"/>
      <c r="I981" s="1"/>
      <c r="J981" s="1"/>
      <c r="K981" s="1"/>
      <c r="L981" s="1"/>
      <c r="M981" s="1"/>
      <c r="N981" s="1"/>
      <c r="O981" s="1"/>
      <c r="P981" s="1"/>
      <c r="Q981" s="1"/>
      <c r="R981" s="1"/>
      <c r="S981" s="1"/>
      <c r="T981" s="1"/>
      <c r="U981" s="1"/>
      <c r="V981" s="1"/>
      <c r="W981" s="1"/>
      <c r="X981" s="1"/>
      <c r="Y981" s="1"/>
      <c r="Z981" s="1"/>
    </row>
    <row r="982" spans="1:26" ht="15.75" customHeight="1" x14ac:dyDescent="0.2">
      <c r="A982" s="1"/>
      <c r="B982" s="1"/>
      <c r="C982" s="1"/>
      <c r="D982" s="1"/>
      <c r="E982" s="1"/>
      <c r="F982" s="1"/>
      <c r="G982" s="1"/>
      <c r="H982" s="1"/>
      <c r="I982" s="1"/>
      <c r="J982" s="1"/>
      <c r="K982" s="1"/>
      <c r="L982" s="1"/>
      <c r="M982" s="1"/>
      <c r="N982" s="1"/>
      <c r="O982" s="1"/>
      <c r="P982" s="1"/>
      <c r="Q982" s="1"/>
      <c r="R982" s="1"/>
      <c r="S982" s="1"/>
      <c r="T982" s="1"/>
      <c r="U982" s="1"/>
      <c r="V982" s="1"/>
      <c r="W982" s="1"/>
      <c r="X982" s="1"/>
      <c r="Y982" s="1"/>
      <c r="Z982" s="1"/>
    </row>
    <row r="983" spans="1:26" ht="15.75" customHeight="1" x14ac:dyDescent="0.2">
      <c r="A983" s="1"/>
      <c r="B983" s="1"/>
      <c r="C983" s="1"/>
      <c r="D983" s="1"/>
      <c r="E983" s="1"/>
      <c r="F983" s="1"/>
      <c r="G983" s="1"/>
      <c r="H983" s="1"/>
      <c r="I983" s="1"/>
      <c r="J983" s="1"/>
      <c r="K983" s="1"/>
      <c r="L983" s="1"/>
      <c r="M983" s="1"/>
      <c r="N983" s="1"/>
      <c r="O983" s="1"/>
      <c r="P983" s="1"/>
      <c r="Q983" s="1"/>
      <c r="R983" s="1"/>
      <c r="S983" s="1"/>
      <c r="T983" s="1"/>
      <c r="U983" s="1"/>
      <c r="V983" s="1"/>
      <c r="W983" s="1"/>
      <c r="X983" s="1"/>
      <c r="Y983" s="1"/>
      <c r="Z983" s="1"/>
    </row>
    <row r="984" spans="1:26" ht="15.75" customHeight="1" x14ac:dyDescent="0.2">
      <c r="A984" s="1"/>
      <c r="B984" s="1"/>
      <c r="C984" s="1"/>
      <c r="D984" s="1"/>
      <c r="E984" s="1"/>
      <c r="F984" s="1"/>
      <c r="G984" s="1"/>
      <c r="H984" s="1"/>
      <c r="I984" s="1"/>
      <c r="J984" s="1"/>
      <c r="K984" s="1"/>
      <c r="L984" s="1"/>
      <c r="M984" s="1"/>
      <c r="N984" s="1"/>
      <c r="O984" s="1"/>
      <c r="P984" s="1"/>
      <c r="Q984" s="1"/>
      <c r="R984" s="1"/>
      <c r="S984" s="1"/>
      <c r="T984" s="1"/>
      <c r="U984" s="1"/>
      <c r="V984" s="1"/>
      <c r="W984" s="1"/>
      <c r="X984" s="1"/>
      <c r="Y984" s="1"/>
      <c r="Z984" s="1"/>
    </row>
    <row r="985" spans="1:26" ht="15.75" customHeight="1" x14ac:dyDescent="0.2">
      <c r="A985" s="1"/>
      <c r="B985" s="1"/>
      <c r="C985" s="1"/>
      <c r="D985" s="1"/>
      <c r="E985" s="1"/>
      <c r="F985" s="1"/>
      <c r="G985" s="1"/>
      <c r="H985" s="1"/>
      <c r="I985" s="1"/>
      <c r="J985" s="1"/>
      <c r="K985" s="1"/>
      <c r="L985" s="1"/>
      <c r="M985" s="1"/>
      <c r="N985" s="1"/>
      <c r="O985" s="1"/>
      <c r="P985" s="1"/>
      <c r="Q985" s="1"/>
      <c r="R985" s="1"/>
      <c r="S985" s="1"/>
      <c r="T985" s="1"/>
      <c r="U985" s="1"/>
      <c r="V985" s="1"/>
      <c r="W985" s="1"/>
      <c r="X985" s="1"/>
      <c r="Y985" s="1"/>
      <c r="Z985" s="1"/>
    </row>
    <row r="986" spans="1:26" ht="15.75" customHeight="1" x14ac:dyDescent="0.2">
      <c r="A986" s="1"/>
      <c r="B986" s="1"/>
      <c r="C986" s="1"/>
      <c r="D986" s="1"/>
      <c r="E986" s="1"/>
      <c r="F986" s="1"/>
      <c r="G986" s="1"/>
      <c r="H986" s="1"/>
      <c r="I986" s="1"/>
      <c r="J986" s="1"/>
      <c r="K986" s="1"/>
      <c r="L986" s="1"/>
      <c r="M986" s="1"/>
      <c r="N986" s="1"/>
      <c r="O986" s="1"/>
      <c r="P986" s="1"/>
      <c r="Q986" s="1"/>
      <c r="R986" s="1"/>
      <c r="S986" s="1"/>
      <c r="T986" s="1"/>
      <c r="U986" s="1"/>
      <c r="V986" s="1"/>
      <c r="W986" s="1"/>
      <c r="X986" s="1"/>
      <c r="Y986" s="1"/>
      <c r="Z986" s="1"/>
    </row>
    <row r="987" spans="1:26" ht="15.75" customHeight="1" x14ac:dyDescent="0.2">
      <c r="A987" s="1"/>
      <c r="B987" s="1"/>
      <c r="C987" s="1"/>
      <c r="D987" s="1"/>
      <c r="E987" s="1"/>
      <c r="F987" s="1"/>
      <c r="G987" s="1"/>
      <c r="H987" s="1"/>
      <c r="I987" s="1"/>
      <c r="J987" s="1"/>
      <c r="K987" s="1"/>
      <c r="L987" s="1"/>
      <c r="M987" s="1"/>
      <c r="N987" s="1"/>
      <c r="O987" s="1"/>
      <c r="P987" s="1"/>
      <c r="Q987" s="1"/>
      <c r="R987" s="1"/>
      <c r="S987" s="1"/>
      <c r="T987" s="1"/>
      <c r="U987" s="1"/>
      <c r="V987" s="1"/>
      <c r="W987" s="1"/>
      <c r="X987" s="1"/>
      <c r="Y987" s="1"/>
      <c r="Z987" s="1"/>
    </row>
    <row r="988" spans="1:26" ht="15.75" customHeight="1" x14ac:dyDescent="0.2">
      <c r="A988" s="1"/>
      <c r="B988" s="1"/>
      <c r="C988" s="1"/>
      <c r="D988" s="1"/>
      <c r="E988" s="1"/>
      <c r="F988" s="1"/>
      <c r="G988" s="1"/>
      <c r="H988" s="1"/>
      <c r="I988" s="1"/>
      <c r="J988" s="1"/>
      <c r="K988" s="1"/>
      <c r="L988" s="1"/>
      <c r="M988" s="1"/>
      <c r="N988" s="1"/>
      <c r="O988" s="1"/>
      <c r="P988" s="1"/>
      <c r="Q988" s="1"/>
      <c r="R988" s="1"/>
      <c r="S988" s="1"/>
      <c r="T988" s="1"/>
      <c r="U988" s="1"/>
      <c r="V988" s="1"/>
      <c r="W988" s="1"/>
      <c r="X988" s="1"/>
      <c r="Y988" s="1"/>
      <c r="Z988" s="1"/>
    </row>
    <row r="989" spans="1:26" ht="15.75" customHeight="1" x14ac:dyDescent="0.2">
      <c r="A989" s="1"/>
      <c r="B989" s="1"/>
      <c r="C989" s="1"/>
      <c r="D989" s="1"/>
      <c r="E989" s="1"/>
      <c r="F989" s="1"/>
      <c r="G989" s="1"/>
      <c r="H989" s="1"/>
      <c r="I989" s="1"/>
      <c r="J989" s="1"/>
      <c r="K989" s="1"/>
      <c r="L989" s="1"/>
      <c r="M989" s="1"/>
      <c r="N989" s="1"/>
      <c r="O989" s="1"/>
      <c r="P989" s="1"/>
      <c r="Q989" s="1"/>
      <c r="R989" s="1"/>
      <c r="S989" s="1"/>
      <c r="T989" s="1"/>
      <c r="U989" s="1"/>
      <c r="V989" s="1"/>
      <c r="W989" s="1"/>
      <c r="X989" s="1"/>
      <c r="Y989" s="1"/>
      <c r="Z989" s="1"/>
    </row>
    <row r="990" spans="1:26" ht="15.75" customHeight="1" x14ac:dyDescent="0.2">
      <c r="A990" s="1"/>
      <c r="B990" s="1"/>
      <c r="C990" s="1"/>
      <c r="D990" s="1"/>
      <c r="E990" s="1"/>
      <c r="F990" s="1"/>
      <c r="G990" s="1"/>
      <c r="H990" s="1"/>
      <c r="I990" s="1"/>
      <c r="J990" s="1"/>
      <c r="K990" s="1"/>
      <c r="L990" s="1"/>
      <c r="M990" s="1"/>
      <c r="N990" s="1"/>
      <c r="O990" s="1"/>
      <c r="P990" s="1"/>
      <c r="Q990" s="1"/>
      <c r="R990" s="1"/>
      <c r="S990" s="1"/>
      <c r="T990" s="1"/>
      <c r="U990" s="1"/>
      <c r="V990" s="1"/>
      <c r="W990" s="1"/>
      <c r="X990" s="1"/>
      <c r="Y990" s="1"/>
      <c r="Z990" s="1"/>
    </row>
    <row r="991" spans="1:26" ht="15.75" customHeight="1" x14ac:dyDescent="0.2">
      <c r="A991" s="1"/>
      <c r="B991" s="1"/>
      <c r="C991" s="1"/>
      <c r="D991" s="1"/>
      <c r="E991" s="1"/>
      <c r="F991" s="1"/>
      <c r="G991" s="1"/>
      <c r="H991" s="1"/>
      <c r="I991" s="1"/>
      <c r="J991" s="1"/>
      <c r="K991" s="1"/>
      <c r="L991" s="1"/>
      <c r="M991" s="1"/>
      <c r="N991" s="1"/>
      <c r="O991" s="1"/>
      <c r="P991" s="1"/>
      <c r="Q991" s="1"/>
      <c r="R991" s="1"/>
      <c r="S991" s="1"/>
      <c r="T991" s="1"/>
      <c r="U991" s="1"/>
      <c r="V991" s="1"/>
      <c r="W991" s="1"/>
      <c r="X991" s="1"/>
      <c r="Y991" s="1"/>
      <c r="Z991" s="1"/>
    </row>
    <row r="992" spans="1:26" ht="15.75" customHeight="1" x14ac:dyDescent="0.2">
      <c r="A992" s="1"/>
      <c r="B992" s="1"/>
      <c r="C992" s="1"/>
      <c r="D992" s="1"/>
      <c r="E992" s="1"/>
      <c r="F992" s="1"/>
      <c r="G992" s="1"/>
      <c r="H992" s="1"/>
      <c r="I992" s="1"/>
      <c r="J992" s="1"/>
      <c r="K992" s="1"/>
      <c r="L992" s="1"/>
      <c r="M992" s="1"/>
      <c r="N992" s="1"/>
      <c r="O992" s="1"/>
      <c r="P992" s="1"/>
      <c r="Q992" s="1"/>
      <c r="R992" s="1"/>
      <c r="S992" s="1"/>
      <c r="T992" s="1"/>
      <c r="U992" s="1"/>
      <c r="V992" s="1"/>
      <c r="W992" s="1"/>
      <c r="X992" s="1"/>
      <c r="Y992" s="1"/>
      <c r="Z992" s="1"/>
    </row>
    <row r="993" spans="1:26" ht="15.75" customHeight="1" x14ac:dyDescent="0.2">
      <c r="A993" s="1"/>
      <c r="B993" s="1"/>
      <c r="C993" s="1"/>
      <c r="D993" s="1"/>
      <c r="E993" s="1"/>
      <c r="F993" s="1"/>
      <c r="G993" s="1"/>
      <c r="H993" s="1"/>
      <c r="I993" s="1"/>
      <c r="J993" s="1"/>
      <c r="K993" s="1"/>
      <c r="L993" s="1"/>
      <c r="M993" s="1"/>
      <c r="N993" s="1"/>
      <c r="O993" s="1"/>
      <c r="P993" s="1"/>
      <c r="Q993" s="1"/>
      <c r="R993" s="1"/>
      <c r="S993" s="1"/>
      <c r="T993" s="1"/>
      <c r="U993" s="1"/>
      <c r="V993" s="1"/>
      <c r="W993" s="1"/>
      <c r="X993" s="1"/>
      <c r="Y993" s="1"/>
      <c r="Z993" s="1"/>
    </row>
    <row r="994" spans="1:26" ht="15.75" customHeight="1" x14ac:dyDescent="0.2">
      <c r="A994" s="1"/>
      <c r="B994" s="1"/>
      <c r="C994" s="1"/>
      <c r="D994" s="1"/>
      <c r="E994" s="1"/>
      <c r="F994" s="1"/>
      <c r="G994" s="1"/>
      <c r="H994" s="1"/>
      <c r="I994" s="1"/>
      <c r="J994" s="1"/>
      <c r="K994" s="1"/>
      <c r="L994" s="1"/>
      <c r="M994" s="1"/>
      <c r="N994" s="1"/>
      <c r="O994" s="1"/>
      <c r="P994" s="1"/>
      <c r="Q994" s="1"/>
      <c r="R994" s="1"/>
      <c r="S994" s="1"/>
      <c r="T994" s="1"/>
      <c r="U994" s="1"/>
      <c r="V994" s="1"/>
      <c r="W994" s="1"/>
      <c r="X994" s="1"/>
      <c r="Y994" s="1"/>
      <c r="Z994" s="1"/>
    </row>
    <row r="995" spans="1:26" ht="15.75" customHeight="1" x14ac:dyDescent="0.2">
      <c r="A995" s="1"/>
      <c r="B995" s="1"/>
      <c r="C995" s="1"/>
      <c r="D995" s="1"/>
      <c r="E995" s="1"/>
      <c r="F995" s="1"/>
      <c r="G995" s="1"/>
      <c r="H995" s="1"/>
      <c r="I995" s="1"/>
      <c r="J995" s="1"/>
      <c r="K995" s="1"/>
      <c r="L995" s="1"/>
      <c r="M995" s="1"/>
      <c r="N995" s="1"/>
      <c r="O995" s="1"/>
      <c r="P995" s="1"/>
      <c r="Q995" s="1"/>
      <c r="R995" s="1"/>
      <c r="S995" s="1"/>
      <c r="T995" s="1"/>
      <c r="U995" s="1"/>
      <c r="V995" s="1"/>
      <c r="W995" s="1"/>
      <c r="X995" s="1"/>
      <c r="Y995" s="1"/>
      <c r="Z995" s="1"/>
    </row>
  </sheetData>
  <mergeCells count="7">
    <mergeCell ref="B2:F6"/>
    <mergeCell ref="B39:C39"/>
    <mergeCell ref="B49:F49"/>
    <mergeCell ref="B50:F50"/>
    <mergeCell ref="B51:F51"/>
    <mergeCell ref="B12:C13"/>
    <mergeCell ref="B42:F43"/>
  </mergeCells>
  <printOptions horizontalCentered="1"/>
  <pageMargins left="0.7" right="0.7" top="0.75" bottom="0.75" header="0.3" footer="0.3"/>
  <pageSetup paperSize="9" scale="48" fitToHeight="0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FBFBF"/>
    <outlinePr summaryBelow="0"/>
    <pageSetUpPr fitToPage="1"/>
  </sheetPr>
  <dimension ref="A1:AG576"/>
  <sheetViews>
    <sheetView showGridLines="0" zoomScale="70" zoomScaleNormal="70" workbookViewId="0">
      <pane ySplit="17" topLeftCell="A18" activePane="bottomLeft" state="frozen"/>
      <selection activeCell="C20" sqref="C20"/>
      <selection pane="bottomLeft" activeCell="B9" sqref="B9"/>
    </sheetView>
  </sheetViews>
  <sheetFormatPr defaultColWidth="12.625" defaultRowHeight="15" customHeight="1" x14ac:dyDescent="0.2"/>
  <cols>
    <col min="1" max="1" width="15.25" style="212" customWidth="1"/>
    <col min="2" max="2" width="10.625" style="212" customWidth="1"/>
    <col min="3" max="3" width="15.25" style="212" customWidth="1"/>
    <col min="4" max="4" width="15" style="212" customWidth="1"/>
    <col min="5" max="5" width="99.5" style="212" customWidth="1"/>
    <col min="6" max="6" width="8.5" style="212" customWidth="1"/>
    <col min="7" max="7" width="11.375" style="213" customWidth="1"/>
    <col min="8" max="8" width="17.375" style="212" customWidth="1"/>
    <col min="9" max="13" width="14.75" style="212" customWidth="1"/>
    <col min="14" max="14" width="16.25" style="212" customWidth="1"/>
    <col min="15" max="15" width="14.5" style="212" customWidth="1"/>
    <col min="16" max="16" width="16" style="212" customWidth="1"/>
    <col min="17" max="17" width="15.25" style="212" bestFit="1" customWidth="1"/>
    <col min="18" max="18" width="17.875" style="212" customWidth="1"/>
    <col min="19" max="20" width="7.625" style="212" customWidth="1"/>
    <col min="21" max="21" width="14.5" style="212" bestFit="1" customWidth="1"/>
    <col min="22" max="31" width="7.625" style="212" customWidth="1"/>
    <col min="32" max="16384" width="12.625" style="212"/>
  </cols>
  <sheetData>
    <row r="1" spans="1:33" ht="18.75" customHeight="1" x14ac:dyDescent="0.2">
      <c r="A1" s="94"/>
      <c r="B1" s="95"/>
      <c r="C1" s="96"/>
      <c r="D1" s="97"/>
      <c r="E1" s="97"/>
      <c r="F1" s="98"/>
      <c r="G1" s="203"/>
      <c r="H1" s="98"/>
      <c r="I1" s="100"/>
      <c r="J1" s="100"/>
      <c r="K1" s="100"/>
      <c r="L1" s="48"/>
      <c r="M1" s="99"/>
      <c r="N1" s="4"/>
      <c r="O1" s="4"/>
      <c r="P1" s="4"/>
      <c r="Q1" s="4"/>
      <c r="R1" s="48"/>
      <c r="S1" s="48"/>
      <c r="T1" s="48"/>
      <c r="U1" s="48"/>
      <c r="V1" s="48"/>
      <c r="W1" s="48"/>
      <c r="X1" s="48"/>
      <c r="Y1" s="48"/>
      <c r="Z1" s="48"/>
      <c r="AA1" s="48"/>
      <c r="AB1" s="48"/>
      <c r="AC1" s="48"/>
      <c r="AD1" s="48"/>
      <c r="AE1" s="48"/>
      <c r="AF1" s="44"/>
      <c r="AG1" s="44"/>
    </row>
    <row r="2" spans="1:33" ht="18.75" customHeight="1" x14ac:dyDescent="0.2">
      <c r="A2" s="94"/>
      <c r="B2" s="401" t="s">
        <v>27</v>
      </c>
      <c r="C2" s="402"/>
      <c r="D2" s="402"/>
      <c r="E2" s="402"/>
      <c r="F2" s="402"/>
      <c r="G2" s="402"/>
      <c r="H2" s="402"/>
      <c r="I2" s="402"/>
      <c r="J2" s="402"/>
      <c r="K2" s="402"/>
      <c r="L2" s="402"/>
      <c r="M2" s="402"/>
      <c r="N2" s="402"/>
      <c r="O2" s="403"/>
      <c r="P2" s="99"/>
      <c r="Q2" s="4"/>
      <c r="R2" s="101"/>
      <c r="S2" s="48"/>
      <c r="T2" s="48"/>
      <c r="U2" s="48"/>
      <c r="V2" s="48"/>
      <c r="W2" s="48"/>
      <c r="X2" s="48"/>
      <c r="Y2" s="48"/>
      <c r="Z2" s="48"/>
      <c r="AA2" s="48"/>
      <c r="AB2" s="48"/>
      <c r="AC2" s="48"/>
      <c r="AD2" s="48"/>
      <c r="AE2" s="48"/>
      <c r="AF2" s="48"/>
      <c r="AG2" s="48"/>
    </row>
    <row r="3" spans="1:33" ht="18.75" customHeight="1" x14ac:dyDescent="0.2">
      <c r="A3" s="94"/>
      <c r="B3" s="404"/>
      <c r="C3" s="405"/>
      <c r="D3" s="405"/>
      <c r="E3" s="405"/>
      <c r="F3" s="405"/>
      <c r="G3" s="405"/>
      <c r="H3" s="405"/>
      <c r="I3" s="405"/>
      <c r="J3" s="405"/>
      <c r="K3" s="405"/>
      <c r="L3" s="405"/>
      <c r="M3" s="405"/>
      <c r="N3" s="405"/>
      <c r="O3" s="406"/>
      <c r="P3" s="99"/>
      <c r="Q3" s="4"/>
      <c r="R3" s="101"/>
      <c r="S3" s="48"/>
      <c r="T3" s="48"/>
      <c r="U3" s="48"/>
      <c r="V3" s="48"/>
      <c r="W3" s="48"/>
      <c r="X3" s="48"/>
      <c r="Y3" s="48"/>
      <c r="Z3" s="48"/>
      <c r="AA3" s="48"/>
      <c r="AB3" s="48"/>
      <c r="AC3" s="48"/>
      <c r="AD3" s="48"/>
      <c r="AE3" s="48"/>
      <c r="AF3" s="48"/>
      <c r="AG3" s="48"/>
    </row>
    <row r="4" spans="1:33" ht="18.75" customHeight="1" x14ac:dyDescent="0.2">
      <c r="A4" s="94"/>
      <c r="B4" s="404"/>
      <c r="C4" s="405"/>
      <c r="D4" s="405"/>
      <c r="E4" s="405"/>
      <c r="F4" s="405"/>
      <c r="G4" s="405"/>
      <c r="H4" s="405"/>
      <c r="I4" s="405"/>
      <c r="J4" s="405"/>
      <c r="K4" s="405"/>
      <c r="L4" s="405"/>
      <c r="M4" s="405"/>
      <c r="N4" s="405"/>
      <c r="O4" s="406"/>
      <c r="P4" s="99"/>
      <c r="Q4" s="4"/>
      <c r="R4" s="101"/>
      <c r="S4" s="48"/>
      <c r="T4" s="48"/>
      <c r="U4" s="48"/>
      <c r="V4" s="48"/>
      <c r="W4" s="48"/>
      <c r="X4" s="48"/>
      <c r="Y4" s="48"/>
      <c r="Z4" s="48"/>
      <c r="AA4" s="48"/>
      <c r="AB4" s="48"/>
      <c r="AC4" s="48"/>
      <c r="AD4" s="48"/>
      <c r="AE4" s="48"/>
      <c r="AF4" s="48"/>
      <c r="AG4" s="48"/>
    </row>
    <row r="5" spans="1:33" ht="18.75" customHeight="1" x14ac:dyDescent="0.2">
      <c r="A5" s="94"/>
      <c r="B5" s="404"/>
      <c r="C5" s="405"/>
      <c r="D5" s="405"/>
      <c r="E5" s="405"/>
      <c r="F5" s="405"/>
      <c r="G5" s="405"/>
      <c r="H5" s="405"/>
      <c r="I5" s="405"/>
      <c r="J5" s="405"/>
      <c r="K5" s="405"/>
      <c r="L5" s="405"/>
      <c r="M5" s="405"/>
      <c r="N5" s="405"/>
      <c r="O5" s="406"/>
      <c r="P5" s="99"/>
      <c r="Q5" s="4"/>
      <c r="R5" s="101"/>
      <c r="S5" s="48"/>
      <c r="T5" s="48"/>
      <c r="U5" s="48"/>
      <c r="V5" s="48"/>
      <c r="W5" s="48"/>
      <c r="X5" s="48"/>
      <c r="Y5" s="48"/>
      <c r="Z5" s="48"/>
      <c r="AA5" s="48"/>
      <c r="AB5" s="48"/>
      <c r="AC5" s="48"/>
      <c r="AD5" s="48"/>
      <c r="AE5" s="48"/>
      <c r="AF5" s="48"/>
      <c r="AG5" s="48"/>
    </row>
    <row r="6" spans="1:33" ht="18.75" customHeight="1" x14ac:dyDescent="0.2">
      <c r="A6" s="94"/>
      <c r="B6" s="407"/>
      <c r="C6" s="408"/>
      <c r="D6" s="408"/>
      <c r="E6" s="408"/>
      <c r="F6" s="408"/>
      <c r="G6" s="408"/>
      <c r="H6" s="408"/>
      <c r="I6" s="408"/>
      <c r="J6" s="408"/>
      <c r="K6" s="408"/>
      <c r="L6" s="408"/>
      <c r="M6" s="408"/>
      <c r="N6" s="408"/>
      <c r="O6" s="409"/>
      <c r="P6" s="99"/>
      <c r="Q6" s="4"/>
      <c r="R6" s="101"/>
      <c r="S6" s="48"/>
      <c r="T6" s="48"/>
      <c r="U6" s="48"/>
      <c r="V6" s="48"/>
      <c r="W6" s="48"/>
      <c r="X6" s="48"/>
      <c r="Y6" s="48"/>
      <c r="Z6" s="48"/>
      <c r="AA6" s="48"/>
      <c r="AB6" s="48"/>
      <c r="AC6" s="48"/>
      <c r="AD6" s="48"/>
      <c r="AE6" s="48"/>
      <c r="AF6" s="48"/>
      <c r="AG6" s="48"/>
    </row>
    <row r="7" spans="1:33" ht="15" customHeight="1" x14ac:dyDescent="0.2">
      <c r="A7" s="94"/>
      <c r="B7" s="95"/>
      <c r="C7" s="96"/>
      <c r="D7" s="4"/>
      <c r="E7" s="97"/>
      <c r="F7" s="4"/>
      <c r="G7" s="203"/>
      <c r="H7" s="4"/>
      <c r="I7" s="4"/>
      <c r="J7" s="99"/>
      <c r="K7" s="98"/>
      <c r="L7" s="48"/>
      <c r="M7" s="48"/>
      <c r="N7" s="48"/>
      <c r="O7" s="48"/>
      <c r="P7" s="99"/>
      <c r="Q7" s="4"/>
      <c r="R7" s="101"/>
      <c r="S7" s="48"/>
      <c r="T7" s="48"/>
      <c r="U7" s="48"/>
      <c r="V7" s="48"/>
      <c r="W7" s="48"/>
      <c r="X7" s="48"/>
      <c r="Y7" s="48"/>
      <c r="Z7" s="48"/>
      <c r="AA7" s="48"/>
      <c r="AB7" s="48"/>
      <c r="AC7" s="48"/>
      <c r="AD7" s="48"/>
      <c r="AE7" s="48"/>
      <c r="AF7" s="48"/>
      <c r="AG7" s="48"/>
    </row>
    <row r="8" spans="1:33" ht="15" customHeight="1" x14ac:dyDescent="0.2">
      <c r="A8" s="94"/>
      <c r="B8" s="102" t="str">
        <f>'DADOS GERAIS'!$B$8</f>
        <v>Secretaria de Atenção Especializada à Saúde</v>
      </c>
      <c r="C8" s="103"/>
      <c r="D8" s="6"/>
      <c r="E8" s="104"/>
      <c r="F8" s="6"/>
      <c r="G8" s="204"/>
      <c r="H8" s="6"/>
      <c r="I8" s="6"/>
      <c r="J8" s="105"/>
      <c r="K8" s="6" t="str">
        <f>RESUMO!D8</f>
        <v>BDI Geral:</v>
      </c>
      <c r="L8" s="106"/>
      <c r="M8" s="6" t="str">
        <f>RESUMO!E8</f>
        <v>Encargo Social Mensalista:</v>
      </c>
      <c r="N8" s="106"/>
      <c r="O8" s="53" t="str">
        <f>'DADOS GERAIS'!$B$22</f>
        <v>Data:</v>
      </c>
      <c r="P8" s="288">
        <v>1.1892</v>
      </c>
      <c r="Q8" s="4"/>
      <c r="R8" s="101"/>
      <c r="S8" s="48"/>
      <c r="T8" s="48"/>
      <c r="U8" s="48"/>
      <c r="V8" s="48"/>
      <c r="W8" s="48"/>
      <c r="X8" s="48"/>
      <c r="Y8" s="48"/>
      <c r="Z8" s="48"/>
      <c r="AA8" s="48"/>
      <c r="AB8" s="48"/>
      <c r="AC8" s="48"/>
      <c r="AD8" s="48"/>
      <c r="AE8" s="48"/>
      <c r="AF8" s="48"/>
      <c r="AG8" s="48"/>
    </row>
    <row r="9" spans="1:33" ht="15" customHeight="1" x14ac:dyDescent="0.2">
      <c r="A9" s="94"/>
      <c r="B9" s="54" t="str">
        <f>'DADOS GERAIS'!$B$9</f>
        <v>Unidade Básica de Saúde Porte 1 - Área Construída: 389,78m² - CDHU Dilermando Marques Camargo</v>
      </c>
      <c r="C9" s="107"/>
      <c r="D9" s="9"/>
      <c r="E9" s="108"/>
      <c r="F9" s="44"/>
      <c r="G9" s="205"/>
      <c r="H9" s="44"/>
      <c r="I9" s="44"/>
      <c r="J9" s="45"/>
      <c r="K9" s="109">
        <f>RESUMO!D9</f>
        <v>0.22824752754022981</v>
      </c>
      <c r="L9" s="108"/>
      <c r="M9" s="109">
        <f>RESUMO!E9</f>
        <v>0.71460000000000001</v>
      </c>
      <c r="N9" s="108"/>
      <c r="O9" s="57" t="str">
        <f>'DADOS GERAIS'!$C$22</f>
        <v>30/08/2024</v>
      </c>
      <c r="P9" s="99"/>
      <c r="Q9" s="4"/>
      <c r="R9" s="101"/>
      <c r="S9" s="48"/>
      <c r="T9" s="48"/>
      <c r="U9" s="48"/>
      <c r="V9" s="48"/>
      <c r="W9" s="48"/>
      <c r="X9" s="48"/>
      <c r="Y9" s="48"/>
      <c r="Z9" s="48"/>
      <c r="AA9" s="48"/>
      <c r="AB9" s="48"/>
      <c r="AC9" s="48"/>
      <c r="AD9" s="48"/>
      <c r="AE9" s="48"/>
      <c r="AF9" s="48"/>
      <c r="AG9" s="48"/>
    </row>
    <row r="10" spans="1:33" ht="15" customHeight="1" x14ac:dyDescent="0.2">
      <c r="A10" s="94"/>
      <c r="B10" s="54"/>
      <c r="C10" s="107"/>
      <c r="D10" s="9"/>
      <c r="E10" s="108"/>
      <c r="F10" s="9"/>
      <c r="G10" s="206"/>
      <c r="H10" s="9"/>
      <c r="I10" s="9"/>
      <c r="J10" s="110"/>
      <c r="K10" s="9"/>
      <c r="L10" s="44"/>
      <c r="M10" s="44"/>
      <c r="N10" s="44"/>
      <c r="O10" s="111"/>
      <c r="P10" s="99"/>
      <c r="Q10" s="4"/>
      <c r="R10" s="101"/>
      <c r="S10" s="48"/>
      <c r="T10" s="48"/>
      <c r="U10" s="48"/>
      <c r="V10" s="48"/>
      <c r="W10" s="48"/>
      <c r="X10" s="48"/>
      <c r="Y10" s="48"/>
      <c r="Z10" s="48"/>
      <c r="AA10" s="48"/>
      <c r="AB10" s="48"/>
      <c r="AC10" s="48"/>
      <c r="AD10" s="48"/>
      <c r="AE10" s="48"/>
      <c r="AF10" s="48"/>
      <c r="AG10" s="48"/>
    </row>
    <row r="11" spans="1:33" ht="15" customHeight="1" x14ac:dyDescent="0.2">
      <c r="A11" s="94"/>
      <c r="B11" s="60" t="str">
        <f>RESUMO!B11</f>
        <v>Bancos:</v>
      </c>
      <c r="C11" s="107"/>
      <c r="D11" s="9"/>
      <c r="E11" s="108"/>
      <c r="F11" s="9"/>
      <c r="G11" s="206"/>
      <c r="H11" s="9"/>
      <c r="I11" s="9"/>
      <c r="J11" s="110"/>
      <c r="K11" s="9" t="str">
        <f>RESUMO!D11</f>
        <v>BDI Equipamentos:</v>
      </c>
      <c r="L11" s="44"/>
      <c r="M11" s="112" t="str">
        <f>RESUMO!E11</f>
        <v>Encargo Social Horista:</v>
      </c>
      <c r="N11" s="44"/>
      <c r="O11" s="59" t="str">
        <f>'DADOS GERAIS'!$B$23</f>
        <v>Revisão:</v>
      </c>
      <c r="P11" s="99"/>
      <c r="Q11" s="4"/>
      <c r="R11" s="101"/>
      <c r="S11" s="48"/>
      <c r="T11" s="48"/>
      <c r="U11" s="48"/>
      <c r="V11" s="48"/>
      <c r="W11" s="48"/>
      <c r="X11" s="48"/>
      <c r="Y11" s="48"/>
      <c r="Z11" s="48"/>
      <c r="AA11" s="48"/>
      <c r="AB11" s="48"/>
      <c r="AC11" s="48"/>
      <c r="AD11" s="48"/>
      <c r="AE11" s="48"/>
      <c r="AF11" s="48"/>
      <c r="AG11" s="48"/>
    </row>
    <row r="12" spans="1:33" ht="15" customHeight="1" x14ac:dyDescent="0.2">
      <c r="A12" s="94"/>
      <c r="B12" s="113" t="str">
        <f>'DADOS GERAIS'!$B$12</f>
        <v>SINAPI (03/2024) - CPOS/CDHU (03/2024) - SBC (03/2024) - ORSE (03/2024) - SEINFRA (028) - IOPES (03/2024) - EMOP (03/2024)</v>
      </c>
      <c r="C12" s="107"/>
      <c r="D12" s="9"/>
      <c r="E12" s="108"/>
      <c r="F12" s="9"/>
      <c r="G12" s="206"/>
      <c r="H12" s="9"/>
      <c r="I12" s="9"/>
      <c r="J12" s="110"/>
      <c r="K12" s="109">
        <f>RESUMO!D12</f>
        <v>0.11399789231966739</v>
      </c>
      <c r="L12" s="114"/>
      <c r="M12" s="109">
        <f>RESUMO!E12</f>
        <v>1.1553798000000002</v>
      </c>
      <c r="N12" s="114"/>
      <c r="O12" s="115" t="str">
        <f>'DADOS GERAIS'!$C$23</f>
        <v>02</v>
      </c>
      <c r="P12" s="99"/>
      <c r="Q12" s="4"/>
      <c r="R12" s="101"/>
      <c r="S12" s="48"/>
      <c r="T12" s="48"/>
      <c r="U12" s="48"/>
      <c r="V12" s="48"/>
      <c r="W12" s="48"/>
      <c r="X12" s="48"/>
      <c r="Y12" s="48"/>
      <c r="Z12" s="48"/>
      <c r="AA12" s="48"/>
      <c r="AB12" s="48"/>
      <c r="AC12" s="48"/>
      <c r="AD12" s="48"/>
      <c r="AE12" s="48"/>
      <c r="AF12" s="48"/>
      <c r="AG12" s="48"/>
    </row>
    <row r="13" spans="1:33" ht="15" customHeight="1" x14ac:dyDescent="0.2">
      <c r="A13" s="94"/>
      <c r="B13" s="116"/>
      <c r="C13" s="117"/>
      <c r="D13" s="14"/>
      <c r="E13" s="118"/>
      <c r="F13" s="14"/>
      <c r="G13" s="207"/>
      <c r="H13" s="14"/>
      <c r="I13" s="14"/>
      <c r="J13" s="119"/>
      <c r="K13" s="14"/>
      <c r="L13" s="120"/>
      <c r="M13" s="120"/>
      <c r="N13" s="120"/>
      <c r="O13" s="121"/>
      <c r="P13" s="122"/>
      <c r="Q13" s="123"/>
      <c r="R13" s="124"/>
      <c r="S13" s="48"/>
      <c r="T13" s="48"/>
      <c r="U13" s="48"/>
      <c r="V13" s="48"/>
      <c r="W13" s="48"/>
      <c r="X13" s="48"/>
      <c r="Y13" s="48"/>
      <c r="Z13" s="48"/>
      <c r="AA13" s="48"/>
      <c r="AB13" s="48"/>
      <c r="AC13" s="48"/>
      <c r="AD13" s="48"/>
      <c r="AE13" s="48"/>
      <c r="AF13" s="48"/>
      <c r="AG13" s="48"/>
    </row>
    <row r="14" spans="1:33" ht="15" customHeight="1" x14ac:dyDescent="0.2">
      <c r="A14" s="94"/>
      <c r="B14" s="95"/>
      <c r="C14" s="125"/>
      <c r="D14" s="48"/>
      <c r="E14" s="126"/>
      <c r="F14" s="48"/>
      <c r="G14" s="208"/>
      <c r="H14" s="48"/>
      <c r="I14" s="48"/>
      <c r="J14" s="49"/>
      <c r="K14" s="4"/>
      <c r="L14" s="48"/>
      <c r="M14" s="48"/>
      <c r="N14" s="48"/>
      <c r="O14" s="48"/>
      <c r="P14" s="99"/>
      <c r="Q14" s="4"/>
      <c r="R14" s="101"/>
      <c r="S14" s="48"/>
      <c r="T14" s="48"/>
      <c r="U14" s="48"/>
      <c r="V14" s="48"/>
      <c r="W14" s="48"/>
      <c r="X14" s="48"/>
      <c r="Y14" s="48"/>
      <c r="Z14" s="48"/>
      <c r="AA14" s="48"/>
      <c r="AB14" s="48"/>
      <c r="AC14" s="48"/>
      <c r="AD14" s="48"/>
      <c r="AE14" s="48"/>
      <c r="AF14" s="48"/>
      <c r="AG14" s="48"/>
    </row>
    <row r="15" spans="1:33" ht="15" customHeight="1" x14ac:dyDescent="0.2">
      <c r="A15" s="127"/>
      <c r="B15" s="410" t="s">
        <v>28</v>
      </c>
      <c r="C15" s="412" t="s">
        <v>29</v>
      </c>
      <c r="D15" s="410" t="s">
        <v>30</v>
      </c>
      <c r="E15" s="410" t="s">
        <v>31</v>
      </c>
      <c r="F15" s="413" t="s">
        <v>32</v>
      </c>
      <c r="G15" s="414" t="s">
        <v>33</v>
      </c>
      <c r="H15" s="412" t="s">
        <v>34</v>
      </c>
      <c r="I15" s="416" t="s">
        <v>35</v>
      </c>
      <c r="J15" s="417"/>
      <c r="K15" s="418"/>
      <c r="L15" s="416" t="s">
        <v>36</v>
      </c>
      <c r="M15" s="417"/>
      <c r="N15" s="418"/>
      <c r="O15" s="412" t="s">
        <v>37</v>
      </c>
      <c r="P15" s="96"/>
      <c r="Q15" s="96"/>
      <c r="R15" s="125"/>
      <c r="S15" s="125"/>
      <c r="T15" s="125"/>
      <c r="U15" s="125"/>
      <c r="V15" s="125"/>
      <c r="W15" s="125"/>
      <c r="X15" s="125"/>
      <c r="Y15" s="125"/>
      <c r="Z15" s="125"/>
      <c r="AA15" s="125"/>
      <c r="AB15" s="125"/>
      <c r="AC15" s="125"/>
      <c r="AD15" s="125"/>
      <c r="AE15" s="125"/>
      <c r="AF15" s="44"/>
      <c r="AG15" s="44"/>
    </row>
    <row r="16" spans="1:33" x14ac:dyDescent="0.2">
      <c r="A16" s="127"/>
      <c r="B16" s="411"/>
      <c r="C16" s="411"/>
      <c r="D16" s="411"/>
      <c r="E16" s="411"/>
      <c r="F16" s="411"/>
      <c r="G16" s="415"/>
      <c r="H16" s="411"/>
      <c r="I16" s="128" t="s">
        <v>38</v>
      </c>
      <c r="J16" s="128" t="s">
        <v>39</v>
      </c>
      <c r="K16" s="128" t="s">
        <v>36</v>
      </c>
      <c r="L16" s="128" t="s">
        <v>38</v>
      </c>
      <c r="M16" s="128" t="s">
        <v>39</v>
      </c>
      <c r="N16" s="128" t="s">
        <v>36</v>
      </c>
      <c r="O16" s="411"/>
      <c r="P16" s="96" t="s">
        <v>1609</v>
      </c>
      <c r="Q16" s="96" t="s">
        <v>1610</v>
      </c>
      <c r="R16" s="125"/>
      <c r="S16" s="125"/>
      <c r="T16" s="125"/>
      <c r="U16" s="125"/>
      <c r="V16" s="125"/>
      <c r="W16" s="125"/>
      <c r="X16" s="125"/>
      <c r="Y16" s="125"/>
      <c r="Z16" s="125"/>
      <c r="AA16" s="125"/>
      <c r="AB16" s="125"/>
      <c r="AC16" s="125"/>
      <c r="AD16" s="125"/>
      <c r="AE16" s="125"/>
      <c r="AF16" s="44"/>
      <c r="AG16" s="44"/>
    </row>
    <row r="17" spans="1:33" ht="15.75" x14ac:dyDescent="0.2">
      <c r="A17" s="94"/>
      <c r="B17" s="129"/>
      <c r="C17" s="130"/>
      <c r="D17" s="130"/>
      <c r="E17" s="131"/>
      <c r="F17" s="132"/>
      <c r="G17" s="209"/>
      <c r="H17" s="130"/>
      <c r="I17" s="134"/>
      <c r="J17" s="134"/>
      <c r="K17" s="134"/>
      <c r="L17" s="135"/>
      <c r="M17" s="122"/>
      <c r="N17" s="96"/>
      <c r="O17" s="96"/>
      <c r="P17" s="96"/>
      <c r="Q17" s="96"/>
      <c r="R17" s="48"/>
      <c r="S17" s="48"/>
      <c r="T17" s="48"/>
      <c r="U17" s="48"/>
      <c r="V17" s="48"/>
      <c r="W17" s="48"/>
      <c r="X17" s="48"/>
      <c r="Y17" s="48"/>
      <c r="Z17" s="48"/>
      <c r="AA17" s="48"/>
      <c r="AB17" s="48"/>
      <c r="AC17" s="48"/>
      <c r="AD17" s="48"/>
      <c r="AE17" s="48"/>
      <c r="AF17" s="44"/>
      <c r="AG17" s="44"/>
    </row>
    <row r="18" spans="1:33" ht="15" customHeight="1" x14ac:dyDescent="0.2">
      <c r="A18" s="340">
        <f>SUM(N20:N38)</f>
        <v>0</v>
      </c>
      <c r="B18" s="260">
        <v>1</v>
      </c>
      <c r="C18" s="260"/>
      <c r="D18" s="260"/>
      <c r="E18" s="260" t="s">
        <v>483</v>
      </c>
      <c r="F18" s="260"/>
      <c r="G18" s="277"/>
      <c r="H18" s="261"/>
      <c r="I18" s="260"/>
      <c r="J18" s="260"/>
      <c r="K18" s="260"/>
      <c r="L18" s="260"/>
      <c r="M18" s="260"/>
      <c r="N18" s="262"/>
      <c r="O18" s="263"/>
      <c r="P18" s="136"/>
      <c r="Q18" s="136"/>
      <c r="R18" s="48"/>
      <c r="S18" s="48"/>
      <c r="T18" s="48"/>
      <c r="U18" s="48"/>
      <c r="V18" s="48"/>
      <c r="W18" s="48"/>
      <c r="X18" s="48"/>
      <c r="Y18" s="48"/>
      <c r="Z18" s="48"/>
      <c r="AA18" s="48"/>
      <c r="AB18" s="48"/>
      <c r="AC18" s="48"/>
      <c r="AD18" s="48"/>
      <c r="AE18" s="48"/>
      <c r="AF18" s="44"/>
      <c r="AG18" s="44"/>
    </row>
    <row r="19" spans="1:33" x14ac:dyDescent="0.2">
      <c r="A19" s="94"/>
      <c r="B19" s="260" t="s">
        <v>40</v>
      </c>
      <c r="C19" s="260"/>
      <c r="D19" s="260"/>
      <c r="E19" s="260" t="s">
        <v>484</v>
      </c>
      <c r="F19" s="260"/>
      <c r="G19" s="277"/>
      <c r="H19" s="261"/>
      <c r="I19" s="260"/>
      <c r="J19" s="260"/>
      <c r="K19" s="260"/>
      <c r="L19" s="260"/>
      <c r="M19" s="260"/>
      <c r="N19" s="262"/>
      <c r="O19" s="263"/>
      <c r="P19" s="85"/>
      <c r="Q19" s="49"/>
      <c r="R19" s="48"/>
      <c r="S19" s="48"/>
      <c r="T19" s="48"/>
      <c r="U19" s="48"/>
      <c r="V19" s="48"/>
      <c r="W19" s="48"/>
      <c r="X19" s="48"/>
      <c r="Y19" s="48"/>
      <c r="Z19" s="48"/>
      <c r="AA19" s="48"/>
      <c r="AB19" s="48"/>
      <c r="AC19" s="48"/>
      <c r="AD19" s="48"/>
      <c r="AE19" s="48"/>
      <c r="AF19" s="44"/>
      <c r="AG19" s="44"/>
    </row>
    <row r="20" spans="1:33" x14ac:dyDescent="0.2">
      <c r="A20" s="94"/>
      <c r="B20" s="264" t="s">
        <v>485</v>
      </c>
      <c r="C20" s="265" t="s">
        <v>1738</v>
      </c>
      <c r="D20" s="264" t="s">
        <v>1739</v>
      </c>
      <c r="E20" s="264" t="s">
        <v>1740</v>
      </c>
      <c r="F20" s="266" t="s">
        <v>42</v>
      </c>
      <c r="G20" s="278">
        <v>15</v>
      </c>
      <c r="H20" s="267"/>
      <c r="I20" s="283"/>
      <c r="J20" s="283"/>
      <c r="K20" s="267"/>
      <c r="L20" s="267">
        <f>ROUND((G20*I20),2)</f>
        <v>0</v>
      </c>
      <c r="M20" s="267">
        <f>ROUND((G20*J20),2)</f>
        <v>0</v>
      </c>
      <c r="N20" s="267">
        <f>ROUND((G20*K20),2)</f>
        <v>0</v>
      </c>
      <c r="O20" s="268" t="e">
        <f t="shared" ref="O20:O29" si="0">N20/$N$509</f>
        <v>#DIV/0!</v>
      </c>
      <c r="P20" s="310">
        <v>149.27000000000001</v>
      </c>
      <c r="Q20" s="311">
        <v>329.16</v>
      </c>
      <c r="R20" s="48"/>
      <c r="S20" s="48"/>
      <c r="T20" s="48"/>
      <c r="U20" s="48"/>
      <c r="V20" s="48"/>
      <c r="W20" s="48"/>
      <c r="X20" s="48"/>
      <c r="Y20" s="48"/>
      <c r="Z20" s="48"/>
      <c r="AA20" s="48"/>
      <c r="AB20" s="48"/>
      <c r="AC20" s="48"/>
      <c r="AD20" s="48"/>
      <c r="AE20" s="48"/>
      <c r="AF20" s="44"/>
      <c r="AG20" s="44"/>
    </row>
    <row r="21" spans="1:33" ht="28.5" x14ac:dyDescent="0.2">
      <c r="A21" s="94"/>
      <c r="B21" s="264" t="s">
        <v>486</v>
      </c>
      <c r="C21" s="285">
        <v>11703</v>
      </c>
      <c r="D21" s="284" t="s">
        <v>128</v>
      </c>
      <c r="E21" s="284" t="s">
        <v>1741</v>
      </c>
      <c r="F21" s="266" t="s">
        <v>42</v>
      </c>
      <c r="G21" s="278">
        <v>10</v>
      </c>
      <c r="H21" s="267"/>
      <c r="I21" s="283"/>
      <c r="J21" s="283"/>
      <c r="K21" s="267"/>
      <c r="L21" s="267">
        <f t="shared" ref="L21:L29" si="1">ROUND((G21*I21),2)</f>
        <v>0</v>
      </c>
      <c r="M21" s="267">
        <f t="shared" ref="M21:M29" si="2">ROUND((G21*J21),2)</f>
        <v>0</v>
      </c>
      <c r="N21" s="267">
        <f t="shared" ref="N21:N29" si="3">ROUND((G21*K21),2)</f>
        <v>0</v>
      </c>
      <c r="O21" s="268" t="e">
        <f t="shared" si="0"/>
        <v>#DIV/0!</v>
      </c>
      <c r="P21" s="310">
        <v>49.83</v>
      </c>
      <c r="Q21" s="311">
        <v>148.86000000000001</v>
      </c>
      <c r="R21" s="48"/>
      <c r="S21" s="48"/>
      <c r="T21" s="48"/>
      <c r="U21" s="48"/>
      <c r="V21" s="48"/>
      <c r="W21" s="48"/>
      <c r="X21" s="48"/>
      <c r="Y21" s="48"/>
      <c r="Z21" s="48"/>
      <c r="AA21" s="48"/>
      <c r="AB21" s="48"/>
      <c r="AC21" s="48"/>
      <c r="AD21" s="48"/>
      <c r="AE21" s="48"/>
      <c r="AF21" s="44"/>
      <c r="AG21" s="44"/>
    </row>
    <row r="22" spans="1:33" x14ac:dyDescent="0.2">
      <c r="A22" s="94"/>
      <c r="B22" s="264" t="s">
        <v>487</v>
      </c>
      <c r="C22" s="285">
        <v>4656</v>
      </c>
      <c r="D22" s="284" t="s">
        <v>128</v>
      </c>
      <c r="E22" s="284" t="s">
        <v>1742</v>
      </c>
      <c r="F22" s="266" t="s">
        <v>1356</v>
      </c>
      <c r="G22" s="278">
        <v>10</v>
      </c>
      <c r="H22" s="267"/>
      <c r="I22" s="283"/>
      <c r="J22" s="283"/>
      <c r="K22" s="267"/>
      <c r="L22" s="267">
        <f t="shared" si="1"/>
        <v>0</v>
      </c>
      <c r="M22" s="267">
        <f t="shared" si="2"/>
        <v>0</v>
      </c>
      <c r="N22" s="267">
        <f t="shared" si="3"/>
        <v>0</v>
      </c>
      <c r="O22" s="268" t="e">
        <f t="shared" si="0"/>
        <v>#DIV/0!</v>
      </c>
      <c r="P22" s="310"/>
      <c r="Q22" s="311">
        <v>945.23</v>
      </c>
      <c r="R22" s="48"/>
      <c r="S22" s="48"/>
      <c r="T22" s="48"/>
      <c r="U22" s="48"/>
      <c r="V22" s="48"/>
      <c r="W22" s="48"/>
      <c r="X22" s="48"/>
      <c r="Y22" s="48"/>
      <c r="Z22" s="48"/>
      <c r="AA22" s="48"/>
      <c r="AB22" s="48"/>
      <c r="AC22" s="48"/>
      <c r="AD22" s="48"/>
      <c r="AE22" s="48"/>
      <c r="AF22" s="44"/>
      <c r="AG22" s="44"/>
    </row>
    <row r="23" spans="1:33" ht="28.5" x14ac:dyDescent="0.2">
      <c r="A23" s="94"/>
      <c r="B23" s="264" t="s">
        <v>488</v>
      </c>
      <c r="C23" s="285">
        <v>20804</v>
      </c>
      <c r="D23" s="284" t="s">
        <v>566</v>
      </c>
      <c r="E23" s="284" t="s">
        <v>1743</v>
      </c>
      <c r="F23" s="266" t="s">
        <v>42</v>
      </c>
      <c r="G23" s="278">
        <v>6</v>
      </c>
      <c r="H23" s="267"/>
      <c r="I23" s="283"/>
      <c r="J23" s="283"/>
      <c r="K23" s="267"/>
      <c r="L23" s="267">
        <f t="shared" si="1"/>
        <v>0</v>
      </c>
      <c r="M23" s="267">
        <f t="shared" si="2"/>
        <v>0</v>
      </c>
      <c r="N23" s="267">
        <f t="shared" si="3"/>
        <v>0</v>
      </c>
      <c r="O23" s="268" t="e">
        <f t="shared" si="0"/>
        <v>#DIV/0!</v>
      </c>
      <c r="P23" s="310">
        <v>155.09</v>
      </c>
      <c r="Q23" s="311">
        <v>231.14</v>
      </c>
      <c r="R23" s="48"/>
      <c r="S23" s="48"/>
      <c r="T23" s="48"/>
      <c r="U23" s="48"/>
      <c r="V23" s="48"/>
      <c r="W23" s="48"/>
      <c r="X23" s="48"/>
      <c r="Y23" s="48"/>
      <c r="Z23" s="48"/>
      <c r="AA23" s="48"/>
      <c r="AB23" s="48"/>
      <c r="AC23" s="48"/>
      <c r="AD23" s="48"/>
      <c r="AE23" s="48"/>
      <c r="AF23" s="44"/>
      <c r="AG23" s="44"/>
    </row>
    <row r="24" spans="1:33" ht="28.5" x14ac:dyDescent="0.2">
      <c r="A24" s="94"/>
      <c r="B24" s="264" t="s">
        <v>489</v>
      </c>
      <c r="C24" s="265">
        <v>95648</v>
      </c>
      <c r="D24" s="264" t="s">
        <v>41</v>
      </c>
      <c r="E24" s="264" t="s">
        <v>960</v>
      </c>
      <c r="F24" s="266" t="s">
        <v>44</v>
      </c>
      <c r="G24" s="278">
        <v>1</v>
      </c>
      <c r="H24" s="267"/>
      <c r="I24" s="283"/>
      <c r="J24" s="283"/>
      <c r="K24" s="267"/>
      <c r="L24" s="267">
        <f t="shared" si="1"/>
        <v>0</v>
      </c>
      <c r="M24" s="267">
        <f t="shared" si="2"/>
        <v>0</v>
      </c>
      <c r="N24" s="267">
        <f t="shared" si="3"/>
        <v>0</v>
      </c>
      <c r="O24" s="268" t="e">
        <f t="shared" si="0"/>
        <v>#DIV/0!</v>
      </c>
      <c r="P24" s="310">
        <v>86.95</v>
      </c>
      <c r="Q24" s="311">
        <v>526.21</v>
      </c>
      <c r="R24" s="48"/>
      <c r="S24" s="48"/>
      <c r="T24" s="48"/>
      <c r="U24" s="48"/>
      <c r="V24" s="48"/>
      <c r="W24" s="48"/>
      <c r="X24" s="48"/>
      <c r="Y24" s="48"/>
      <c r="Z24" s="48"/>
      <c r="AA24" s="48"/>
      <c r="AB24" s="48"/>
      <c r="AC24" s="48"/>
      <c r="AD24" s="48"/>
      <c r="AE24" s="48"/>
      <c r="AF24" s="44"/>
      <c r="AG24" s="44"/>
    </row>
    <row r="25" spans="1:33" x14ac:dyDescent="0.2">
      <c r="A25" s="94"/>
      <c r="B25" s="264" t="s">
        <v>490</v>
      </c>
      <c r="C25" s="265">
        <v>95673</v>
      </c>
      <c r="D25" s="264" t="s">
        <v>41</v>
      </c>
      <c r="E25" s="264" t="s">
        <v>961</v>
      </c>
      <c r="F25" s="266" t="s">
        <v>44</v>
      </c>
      <c r="G25" s="278">
        <v>1</v>
      </c>
      <c r="H25" s="267"/>
      <c r="I25" s="283"/>
      <c r="J25" s="283"/>
      <c r="K25" s="267"/>
      <c r="L25" s="267">
        <f t="shared" si="1"/>
        <v>0</v>
      </c>
      <c r="M25" s="267">
        <f t="shared" si="2"/>
        <v>0</v>
      </c>
      <c r="N25" s="267">
        <f t="shared" si="3"/>
        <v>0</v>
      </c>
      <c r="O25" s="268" t="e">
        <f t="shared" si="0"/>
        <v>#DIV/0!</v>
      </c>
      <c r="P25" s="310">
        <v>22.84</v>
      </c>
      <c r="Q25" s="311">
        <v>97.48</v>
      </c>
      <c r="R25" s="48"/>
      <c r="S25" s="48"/>
      <c r="T25" s="48"/>
      <c r="U25" s="48"/>
      <c r="V25" s="48"/>
      <c r="W25" s="48"/>
      <c r="X25" s="48"/>
      <c r="Y25" s="48"/>
      <c r="Z25" s="48"/>
      <c r="AA25" s="48"/>
      <c r="AB25" s="48"/>
      <c r="AC25" s="48"/>
      <c r="AD25" s="48"/>
      <c r="AE25" s="48"/>
      <c r="AF25" s="44"/>
      <c r="AG25" s="44"/>
    </row>
    <row r="26" spans="1:33" ht="28.5" x14ac:dyDescent="0.2">
      <c r="A26" s="94"/>
      <c r="B26" s="264" t="s">
        <v>491</v>
      </c>
      <c r="C26" s="265">
        <v>101509</v>
      </c>
      <c r="D26" s="264" t="s">
        <v>41</v>
      </c>
      <c r="E26" s="264" t="s">
        <v>45</v>
      </c>
      <c r="F26" s="266" t="s">
        <v>44</v>
      </c>
      <c r="G26" s="278">
        <v>1</v>
      </c>
      <c r="H26" s="267"/>
      <c r="I26" s="283"/>
      <c r="J26" s="283"/>
      <c r="K26" s="267"/>
      <c r="L26" s="267">
        <f t="shared" si="1"/>
        <v>0</v>
      </c>
      <c r="M26" s="267">
        <f t="shared" si="2"/>
        <v>0</v>
      </c>
      <c r="N26" s="267">
        <f t="shared" si="3"/>
        <v>0</v>
      </c>
      <c r="O26" s="268" t="e">
        <f t="shared" si="0"/>
        <v>#DIV/0!</v>
      </c>
      <c r="P26" s="310">
        <v>675.8</v>
      </c>
      <c r="Q26" s="311">
        <v>4841.97</v>
      </c>
      <c r="R26" s="365"/>
      <c r="S26" s="48"/>
      <c r="T26" s="48"/>
      <c r="U26" s="48"/>
      <c r="V26" s="48"/>
      <c r="W26" s="48"/>
      <c r="X26" s="48"/>
      <c r="Y26" s="48"/>
      <c r="Z26" s="48"/>
      <c r="AA26" s="48"/>
      <c r="AB26" s="48"/>
      <c r="AC26" s="48"/>
      <c r="AD26" s="48"/>
      <c r="AE26" s="48"/>
      <c r="AF26" s="44"/>
      <c r="AG26" s="44"/>
    </row>
    <row r="27" spans="1:33" ht="28.5" x14ac:dyDescent="0.2">
      <c r="A27" s="94"/>
      <c r="B27" s="264" t="s">
        <v>492</v>
      </c>
      <c r="C27" s="265">
        <v>103689</v>
      </c>
      <c r="D27" s="264" t="s">
        <v>41</v>
      </c>
      <c r="E27" s="264" t="s">
        <v>46</v>
      </c>
      <c r="F27" s="266" t="s">
        <v>42</v>
      </c>
      <c r="G27" s="278">
        <v>6</v>
      </c>
      <c r="H27" s="267"/>
      <c r="I27" s="283"/>
      <c r="J27" s="283"/>
      <c r="K27" s="267"/>
      <c r="L27" s="267">
        <f t="shared" si="1"/>
        <v>0</v>
      </c>
      <c r="M27" s="267">
        <f t="shared" si="2"/>
        <v>0</v>
      </c>
      <c r="N27" s="267">
        <f t="shared" si="3"/>
        <v>0</v>
      </c>
      <c r="O27" s="268" t="e">
        <f t="shared" si="0"/>
        <v>#DIV/0!</v>
      </c>
      <c r="P27" s="310">
        <v>38.49</v>
      </c>
      <c r="Q27" s="311">
        <v>432.01</v>
      </c>
      <c r="R27" s="48"/>
      <c r="S27" s="48"/>
      <c r="T27" s="48"/>
      <c r="U27" s="48"/>
      <c r="V27" s="48"/>
      <c r="W27" s="48"/>
      <c r="X27" s="48"/>
      <c r="Y27" s="48"/>
      <c r="Z27" s="48"/>
      <c r="AA27" s="48"/>
      <c r="AB27" s="48"/>
      <c r="AC27" s="48"/>
      <c r="AD27" s="48"/>
      <c r="AE27" s="48"/>
      <c r="AF27" s="44"/>
      <c r="AG27" s="44"/>
    </row>
    <row r="28" spans="1:33" ht="28.5" x14ac:dyDescent="0.2">
      <c r="A28" s="94"/>
      <c r="B28" s="264" t="s">
        <v>493</v>
      </c>
      <c r="C28" s="265" t="s">
        <v>495</v>
      </c>
      <c r="D28" s="264" t="s">
        <v>184</v>
      </c>
      <c r="E28" s="264" t="s">
        <v>773</v>
      </c>
      <c r="F28" s="266" t="s">
        <v>53</v>
      </c>
      <c r="G28" s="278">
        <v>100</v>
      </c>
      <c r="H28" s="267"/>
      <c r="I28" s="283"/>
      <c r="J28" s="283"/>
      <c r="K28" s="267"/>
      <c r="L28" s="267">
        <f t="shared" si="1"/>
        <v>0</v>
      </c>
      <c r="M28" s="267">
        <f t="shared" si="2"/>
        <v>0</v>
      </c>
      <c r="N28" s="267">
        <f t="shared" si="3"/>
        <v>0</v>
      </c>
      <c r="O28" s="268" t="e">
        <f t="shared" si="0"/>
        <v>#DIV/0!</v>
      </c>
      <c r="P28" s="310">
        <v>12.86</v>
      </c>
      <c r="Q28" s="311">
        <v>97.41</v>
      </c>
      <c r="R28" s="48"/>
      <c r="S28" s="48"/>
      <c r="T28" s="48"/>
      <c r="U28" s="48"/>
      <c r="V28" s="48"/>
      <c r="W28" s="48"/>
      <c r="X28" s="48"/>
      <c r="Y28" s="48"/>
      <c r="Z28" s="48"/>
      <c r="AA28" s="48"/>
      <c r="AB28" s="48"/>
      <c r="AC28" s="48"/>
      <c r="AD28" s="48"/>
      <c r="AE28" s="48"/>
      <c r="AF28" s="44"/>
      <c r="AG28" s="44"/>
    </row>
    <row r="29" spans="1:33" ht="42.75" x14ac:dyDescent="0.2">
      <c r="A29" s="94"/>
      <c r="B29" s="264" t="s">
        <v>494</v>
      </c>
      <c r="C29" s="265" t="s">
        <v>1744</v>
      </c>
      <c r="D29" s="264" t="s">
        <v>532</v>
      </c>
      <c r="E29" s="264" t="s">
        <v>1745</v>
      </c>
      <c r="F29" s="266" t="s">
        <v>42</v>
      </c>
      <c r="G29" s="278">
        <v>330</v>
      </c>
      <c r="H29" s="267"/>
      <c r="I29" s="283"/>
      <c r="J29" s="283"/>
      <c r="K29" s="267"/>
      <c r="L29" s="267">
        <f t="shared" si="1"/>
        <v>0</v>
      </c>
      <c r="M29" s="267">
        <f t="shared" si="2"/>
        <v>0</v>
      </c>
      <c r="N29" s="267">
        <f t="shared" si="3"/>
        <v>0</v>
      </c>
      <c r="O29" s="268" t="e">
        <f t="shared" si="0"/>
        <v>#DIV/0!</v>
      </c>
      <c r="P29" s="310">
        <v>10.36</v>
      </c>
      <c r="Q29" s="311">
        <v>6.27</v>
      </c>
      <c r="R29" s="48"/>
      <c r="S29" s="48"/>
      <c r="T29" s="48"/>
      <c r="U29" s="48"/>
      <c r="V29" s="48"/>
      <c r="W29" s="48"/>
      <c r="X29" s="48"/>
      <c r="Y29" s="48"/>
      <c r="Z29" s="48"/>
      <c r="AA29" s="48"/>
      <c r="AB29" s="48"/>
      <c r="AC29" s="48"/>
      <c r="AD29" s="48"/>
      <c r="AE29" s="48"/>
      <c r="AF29" s="44"/>
      <c r="AG29" s="44"/>
    </row>
    <row r="30" spans="1:33" x14ac:dyDescent="0.2">
      <c r="A30" s="94"/>
      <c r="B30" s="260" t="s">
        <v>774</v>
      </c>
      <c r="C30" s="260"/>
      <c r="D30" s="260"/>
      <c r="E30" s="260" t="s">
        <v>813</v>
      </c>
      <c r="F30" s="260"/>
      <c r="G30" s="277"/>
      <c r="H30" s="261"/>
      <c r="I30" s="260"/>
      <c r="J30" s="260"/>
      <c r="K30" s="260"/>
      <c r="L30" s="260"/>
      <c r="M30" s="260"/>
      <c r="N30" s="262"/>
      <c r="O30" s="262"/>
      <c r="P30" s="310"/>
      <c r="Q30" s="311"/>
      <c r="R30" s="48"/>
      <c r="S30" s="48"/>
      <c r="T30" s="48"/>
      <c r="U30" s="48"/>
      <c r="V30" s="48"/>
      <c r="W30" s="48"/>
      <c r="X30" s="48"/>
      <c r="Y30" s="48"/>
      <c r="Z30" s="48"/>
      <c r="AA30" s="48"/>
      <c r="AB30" s="48"/>
      <c r="AC30" s="48"/>
      <c r="AD30" s="48"/>
      <c r="AE30" s="48"/>
      <c r="AF30" s="44"/>
      <c r="AG30" s="44"/>
    </row>
    <row r="31" spans="1:33" x14ac:dyDescent="0.2">
      <c r="A31" s="94"/>
      <c r="B31" s="264" t="s">
        <v>775</v>
      </c>
      <c r="C31" s="265">
        <v>90777</v>
      </c>
      <c r="D31" s="264" t="s">
        <v>41</v>
      </c>
      <c r="E31" s="264" t="s">
        <v>808</v>
      </c>
      <c r="F31" s="266" t="s">
        <v>309</v>
      </c>
      <c r="G31" s="278">
        <v>120</v>
      </c>
      <c r="H31" s="267"/>
      <c r="I31" s="283"/>
      <c r="J31" s="283"/>
      <c r="K31" s="267"/>
      <c r="L31" s="267">
        <f t="shared" ref="L31" si="4">ROUND((G31*I31),2)</f>
        <v>0</v>
      </c>
      <c r="M31" s="267">
        <f t="shared" ref="M31" si="5">ROUND((G31*J31),2)</f>
        <v>0</v>
      </c>
      <c r="N31" s="267">
        <f t="shared" ref="N31" si="6">ROUND((G31*K31),2)</f>
        <v>0</v>
      </c>
      <c r="O31" s="268" t="e">
        <f>N31/$N$509</f>
        <v>#DIV/0!</v>
      </c>
      <c r="P31" s="310">
        <v>121.69</v>
      </c>
      <c r="Q31" s="311"/>
      <c r="R31" s="48"/>
      <c r="S31" s="48"/>
      <c r="T31" s="48"/>
      <c r="U31" s="48"/>
      <c r="V31" s="48"/>
      <c r="W31" s="48"/>
      <c r="X31" s="48"/>
      <c r="Y31" s="48"/>
      <c r="Z31" s="48"/>
      <c r="AA31" s="48"/>
      <c r="AB31" s="48"/>
      <c r="AC31" s="48"/>
      <c r="AD31" s="48"/>
      <c r="AE31" s="48"/>
      <c r="AF31" s="44"/>
      <c r="AG31" s="44"/>
    </row>
    <row r="32" spans="1:33" x14ac:dyDescent="0.2">
      <c r="A32" s="94"/>
      <c r="B32" s="260" t="s">
        <v>43</v>
      </c>
      <c r="C32" s="260"/>
      <c r="D32" s="260"/>
      <c r="E32" s="260" t="s">
        <v>1666</v>
      </c>
      <c r="F32" s="260"/>
      <c r="G32" s="277"/>
      <c r="H32" s="261"/>
      <c r="I32" s="260"/>
      <c r="J32" s="260"/>
      <c r="K32" s="260"/>
      <c r="L32" s="260"/>
      <c r="M32" s="260"/>
      <c r="N32" s="262"/>
      <c r="O32" s="262"/>
      <c r="P32" s="310"/>
      <c r="Q32" s="311"/>
      <c r="R32" s="48"/>
      <c r="S32" s="48"/>
      <c r="T32" s="48"/>
      <c r="U32" s="48"/>
      <c r="V32" s="48"/>
      <c r="W32" s="48"/>
      <c r="X32" s="48"/>
      <c r="Y32" s="48"/>
      <c r="Z32" s="48"/>
      <c r="AA32" s="48"/>
      <c r="AB32" s="48"/>
      <c r="AC32" s="48"/>
      <c r="AD32" s="48"/>
      <c r="AE32" s="48"/>
      <c r="AF32" s="44"/>
      <c r="AG32" s="44"/>
    </row>
    <row r="33" spans="1:33" ht="42.75" x14ac:dyDescent="0.2">
      <c r="A33" s="281"/>
      <c r="B33" s="284" t="s">
        <v>1676</v>
      </c>
      <c r="C33" s="285">
        <v>100975</v>
      </c>
      <c r="D33" s="284" t="s">
        <v>41</v>
      </c>
      <c r="E33" s="284" t="s">
        <v>1669</v>
      </c>
      <c r="F33" s="286" t="s">
        <v>53</v>
      </c>
      <c r="G33" s="287">
        <v>754.09</v>
      </c>
      <c r="H33" s="287"/>
      <c r="I33" s="283"/>
      <c r="J33" s="283"/>
      <c r="K33" s="283"/>
      <c r="L33" s="283">
        <f>ROUND((I33*G33),2)</f>
        <v>0</v>
      </c>
      <c r="M33" s="283">
        <f>ROUND((J33*G33),2)</f>
        <v>0</v>
      </c>
      <c r="N33" s="283">
        <f>ROUND((K33*G33),2)</f>
        <v>0</v>
      </c>
      <c r="O33" s="268" t="e">
        <f>N33/$N$509</f>
        <v>#DIV/0!</v>
      </c>
      <c r="P33" s="310">
        <v>1.21</v>
      </c>
      <c r="Q33" s="311">
        <v>7.66</v>
      </c>
      <c r="R33" s="48"/>
      <c r="S33" s="48"/>
      <c r="T33" s="48"/>
      <c r="U33" s="48"/>
      <c r="V33" s="48"/>
      <c r="W33" s="48"/>
      <c r="X33" s="48"/>
      <c r="Y33" s="48"/>
      <c r="Z33" s="48"/>
      <c r="AA33" s="48"/>
      <c r="AB33" s="48"/>
      <c r="AC33" s="48"/>
      <c r="AD33" s="48"/>
      <c r="AE33" s="48"/>
      <c r="AF33" s="44"/>
      <c r="AG33" s="44"/>
    </row>
    <row r="34" spans="1:33" ht="28.5" x14ac:dyDescent="0.2">
      <c r="A34" s="281"/>
      <c r="B34" s="284" t="s">
        <v>1677</v>
      </c>
      <c r="C34" s="285">
        <v>95876</v>
      </c>
      <c r="D34" s="284" t="s">
        <v>41</v>
      </c>
      <c r="E34" s="284" t="s">
        <v>1667</v>
      </c>
      <c r="F34" s="286" t="s">
        <v>1668</v>
      </c>
      <c r="G34" s="287">
        <f>G35*5.74</f>
        <v>4328.4766</v>
      </c>
      <c r="H34" s="287"/>
      <c r="I34" s="283"/>
      <c r="J34" s="283"/>
      <c r="K34" s="283"/>
      <c r="L34" s="283">
        <f t="shared" ref="L34:L36" si="7">ROUND((I34*G34),2)</f>
        <v>0</v>
      </c>
      <c r="M34" s="283">
        <f t="shared" ref="M34:M36" si="8">ROUND((J34*G34),2)</f>
        <v>0</v>
      </c>
      <c r="N34" s="283">
        <f t="shared" ref="N34:N36" si="9">ROUND((K34*G34),2)</f>
        <v>0</v>
      </c>
      <c r="O34" s="268" t="e">
        <f>N34/$N$509</f>
        <v>#DIV/0!</v>
      </c>
      <c r="P34" s="310">
        <v>0.25</v>
      </c>
      <c r="Q34" s="311">
        <v>2</v>
      </c>
      <c r="R34" s="48"/>
      <c r="S34" s="48"/>
      <c r="T34" s="48"/>
      <c r="U34" s="48"/>
      <c r="V34" s="48"/>
      <c r="W34" s="48"/>
      <c r="X34" s="48"/>
      <c r="Y34" s="48"/>
      <c r="Z34" s="48"/>
      <c r="AA34" s="48"/>
      <c r="AB34" s="48"/>
      <c r="AC34" s="48"/>
      <c r="AD34" s="48"/>
      <c r="AE34" s="48"/>
      <c r="AF34" s="44"/>
      <c r="AG34" s="44"/>
    </row>
    <row r="35" spans="1:33" ht="28.5" x14ac:dyDescent="0.2">
      <c r="A35" s="281"/>
      <c r="B35" s="284" t="s">
        <v>1678</v>
      </c>
      <c r="C35" s="285" t="s">
        <v>1664</v>
      </c>
      <c r="D35" s="284" t="s">
        <v>1663</v>
      </c>
      <c r="E35" s="284" t="s">
        <v>1665</v>
      </c>
      <c r="F35" s="286" t="s">
        <v>53</v>
      </c>
      <c r="G35" s="287">
        <v>754.09</v>
      </c>
      <c r="H35" s="287"/>
      <c r="I35" s="283"/>
      <c r="J35" s="283"/>
      <c r="K35" s="283"/>
      <c r="L35" s="283">
        <f t="shared" si="7"/>
        <v>0</v>
      </c>
      <c r="M35" s="283">
        <f t="shared" si="8"/>
        <v>0</v>
      </c>
      <c r="N35" s="283">
        <f t="shared" si="9"/>
        <v>0</v>
      </c>
      <c r="O35" s="268" t="e">
        <f>N35/$N$509</f>
        <v>#DIV/0!</v>
      </c>
      <c r="P35" s="310">
        <v>0.3</v>
      </c>
      <c r="Q35" s="311">
        <v>11.75</v>
      </c>
      <c r="R35" s="48"/>
      <c r="S35" s="48"/>
      <c r="T35" s="48"/>
      <c r="U35" s="48"/>
      <c r="V35" s="48"/>
      <c r="W35" s="48"/>
      <c r="X35" s="48"/>
      <c r="Y35" s="48"/>
      <c r="Z35" s="48"/>
      <c r="AA35" s="48"/>
      <c r="AB35" s="48"/>
      <c r="AC35" s="48"/>
      <c r="AD35" s="48"/>
      <c r="AE35" s="48"/>
      <c r="AF35" s="44"/>
      <c r="AG35" s="44"/>
    </row>
    <row r="36" spans="1:33" ht="28.5" x14ac:dyDescent="0.2">
      <c r="A36" s="281"/>
      <c r="B36" s="284" t="s">
        <v>1679</v>
      </c>
      <c r="C36" s="285" t="s">
        <v>1661</v>
      </c>
      <c r="D36" s="284" t="s">
        <v>1663</v>
      </c>
      <c r="E36" s="284" t="s">
        <v>1662</v>
      </c>
      <c r="F36" s="286" t="s">
        <v>53</v>
      </c>
      <c r="G36" s="287">
        <v>527.91999999999996</v>
      </c>
      <c r="H36" s="287"/>
      <c r="I36" s="283"/>
      <c r="J36" s="283"/>
      <c r="K36" s="283"/>
      <c r="L36" s="283">
        <f t="shared" si="7"/>
        <v>0</v>
      </c>
      <c r="M36" s="283">
        <f t="shared" si="8"/>
        <v>0</v>
      </c>
      <c r="N36" s="283">
        <f t="shared" si="9"/>
        <v>0</v>
      </c>
      <c r="O36" s="268" t="e">
        <f>N36/$N$509</f>
        <v>#DIV/0!</v>
      </c>
      <c r="P36" s="310">
        <v>0.43</v>
      </c>
      <c r="Q36" s="311">
        <v>19.989999999999998</v>
      </c>
      <c r="R36" s="48"/>
      <c r="S36" s="48"/>
      <c r="T36" s="48"/>
      <c r="U36" s="48"/>
      <c r="V36" s="48"/>
      <c r="W36" s="48"/>
      <c r="X36" s="48"/>
      <c r="Y36" s="48"/>
      <c r="Z36" s="48"/>
      <c r="AA36" s="48"/>
      <c r="AB36" s="48"/>
      <c r="AC36" s="48"/>
      <c r="AD36" s="48"/>
      <c r="AE36" s="48"/>
      <c r="AF36" s="44"/>
      <c r="AG36" s="44"/>
    </row>
    <row r="37" spans="1:33" x14ac:dyDescent="0.2">
      <c r="A37" s="94"/>
      <c r="B37" s="260" t="s">
        <v>806</v>
      </c>
      <c r="C37" s="260"/>
      <c r="D37" s="260"/>
      <c r="E37" s="260" t="s">
        <v>297</v>
      </c>
      <c r="F37" s="260"/>
      <c r="G37" s="277"/>
      <c r="H37" s="261"/>
      <c r="I37" s="260"/>
      <c r="J37" s="260"/>
      <c r="K37" s="260"/>
      <c r="L37" s="260"/>
      <c r="M37" s="260"/>
      <c r="N37" s="262"/>
      <c r="O37" s="262"/>
      <c r="P37" s="310"/>
      <c r="Q37" s="311"/>
      <c r="R37" s="48"/>
      <c r="S37" s="48"/>
      <c r="T37" s="48"/>
      <c r="U37" s="48"/>
      <c r="V37" s="48"/>
      <c r="W37" s="48"/>
      <c r="X37" s="48"/>
      <c r="Y37" s="48"/>
      <c r="Z37" s="48"/>
      <c r="AA37" s="48"/>
      <c r="AB37" s="48"/>
      <c r="AC37" s="48"/>
      <c r="AD37" s="48"/>
      <c r="AE37" s="48"/>
      <c r="AF37" s="44"/>
      <c r="AG37" s="44"/>
    </row>
    <row r="38" spans="1:33" ht="42.75" x14ac:dyDescent="0.2">
      <c r="A38" s="94"/>
      <c r="B38" s="264" t="s">
        <v>807</v>
      </c>
      <c r="C38" s="265" t="s">
        <v>298</v>
      </c>
      <c r="D38" s="264" t="s">
        <v>83</v>
      </c>
      <c r="E38" s="264" t="s">
        <v>299</v>
      </c>
      <c r="F38" s="266" t="s">
        <v>300</v>
      </c>
      <c r="G38" s="278">
        <v>275</v>
      </c>
      <c r="H38" s="267"/>
      <c r="I38" s="283"/>
      <c r="J38" s="283"/>
      <c r="K38" s="267"/>
      <c r="L38" s="267">
        <f t="shared" ref="L38" si="10">ROUND((G38*I38),2)</f>
        <v>0</v>
      </c>
      <c r="M38" s="267">
        <f t="shared" ref="M38" si="11">ROUND((G38*J38),2)</f>
        <v>0</v>
      </c>
      <c r="N38" s="267">
        <f t="shared" ref="N38" si="12">ROUND((G38*K38),2)</f>
        <v>0</v>
      </c>
      <c r="O38" s="268" t="e">
        <f>N38/$N$509</f>
        <v>#DIV/0!</v>
      </c>
      <c r="P38" s="310">
        <v>6.88</v>
      </c>
      <c r="Q38" s="311">
        <v>23.29</v>
      </c>
      <c r="R38" s="48"/>
      <c r="S38" s="48"/>
      <c r="T38" s="48"/>
      <c r="U38" s="48"/>
      <c r="V38" s="48"/>
      <c r="W38" s="48"/>
      <c r="X38" s="48"/>
      <c r="Y38" s="48"/>
      <c r="Z38" s="48"/>
      <c r="AA38" s="48"/>
      <c r="AB38" s="48"/>
      <c r="AC38" s="48"/>
      <c r="AD38" s="48"/>
      <c r="AE38" s="48"/>
      <c r="AF38" s="44"/>
      <c r="AG38" s="44"/>
    </row>
    <row r="39" spans="1:33" x14ac:dyDescent="0.2">
      <c r="A39" s="340">
        <f>SUM(N40:N70)</f>
        <v>0</v>
      </c>
      <c r="B39" s="260">
        <v>2</v>
      </c>
      <c r="C39" s="260"/>
      <c r="D39" s="260"/>
      <c r="E39" s="260" t="s">
        <v>48</v>
      </c>
      <c r="F39" s="260"/>
      <c r="G39" s="277"/>
      <c r="H39" s="261"/>
      <c r="I39" s="260"/>
      <c r="J39" s="260"/>
      <c r="K39" s="260"/>
      <c r="L39" s="260"/>
      <c r="M39" s="260"/>
      <c r="N39" s="262"/>
      <c r="O39" s="262"/>
      <c r="P39" s="310"/>
      <c r="Q39" s="311"/>
      <c r="R39" s="48"/>
      <c r="S39" s="48"/>
      <c r="T39" s="48"/>
      <c r="U39" s="48"/>
      <c r="V39" s="48"/>
      <c r="W39" s="48"/>
      <c r="X39" s="48"/>
      <c r="Y39" s="48"/>
      <c r="Z39" s="48"/>
      <c r="AA39" s="48"/>
      <c r="AB39" s="48"/>
      <c r="AC39" s="48"/>
      <c r="AD39" s="48"/>
      <c r="AE39" s="48"/>
      <c r="AF39" s="44"/>
      <c r="AG39" s="44"/>
    </row>
    <row r="40" spans="1:33" ht="28.5" x14ac:dyDescent="0.2">
      <c r="A40" s="94"/>
      <c r="B40" s="264" t="s">
        <v>49</v>
      </c>
      <c r="C40" s="265" t="s">
        <v>50</v>
      </c>
      <c r="D40" s="264" t="s">
        <v>41</v>
      </c>
      <c r="E40" s="264" t="s">
        <v>965</v>
      </c>
      <c r="F40" s="266" t="s">
        <v>51</v>
      </c>
      <c r="G40" s="278">
        <v>125</v>
      </c>
      <c r="H40" s="267"/>
      <c r="I40" s="283"/>
      <c r="J40" s="283"/>
      <c r="K40" s="267"/>
      <c r="L40" s="267">
        <f t="shared" ref="L40:L70" si="13">ROUND((G40*I40),2)</f>
        <v>0</v>
      </c>
      <c r="M40" s="267">
        <f t="shared" ref="M40:M70" si="14">ROUND((G40*J40),2)</f>
        <v>0</v>
      </c>
      <c r="N40" s="267">
        <f t="shared" ref="N40:N70" si="15">ROUND((G40*K40),2)</f>
        <v>0</v>
      </c>
      <c r="O40" s="268" t="e">
        <f t="shared" ref="O40:O70" si="16">N40/$N$509</f>
        <v>#DIV/0!</v>
      </c>
      <c r="P40" s="310">
        <v>36.33</v>
      </c>
      <c r="Q40" s="311">
        <v>38.44</v>
      </c>
      <c r="R40" s="48"/>
      <c r="S40" s="48"/>
      <c r="T40" s="48"/>
      <c r="U40" s="48"/>
      <c r="V40" s="48"/>
      <c r="W40" s="48"/>
      <c r="X40" s="48"/>
      <c r="Y40" s="48"/>
      <c r="Z40" s="48"/>
      <c r="AA40" s="48"/>
      <c r="AB40" s="48"/>
      <c r="AC40" s="48"/>
      <c r="AD40" s="48"/>
      <c r="AE40" s="48"/>
      <c r="AF40" s="44"/>
      <c r="AG40" s="44"/>
    </row>
    <row r="41" spans="1:33" ht="42.75" x14ac:dyDescent="0.2">
      <c r="A41" s="282"/>
      <c r="B41" s="284" t="s">
        <v>52</v>
      </c>
      <c r="C41" s="285" t="s">
        <v>1357</v>
      </c>
      <c r="D41" s="284" t="s">
        <v>41</v>
      </c>
      <c r="E41" s="284" t="s">
        <v>1358</v>
      </c>
      <c r="F41" s="286" t="s">
        <v>53</v>
      </c>
      <c r="G41" s="287">
        <v>70.25</v>
      </c>
      <c r="H41" s="267"/>
      <c r="I41" s="283"/>
      <c r="J41" s="283"/>
      <c r="K41" s="267"/>
      <c r="L41" s="267">
        <f t="shared" si="13"/>
        <v>0</v>
      </c>
      <c r="M41" s="267">
        <f t="shared" si="14"/>
        <v>0</v>
      </c>
      <c r="N41" s="267">
        <f t="shared" si="15"/>
        <v>0</v>
      </c>
      <c r="O41" s="268" t="e">
        <f t="shared" si="16"/>
        <v>#DIV/0!</v>
      </c>
      <c r="P41" s="310">
        <v>10.33</v>
      </c>
      <c r="Q41" s="311">
        <v>4.0199999999999996</v>
      </c>
      <c r="R41" s="48"/>
      <c r="S41" s="48"/>
      <c r="T41" s="48"/>
      <c r="U41" s="48"/>
      <c r="V41" s="48"/>
      <c r="W41" s="48"/>
      <c r="X41" s="48"/>
      <c r="Y41" s="48"/>
      <c r="Z41" s="48"/>
      <c r="AA41" s="48"/>
      <c r="AB41" s="48"/>
      <c r="AC41" s="48"/>
      <c r="AD41" s="48"/>
      <c r="AE41" s="48"/>
      <c r="AF41" s="44"/>
      <c r="AG41" s="44"/>
    </row>
    <row r="42" spans="1:33" x14ac:dyDescent="0.2">
      <c r="A42" s="281"/>
      <c r="B42" s="284" t="s">
        <v>1579</v>
      </c>
      <c r="C42" s="285" t="s">
        <v>1553</v>
      </c>
      <c r="D42" s="284" t="s">
        <v>184</v>
      </c>
      <c r="E42" s="284" t="s">
        <v>1576</v>
      </c>
      <c r="F42" s="286" t="s">
        <v>227</v>
      </c>
      <c r="G42" s="287">
        <v>1020</v>
      </c>
      <c r="H42" s="267"/>
      <c r="I42" s="283"/>
      <c r="J42" s="283"/>
      <c r="K42" s="267"/>
      <c r="L42" s="267">
        <f t="shared" si="13"/>
        <v>0</v>
      </c>
      <c r="M42" s="267">
        <f t="shared" si="14"/>
        <v>0</v>
      </c>
      <c r="N42" s="267">
        <f t="shared" si="15"/>
        <v>0</v>
      </c>
      <c r="O42" s="268" t="e">
        <f t="shared" si="16"/>
        <v>#DIV/0!</v>
      </c>
      <c r="P42" s="310">
        <v>5.72</v>
      </c>
      <c r="Q42" s="311">
        <v>52.45</v>
      </c>
      <c r="R42" s="48"/>
      <c r="S42" s="48"/>
      <c r="T42" s="48"/>
      <c r="U42" s="48"/>
      <c r="V42" s="48"/>
      <c r="W42" s="48"/>
      <c r="X42" s="48"/>
      <c r="Y42" s="48"/>
      <c r="Z42" s="48"/>
      <c r="AA42" s="48"/>
      <c r="AB42" s="48"/>
      <c r="AC42" s="48"/>
      <c r="AD42" s="48"/>
      <c r="AE42" s="48"/>
      <c r="AF42" s="44"/>
      <c r="AG42" s="44"/>
    </row>
    <row r="43" spans="1:33" ht="28.5" x14ac:dyDescent="0.2">
      <c r="A43" s="281"/>
      <c r="B43" s="284" t="s">
        <v>1580</v>
      </c>
      <c r="C43" s="285" t="s">
        <v>1554</v>
      </c>
      <c r="D43" s="284" t="s">
        <v>184</v>
      </c>
      <c r="E43" s="284" t="s">
        <v>1577</v>
      </c>
      <c r="F43" s="286" t="s">
        <v>1555</v>
      </c>
      <c r="G43" s="287">
        <v>1</v>
      </c>
      <c r="H43" s="267"/>
      <c r="I43" s="283"/>
      <c r="J43" s="283"/>
      <c r="K43" s="267"/>
      <c r="L43" s="267">
        <f t="shared" si="13"/>
        <v>0</v>
      </c>
      <c r="M43" s="267">
        <f t="shared" si="14"/>
        <v>0</v>
      </c>
      <c r="N43" s="267">
        <f t="shared" si="15"/>
        <v>0</v>
      </c>
      <c r="O43" s="268" t="e">
        <f t="shared" si="16"/>
        <v>#DIV/0!</v>
      </c>
      <c r="P43" s="310"/>
      <c r="Q43" s="311">
        <v>38747.15</v>
      </c>
      <c r="R43" s="48"/>
      <c r="S43" s="48"/>
      <c r="T43" s="48"/>
      <c r="U43" s="48"/>
      <c r="V43" s="48"/>
      <c r="W43" s="48"/>
      <c r="X43" s="48"/>
      <c r="Y43" s="48"/>
      <c r="Z43" s="48"/>
      <c r="AA43" s="48"/>
      <c r="AB43" s="48"/>
      <c r="AC43" s="48"/>
      <c r="AD43" s="48"/>
      <c r="AE43" s="48"/>
      <c r="AF43" s="44"/>
      <c r="AG43" s="44"/>
    </row>
    <row r="44" spans="1:33" x14ac:dyDescent="0.2">
      <c r="A44" s="281"/>
      <c r="B44" s="284" t="s">
        <v>1581</v>
      </c>
      <c r="C44" s="285" t="s">
        <v>1556</v>
      </c>
      <c r="D44" s="284" t="s">
        <v>184</v>
      </c>
      <c r="E44" s="284" t="s">
        <v>1578</v>
      </c>
      <c r="F44" s="286" t="s">
        <v>53</v>
      </c>
      <c r="G44" s="287">
        <v>72.099999999999994</v>
      </c>
      <c r="H44" s="267"/>
      <c r="I44" s="283"/>
      <c r="J44" s="283"/>
      <c r="K44" s="267"/>
      <c r="L44" s="267">
        <f t="shared" si="13"/>
        <v>0</v>
      </c>
      <c r="M44" s="267">
        <f t="shared" si="14"/>
        <v>0</v>
      </c>
      <c r="N44" s="267">
        <f t="shared" si="15"/>
        <v>0</v>
      </c>
      <c r="O44" s="268" t="e">
        <f t="shared" si="16"/>
        <v>#DIV/0!</v>
      </c>
      <c r="P44" s="310"/>
      <c r="Q44" s="311">
        <v>620.16999999999996</v>
      </c>
      <c r="R44" s="48"/>
      <c r="S44" s="48"/>
      <c r="T44" s="48"/>
      <c r="U44" s="48"/>
      <c r="V44" s="48"/>
      <c r="W44" s="48"/>
      <c r="X44" s="48"/>
      <c r="Y44" s="48"/>
      <c r="Z44" s="48"/>
      <c r="AA44" s="48"/>
      <c r="AB44" s="48"/>
      <c r="AC44" s="48"/>
      <c r="AD44" s="48"/>
      <c r="AE44" s="48"/>
      <c r="AF44" s="44"/>
      <c r="AG44" s="44"/>
    </row>
    <row r="45" spans="1:33" ht="28.5" x14ac:dyDescent="0.2">
      <c r="A45" s="281"/>
      <c r="B45" s="284" t="s">
        <v>1582</v>
      </c>
      <c r="C45" s="285">
        <v>95583</v>
      </c>
      <c r="D45" s="284" t="s">
        <v>41</v>
      </c>
      <c r="E45" s="284" t="s">
        <v>1557</v>
      </c>
      <c r="F45" s="286" t="s">
        <v>55</v>
      </c>
      <c r="G45" s="287">
        <v>496.1</v>
      </c>
      <c r="H45" s="267"/>
      <c r="I45" s="283"/>
      <c r="J45" s="283"/>
      <c r="K45" s="267"/>
      <c r="L45" s="267">
        <f t="shared" si="13"/>
        <v>0</v>
      </c>
      <c r="M45" s="267">
        <f t="shared" si="14"/>
        <v>0</v>
      </c>
      <c r="N45" s="267">
        <f t="shared" si="15"/>
        <v>0</v>
      </c>
      <c r="O45" s="268" t="e">
        <f t="shared" si="16"/>
        <v>#DIV/0!</v>
      </c>
      <c r="P45" s="310">
        <v>6.55</v>
      </c>
      <c r="Q45" s="311">
        <v>10.7</v>
      </c>
      <c r="R45" s="48"/>
      <c r="S45" s="48"/>
      <c r="T45" s="48"/>
      <c r="U45" s="48"/>
      <c r="V45" s="48"/>
      <c r="W45" s="48"/>
      <c r="X45" s="48"/>
      <c r="Y45" s="48"/>
      <c r="Z45" s="48"/>
      <c r="AA45" s="48"/>
      <c r="AB45" s="48"/>
      <c r="AC45" s="48"/>
      <c r="AD45" s="48"/>
      <c r="AE45" s="48"/>
      <c r="AF45" s="44"/>
      <c r="AG45" s="44"/>
    </row>
    <row r="46" spans="1:33" x14ac:dyDescent="0.2">
      <c r="A46" s="281"/>
      <c r="B46" s="284" t="s">
        <v>1583</v>
      </c>
      <c r="C46" s="285">
        <v>95577</v>
      </c>
      <c r="D46" s="284" t="s">
        <v>41</v>
      </c>
      <c r="E46" s="284" t="s">
        <v>1558</v>
      </c>
      <c r="F46" s="286" t="s">
        <v>55</v>
      </c>
      <c r="G46" s="287">
        <v>1157.5</v>
      </c>
      <c r="H46" s="267"/>
      <c r="I46" s="283"/>
      <c r="J46" s="283"/>
      <c r="K46" s="267"/>
      <c r="L46" s="267">
        <f t="shared" si="13"/>
        <v>0</v>
      </c>
      <c r="M46" s="267">
        <f t="shared" si="14"/>
        <v>0</v>
      </c>
      <c r="N46" s="267">
        <f t="shared" si="15"/>
        <v>0</v>
      </c>
      <c r="O46" s="268" t="e">
        <f t="shared" si="16"/>
        <v>#DIV/0!</v>
      </c>
      <c r="P46" s="310">
        <v>1.1299999999999999</v>
      </c>
      <c r="Q46" s="311">
        <v>9.4700000000000006</v>
      </c>
      <c r="R46" s="48"/>
      <c r="S46" s="48"/>
      <c r="T46" s="48"/>
      <c r="U46" s="48"/>
      <c r="V46" s="48"/>
      <c r="W46" s="48"/>
      <c r="X46" s="48"/>
      <c r="Y46" s="48"/>
      <c r="Z46" s="48"/>
      <c r="AA46" s="48"/>
      <c r="AB46" s="48"/>
      <c r="AC46" s="48"/>
      <c r="AD46" s="48"/>
      <c r="AE46" s="48"/>
      <c r="AF46" s="44"/>
      <c r="AG46" s="44"/>
    </row>
    <row r="47" spans="1:33" ht="28.5" x14ac:dyDescent="0.2">
      <c r="A47" s="282"/>
      <c r="B47" s="284" t="s">
        <v>1584</v>
      </c>
      <c r="C47" s="285" t="s">
        <v>1359</v>
      </c>
      <c r="D47" s="284" t="s">
        <v>41</v>
      </c>
      <c r="E47" s="284" t="s">
        <v>1360</v>
      </c>
      <c r="F47" s="286" t="s">
        <v>53</v>
      </c>
      <c r="G47" s="287">
        <v>1.6</v>
      </c>
      <c r="H47" s="267"/>
      <c r="I47" s="283"/>
      <c r="J47" s="283"/>
      <c r="K47" s="267"/>
      <c r="L47" s="267">
        <f t="shared" si="13"/>
        <v>0</v>
      </c>
      <c r="M47" s="267">
        <f t="shared" si="14"/>
        <v>0</v>
      </c>
      <c r="N47" s="267">
        <f t="shared" si="15"/>
        <v>0</v>
      </c>
      <c r="O47" s="268" t="e">
        <f t="shared" si="16"/>
        <v>#DIV/0!</v>
      </c>
      <c r="P47" s="310">
        <v>53.15</v>
      </c>
      <c r="Q47" s="311">
        <v>111.73</v>
      </c>
      <c r="R47" s="48"/>
      <c r="S47" s="48"/>
      <c r="T47" s="48"/>
      <c r="U47" s="48"/>
      <c r="V47" s="48"/>
      <c r="W47" s="48"/>
      <c r="X47" s="48"/>
      <c r="Y47" s="48"/>
      <c r="Z47" s="48"/>
      <c r="AA47" s="48"/>
      <c r="AB47" s="48"/>
      <c r="AC47" s="48"/>
      <c r="AD47" s="48"/>
      <c r="AE47" s="48"/>
      <c r="AF47" s="44"/>
      <c r="AG47" s="44"/>
    </row>
    <row r="48" spans="1:33" ht="28.5" x14ac:dyDescent="0.2">
      <c r="A48" s="94"/>
      <c r="B48" s="284" t="s">
        <v>1585</v>
      </c>
      <c r="C48" s="285">
        <v>96534</v>
      </c>
      <c r="D48" s="284" t="s">
        <v>41</v>
      </c>
      <c r="E48" s="284" t="s">
        <v>1190</v>
      </c>
      <c r="F48" s="286" t="s">
        <v>42</v>
      </c>
      <c r="G48" s="287">
        <v>87.03</v>
      </c>
      <c r="H48" s="267"/>
      <c r="I48" s="283"/>
      <c r="J48" s="283"/>
      <c r="K48" s="267"/>
      <c r="L48" s="267">
        <f t="shared" si="13"/>
        <v>0</v>
      </c>
      <c r="M48" s="267">
        <f t="shared" si="14"/>
        <v>0</v>
      </c>
      <c r="N48" s="267">
        <f t="shared" si="15"/>
        <v>0</v>
      </c>
      <c r="O48" s="268" t="e">
        <f t="shared" si="16"/>
        <v>#DIV/0!</v>
      </c>
      <c r="P48" s="310">
        <v>48.34</v>
      </c>
      <c r="Q48" s="311">
        <v>38.950000000000003</v>
      </c>
      <c r="R48" s="48"/>
      <c r="S48" s="48"/>
      <c r="T48" s="48"/>
      <c r="U48" s="48"/>
      <c r="V48" s="48"/>
      <c r="W48" s="48"/>
      <c r="X48" s="48"/>
      <c r="Y48" s="48"/>
      <c r="Z48" s="48"/>
      <c r="AA48" s="48"/>
      <c r="AB48" s="48"/>
      <c r="AC48" s="48"/>
      <c r="AD48" s="48"/>
      <c r="AE48" s="48"/>
      <c r="AF48" s="44"/>
      <c r="AG48" s="44"/>
    </row>
    <row r="49" spans="1:33" x14ac:dyDescent="0.2">
      <c r="A49" s="94"/>
      <c r="B49" s="284" t="s">
        <v>1586</v>
      </c>
      <c r="C49" s="285" t="s">
        <v>776</v>
      </c>
      <c r="D49" s="284" t="s">
        <v>41</v>
      </c>
      <c r="E49" s="284" t="s">
        <v>1563</v>
      </c>
      <c r="F49" s="286" t="s">
        <v>55</v>
      </c>
      <c r="G49" s="287">
        <v>21.1</v>
      </c>
      <c r="H49" s="267"/>
      <c r="I49" s="283"/>
      <c r="J49" s="283"/>
      <c r="K49" s="267"/>
      <c r="L49" s="267">
        <f t="shared" si="13"/>
        <v>0</v>
      </c>
      <c r="M49" s="267">
        <f t="shared" si="14"/>
        <v>0</v>
      </c>
      <c r="N49" s="267">
        <f t="shared" si="15"/>
        <v>0</v>
      </c>
      <c r="O49" s="268" t="e">
        <f t="shared" si="16"/>
        <v>#DIV/0!</v>
      </c>
      <c r="P49" s="310">
        <v>7.52</v>
      </c>
      <c r="Q49" s="311">
        <v>11.94</v>
      </c>
      <c r="R49" s="48"/>
      <c r="S49" s="48"/>
      <c r="T49" s="48"/>
      <c r="U49" s="48"/>
      <c r="V49" s="48"/>
      <c r="W49" s="48"/>
      <c r="X49" s="48"/>
      <c r="Y49" s="48"/>
      <c r="Z49" s="48"/>
      <c r="AA49" s="48"/>
      <c r="AB49" s="48"/>
      <c r="AC49" s="48"/>
      <c r="AD49" s="48"/>
      <c r="AE49" s="48"/>
      <c r="AF49" s="44"/>
      <c r="AG49" s="44"/>
    </row>
    <row r="50" spans="1:33" x14ac:dyDescent="0.2">
      <c r="A50" s="94"/>
      <c r="B50" s="284" t="s">
        <v>1587</v>
      </c>
      <c r="C50" s="285" t="s">
        <v>56</v>
      </c>
      <c r="D50" s="284" t="s">
        <v>41</v>
      </c>
      <c r="E50" s="284" t="s">
        <v>1564</v>
      </c>
      <c r="F50" s="286" t="s">
        <v>55</v>
      </c>
      <c r="G50" s="287">
        <v>910.7</v>
      </c>
      <c r="H50" s="267"/>
      <c r="I50" s="283"/>
      <c r="J50" s="283"/>
      <c r="K50" s="267"/>
      <c r="L50" s="267">
        <f t="shared" si="13"/>
        <v>0</v>
      </c>
      <c r="M50" s="267">
        <f t="shared" si="14"/>
        <v>0</v>
      </c>
      <c r="N50" s="267">
        <f t="shared" si="15"/>
        <v>0</v>
      </c>
      <c r="O50" s="268" t="e">
        <f t="shared" si="16"/>
        <v>#DIV/0!</v>
      </c>
      <c r="P50" s="310">
        <v>5.51</v>
      </c>
      <c r="Q50" s="311">
        <v>11.61</v>
      </c>
      <c r="R50" s="48"/>
      <c r="S50" s="48"/>
      <c r="T50" s="48"/>
      <c r="U50" s="48"/>
      <c r="V50" s="48"/>
      <c r="W50" s="48"/>
      <c r="X50" s="48"/>
      <c r="Y50" s="48"/>
      <c r="Z50" s="48"/>
      <c r="AA50" s="48"/>
      <c r="AB50" s="48"/>
      <c r="AC50" s="48"/>
      <c r="AD50" s="48"/>
      <c r="AE50" s="48"/>
      <c r="AF50" s="44"/>
      <c r="AG50" s="44"/>
    </row>
    <row r="51" spans="1:33" x14ac:dyDescent="0.2">
      <c r="A51" s="94"/>
      <c r="B51" s="284" t="s">
        <v>1588</v>
      </c>
      <c r="C51" s="285" t="s">
        <v>57</v>
      </c>
      <c r="D51" s="284" t="s">
        <v>41</v>
      </c>
      <c r="E51" s="284" t="s">
        <v>1565</v>
      </c>
      <c r="F51" s="286" t="s">
        <v>55</v>
      </c>
      <c r="G51" s="287">
        <v>86.8</v>
      </c>
      <c r="H51" s="267"/>
      <c r="I51" s="283"/>
      <c r="J51" s="283"/>
      <c r="K51" s="267"/>
      <c r="L51" s="267">
        <f t="shared" si="13"/>
        <v>0</v>
      </c>
      <c r="M51" s="267">
        <f t="shared" si="14"/>
        <v>0</v>
      </c>
      <c r="N51" s="267">
        <f t="shared" si="15"/>
        <v>0</v>
      </c>
      <c r="O51" s="268" t="e">
        <f t="shared" si="16"/>
        <v>#DIV/0!</v>
      </c>
      <c r="P51" s="310">
        <v>4.1500000000000004</v>
      </c>
      <c r="Q51" s="311">
        <v>10.58</v>
      </c>
      <c r="R51" s="48"/>
      <c r="S51" s="48"/>
      <c r="T51" s="48"/>
      <c r="U51" s="48"/>
      <c r="V51" s="48"/>
      <c r="W51" s="48"/>
      <c r="X51" s="48"/>
      <c r="Y51" s="48"/>
      <c r="Z51" s="48"/>
      <c r="AA51" s="48"/>
      <c r="AB51" s="48"/>
      <c r="AC51" s="48"/>
      <c r="AD51" s="48"/>
      <c r="AE51" s="48"/>
      <c r="AF51" s="44"/>
      <c r="AG51" s="44"/>
    </row>
    <row r="52" spans="1:33" ht="28.5" x14ac:dyDescent="0.2">
      <c r="A52" s="94"/>
      <c r="B52" s="284" t="s">
        <v>1589</v>
      </c>
      <c r="C52" s="285" t="s">
        <v>1525</v>
      </c>
      <c r="D52" s="284" t="s">
        <v>41</v>
      </c>
      <c r="E52" s="284" t="s">
        <v>1566</v>
      </c>
      <c r="F52" s="286" t="s">
        <v>53</v>
      </c>
      <c r="G52" s="287">
        <v>16.03</v>
      </c>
      <c r="H52" s="267"/>
      <c r="I52" s="283"/>
      <c r="J52" s="283"/>
      <c r="K52" s="267"/>
      <c r="L52" s="267">
        <f t="shared" si="13"/>
        <v>0</v>
      </c>
      <c r="M52" s="267">
        <f t="shared" si="14"/>
        <v>0</v>
      </c>
      <c r="N52" s="267">
        <f t="shared" si="15"/>
        <v>0</v>
      </c>
      <c r="O52" s="268" t="e">
        <f t="shared" si="16"/>
        <v>#DIV/0!</v>
      </c>
      <c r="P52" s="310">
        <v>18.93</v>
      </c>
      <c r="Q52" s="311">
        <v>600.24</v>
      </c>
      <c r="R52" s="48"/>
      <c r="S52" s="48"/>
      <c r="T52" s="48"/>
      <c r="U52" s="48"/>
      <c r="V52" s="48"/>
      <c r="W52" s="48"/>
      <c r="X52" s="48"/>
      <c r="Y52" s="48"/>
      <c r="Z52" s="48"/>
      <c r="AA52" s="48"/>
      <c r="AB52" s="48"/>
      <c r="AC52" s="48"/>
      <c r="AD52" s="48"/>
      <c r="AE52" s="44"/>
      <c r="AF52" s="44"/>
      <c r="AG52" s="44"/>
    </row>
    <row r="53" spans="1:33" ht="28.5" x14ac:dyDescent="0.2">
      <c r="A53" s="281"/>
      <c r="B53" s="284" t="s">
        <v>1590</v>
      </c>
      <c r="C53" s="285">
        <v>92759</v>
      </c>
      <c r="D53" s="284" t="s">
        <v>41</v>
      </c>
      <c r="E53" s="284" t="s">
        <v>1559</v>
      </c>
      <c r="F53" s="286" t="s">
        <v>55</v>
      </c>
      <c r="G53" s="287">
        <v>100.5</v>
      </c>
      <c r="H53" s="267"/>
      <c r="I53" s="283"/>
      <c r="J53" s="283"/>
      <c r="K53" s="267"/>
      <c r="L53" s="267">
        <f t="shared" si="13"/>
        <v>0</v>
      </c>
      <c r="M53" s="267">
        <f t="shared" si="14"/>
        <v>0</v>
      </c>
      <c r="N53" s="267">
        <f t="shared" si="15"/>
        <v>0</v>
      </c>
      <c r="O53" s="268" t="e">
        <f t="shared" si="16"/>
        <v>#DIV/0!</v>
      </c>
      <c r="P53" s="310">
        <v>4.74</v>
      </c>
      <c r="Q53" s="311">
        <v>10.18</v>
      </c>
      <c r="R53" s="48"/>
      <c r="S53" s="48"/>
      <c r="T53" s="48"/>
      <c r="U53" s="48"/>
      <c r="V53" s="48"/>
      <c r="W53" s="48"/>
      <c r="X53" s="48"/>
      <c r="Y53" s="48"/>
      <c r="Z53" s="48"/>
      <c r="AA53" s="48"/>
      <c r="AB53" s="48"/>
      <c r="AC53" s="48"/>
      <c r="AD53" s="48"/>
      <c r="AE53" s="44"/>
      <c r="AF53" s="44"/>
      <c r="AG53" s="44"/>
    </row>
    <row r="54" spans="1:33" ht="28.5" x14ac:dyDescent="0.2">
      <c r="A54" s="281"/>
      <c r="B54" s="284" t="s">
        <v>1591</v>
      </c>
      <c r="C54" s="285">
        <v>92762</v>
      </c>
      <c r="D54" s="284" t="s">
        <v>41</v>
      </c>
      <c r="E54" s="284" t="s">
        <v>1560</v>
      </c>
      <c r="F54" s="286" t="s">
        <v>55</v>
      </c>
      <c r="G54" s="287">
        <v>238</v>
      </c>
      <c r="H54" s="267"/>
      <c r="I54" s="283"/>
      <c r="J54" s="283"/>
      <c r="K54" s="267"/>
      <c r="L54" s="267">
        <f t="shared" si="13"/>
        <v>0</v>
      </c>
      <c r="M54" s="267">
        <f t="shared" si="14"/>
        <v>0</v>
      </c>
      <c r="N54" s="267">
        <f t="shared" si="15"/>
        <v>0</v>
      </c>
      <c r="O54" s="268" t="e">
        <f t="shared" si="16"/>
        <v>#DIV/0!</v>
      </c>
      <c r="P54" s="310">
        <v>1.36</v>
      </c>
      <c r="Q54" s="311">
        <v>9.6300000000000008</v>
      </c>
      <c r="R54" s="48"/>
      <c r="S54" s="48"/>
      <c r="T54" s="48"/>
      <c r="U54" s="48"/>
      <c r="V54" s="48"/>
      <c r="W54" s="48"/>
      <c r="X54" s="48"/>
      <c r="Y54" s="48"/>
      <c r="Z54" s="48"/>
      <c r="AA54" s="48"/>
      <c r="AB54" s="48"/>
      <c r="AC54" s="48"/>
      <c r="AD54" s="48"/>
      <c r="AE54" s="44"/>
      <c r="AF54" s="44"/>
      <c r="AG54" s="44"/>
    </row>
    <row r="55" spans="1:33" ht="28.5" x14ac:dyDescent="0.2">
      <c r="A55" s="281"/>
      <c r="B55" s="284" t="s">
        <v>1592</v>
      </c>
      <c r="C55" s="285">
        <v>92763</v>
      </c>
      <c r="D55" s="284" t="s">
        <v>41</v>
      </c>
      <c r="E55" s="284" t="s">
        <v>1561</v>
      </c>
      <c r="F55" s="286" t="s">
        <v>55</v>
      </c>
      <c r="G55" s="287">
        <v>77.3</v>
      </c>
      <c r="H55" s="267"/>
      <c r="I55" s="283"/>
      <c r="J55" s="283"/>
      <c r="K55" s="267"/>
      <c r="L55" s="267">
        <f t="shared" si="13"/>
        <v>0</v>
      </c>
      <c r="M55" s="267">
        <f t="shared" si="14"/>
        <v>0</v>
      </c>
      <c r="N55" s="267">
        <f t="shared" si="15"/>
        <v>0</v>
      </c>
      <c r="O55" s="268" t="e">
        <f t="shared" si="16"/>
        <v>#DIV/0!</v>
      </c>
      <c r="P55" s="310">
        <v>0.84</v>
      </c>
      <c r="Q55" s="311">
        <v>8.31</v>
      </c>
      <c r="R55" s="48"/>
      <c r="S55" s="48"/>
      <c r="T55" s="48"/>
      <c r="U55" s="48"/>
      <c r="V55" s="48"/>
      <c r="W55" s="48"/>
      <c r="X55" s="48"/>
      <c r="Y55" s="48"/>
      <c r="Z55" s="48"/>
      <c r="AA55" s="48"/>
      <c r="AB55" s="48"/>
      <c r="AC55" s="48"/>
      <c r="AD55" s="48"/>
      <c r="AE55" s="44"/>
      <c r="AF55" s="44"/>
      <c r="AG55" s="44"/>
    </row>
    <row r="56" spans="1:33" ht="28.5" x14ac:dyDescent="0.2">
      <c r="A56" s="281"/>
      <c r="B56" s="284" t="s">
        <v>1593</v>
      </c>
      <c r="C56" s="285">
        <v>92764</v>
      </c>
      <c r="D56" s="284" t="s">
        <v>41</v>
      </c>
      <c r="E56" s="284" t="s">
        <v>1562</v>
      </c>
      <c r="F56" s="286" t="s">
        <v>55</v>
      </c>
      <c r="G56" s="287">
        <v>45</v>
      </c>
      <c r="H56" s="267"/>
      <c r="I56" s="283"/>
      <c r="J56" s="283"/>
      <c r="K56" s="267"/>
      <c r="L56" s="267">
        <f t="shared" si="13"/>
        <v>0</v>
      </c>
      <c r="M56" s="267">
        <f t="shared" si="14"/>
        <v>0</v>
      </c>
      <c r="N56" s="267">
        <f t="shared" si="15"/>
        <v>0</v>
      </c>
      <c r="O56" s="268" t="e">
        <f t="shared" si="16"/>
        <v>#DIV/0!</v>
      </c>
      <c r="P56" s="310">
        <v>0.6</v>
      </c>
      <c r="Q56" s="311">
        <v>8.17</v>
      </c>
      <c r="R56" s="48"/>
      <c r="S56" s="48"/>
      <c r="T56" s="48"/>
      <c r="U56" s="48"/>
      <c r="V56" s="48"/>
      <c r="W56" s="48"/>
      <c r="X56" s="48"/>
      <c r="Y56" s="48"/>
      <c r="Z56" s="48"/>
      <c r="AA56" s="48"/>
      <c r="AB56" s="48"/>
      <c r="AC56" s="48"/>
      <c r="AD56" s="48"/>
      <c r="AE56" s="44"/>
      <c r="AF56" s="44"/>
      <c r="AG56" s="44"/>
    </row>
    <row r="57" spans="1:33" ht="28.5" x14ac:dyDescent="0.2">
      <c r="A57" s="281"/>
      <c r="B57" s="284" t="s">
        <v>1594</v>
      </c>
      <c r="C57" s="285">
        <v>92415</v>
      </c>
      <c r="D57" s="284" t="s">
        <v>41</v>
      </c>
      <c r="E57" s="284" t="s">
        <v>1607</v>
      </c>
      <c r="F57" s="286" t="s">
        <v>42</v>
      </c>
      <c r="G57" s="287">
        <v>61.05</v>
      </c>
      <c r="H57" s="283"/>
      <c r="I57" s="283"/>
      <c r="J57" s="283"/>
      <c r="K57" s="267"/>
      <c r="L57" s="267">
        <f t="shared" si="13"/>
        <v>0</v>
      </c>
      <c r="M57" s="267">
        <f t="shared" si="14"/>
        <v>0</v>
      </c>
      <c r="N57" s="267">
        <f t="shared" si="15"/>
        <v>0</v>
      </c>
      <c r="O57" s="268" t="e">
        <f t="shared" si="16"/>
        <v>#DIV/0!</v>
      </c>
      <c r="P57" s="310">
        <v>55.55</v>
      </c>
      <c r="Q57" s="311">
        <v>88.15</v>
      </c>
      <c r="R57" s="48"/>
      <c r="S57" s="48"/>
      <c r="T57" s="48"/>
      <c r="U57" s="48"/>
      <c r="V57" s="48"/>
      <c r="W57" s="48"/>
      <c r="X57" s="48"/>
      <c r="Y57" s="48"/>
      <c r="Z57" s="48"/>
      <c r="AA57" s="48"/>
      <c r="AB57" s="48"/>
      <c r="AC57" s="48"/>
      <c r="AD57" s="48"/>
      <c r="AE57" s="44"/>
      <c r="AF57" s="44"/>
      <c r="AG57" s="44"/>
    </row>
    <row r="58" spans="1:33" ht="28.5" x14ac:dyDescent="0.2">
      <c r="A58" s="282"/>
      <c r="B58" s="284" t="s">
        <v>1595</v>
      </c>
      <c r="C58" s="285" t="s">
        <v>1525</v>
      </c>
      <c r="D58" s="284" t="s">
        <v>41</v>
      </c>
      <c r="E58" s="284" t="s">
        <v>1567</v>
      </c>
      <c r="F58" s="286" t="s">
        <v>53</v>
      </c>
      <c r="G58" s="287">
        <v>3.97</v>
      </c>
      <c r="H58" s="267"/>
      <c r="I58" s="283"/>
      <c r="J58" s="283"/>
      <c r="K58" s="267"/>
      <c r="L58" s="267">
        <f t="shared" si="13"/>
        <v>0</v>
      </c>
      <c r="M58" s="267">
        <f t="shared" si="14"/>
        <v>0</v>
      </c>
      <c r="N58" s="267">
        <f t="shared" si="15"/>
        <v>0</v>
      </c>
      <c r="O58" s="268" t="e">
        <f t="shared" si="16"/>
        <v>#DIV/0!</v>
      </c>
      <c r="P58" s="310">
        <v>18.93</v>
      </c>
      <c r="Q58" s="311">
        <v>600.24</v>
      </c>
      <c r="R58" s="48"/>
      <c r="S58" s="48"/>
      <c r="T58" s="48"/>
      <c r="U58" s="48"/>
      <c r="V58" s="48"/>
      <c r="W58" s="48"/>
      <c r="X58" s="48"/>
      <c r="Y58" s="48"/>
      <c r="Z58" s="48"/>
      <c r="AA58" s="48"/>
      <c r="AB58" s="48"/>
      <c r="AC58" s="48"/>
      <c r="AD58" s="48"/>
      <c r="AE58" s="44"/>
      <c r="AF58" s="44"/>
      <c r="AG58" s="44"/>
    </row>
    <row r="59" spans="1:33" x14ac:dyDescent="0.2">
      <c r="A59" s="281"/>
      <c r="B59" s="284" t="s">
        <v>1596</v>
      </c>
      <c r="C59" s="285" t="s">
        <v>54</v>
      </c>
      <c r="D59" s="284" t="s">
        <v>41</v>
      </c>
      <c r="E59" s="284" t="s">
        <v>1568</v>
      </c>
      <c r="F59" s="286" t="s">
        <v>55</v>
      </c>
      <c r="G59" s="287">
        <v>278.10000000000002</v>
      </c>
      <c r="H59" s="267"/>
      <c r="I59" s="283"/>
      <c r="J59" s="283"/>
      <c r="K59" s="267"/>
      <c r="L59" s="267">
        <f t="shared" si="13"/>
        <v>0</v>
      </c>
      <c r="M59" s="267">
        <f t="shared" si="14"/>
        <v>0</v>
      </c>
      <c r="N59" s="267">
        <f t="shared" si="15"/>
        <v>0</v>
      </c>
      <c r="O59" s="268" t="e">
        <f t="shared" si="16"/>
        <v>#DIV/0!</v>
      </c>
      <c r="P59" s="310">
        <v>10.220000000000001</v>
      </c>
      <c r="Q59" s="311">
        <v>12.04</v>
      </c>
      <c r="R59" s="48"/>
      <c r="S59" s="48"/>
      <c r="T59" s="48"/>
      <c r="U59" s="48"/>
      <c r="V59" s="48"/>
      <c r="W59" s="48"/>
      <c r="X59" s="48"/>
      <c r="Y59" s="48"/>
      <c r="Z59" s="48"/>
      <c r="AA59" s="48"/>
      <c r="AB59" s="48"/>
      <c r="AC59" s="48"/>
      <c r="AD59" s="48"/>
      <c r="AE59" s="44"/>
      <c r="AF59" s="44"/>
      <c r="AG59" s="44"/>
    </row>
    <row r="60" spans="1:33" x14ac:dyDescent="0.2">
      <c r="A60" s="281"/>
      <c r="B60" s="284" t="s">
        <v>1597</v>
      </c>
      <c r="C60" s="285" t="s">
        <v>776</v>
      </c>
      <c r="D60" s="284" t="s">
        <v>41</v>
      </c>
      <c r="E60" s="284" t="s">
        <v>1569</v>
      </c>
      <c r="F60" s="286" t="s">
        <v>55</v>
      </c>
      <c r="G60" s="287">
        <v>64.400000000000006</v>
      </c>
      <c r="H60" s="267"/>
      <c r="I60" s="283"/>
      <c r="J60" s="283"/>
      <c r="K60" s="267"/>
      <c r="L60" s="267">
        <f t="shared" si="13"/>
        <v>0</v>
      </c>
      <c r="M60" s="267">
        <f t="shared" si="14"/>
        <v>0</v>
      </c>
      <c r="N60" s="267">
        <f t="shared" si="15"/>
        <v>0</v>
      </c>
      <c r="O60" s="268" t="e">
        <f t="shared" si="16"/>
        <v>#DIV/0!</v>
      </c>
      <c r="P60" s="310">
        <v>7.52</v>
      </c>
      <c r="Q60" s="311">
        <v>11.94</v>
      </c>
      <c r="R60" s="48"/>
      <c r="S60" s="48"/>
      <c r="T60" s="48"/>
      <c r="U60" s="48"/>
      <c r="V60" s="48"/>
      <c r="W60" s="48"/>
      <c r="X60" s="48"/>
      <c r="Y60" s="48"/>
      <c r="Z60" s="48"/>
      <c r="AA60" s="48"/>
      <c r="AB60" s="48"/>
      <c r="AC60" s="48"/>
      <c r="AD60" s="48"/>
      <c r="AE60" s="44"/>
      <c r="AF60" s="44"/>
      <c r="AG60" s="44"/>
    </row>
    <row r="61" spans="1:33" x14ac:dyDescent="0.2">
      <c r="A61" s="281"/>
      <c r="B61" s="284" t="s">
        <v>1598</v>
      </c>
      <c r="C61" s="285" t="s">
        <v>56</v>
      </c>
      <c r="D61" s="284" t="s">
        <v>41</v>
      </c>
      <c r="E61" s="284" t="s">
        <v>1570</v>
      </c>
      <c r="F61" s="286" t="s">
        <v>55</v>
      </c>
      <c r="G61" s="287">
        <v>211.8</v>
      </c>
      <c r="H61" s="267"/>
      <c r="I61" s="283"/>
      <c r="J61" s="283"/>
      <c r="K61" s="267"/>
      <c r="L61" s="267">
        <f t="shared" si="13"/>
        <v>0</v>
      </c>
      <c r="M61" s="267">
        <f t="shared" si="14"/>
        <v>0</v>
      </c>
      <c r="N61" s="267">
        <f t="shared" si="15"/>
        <v>0</v>
      </c>
      <c r="O61" s="268" t="e">
        <f t="shared" si="16"/>
        <v>#DIV/0!</v>
      </c>
      <c r="P61" s="310">
        <v>5.51</v>
      </c>
      <c r="Q61" s="311">
        <v>11.61</v>
      </c>
      <c r="R61" s="48"/>
      <c r="S61" s="48"/>
      <c r="T61" s="48"/>
      <c r="U61" s="48"/>
      <c r="V61" s="48"/>
      <c r="W61" s="48"/>
      <c r="X61" s="48"/>
      <c r="Y61" s="48"/>
      <c r="Z61" s="48"/>
      <c r="AA61" s="48"/>
      <c r="AB61" s="48"/>
      <c r="AC61" s="48"/>
      <c r="AD61" s="48"/>
      <c r="AE61" s="44"/>
      <c r="AF61" s="44"/>
      <c r="AG61" s="44"/>
    </row>
    <row r="62" spans="1:33" x14ac:dyDescent="0.2">
      <c r="A62" s="281"/>
      <c r="B62" s="284" t="s">
        <v>1599</v>
      </c>
      <c r="C62" s="285" t="s">
        <v>57</v>
      </c>
      <c r="D62" s="284" t="s">
        <v>41</v>
      </c>
      <c r="E62" s="284" t="s">
        <v>1571</v>
      </c>
      <c r="F62" s="286" t="s">
        <v>55</v>
      </c>
      <c r="G62" s="287">
        <v>227.2</v>
      </c>
      <c r="H62" s="267"/>
      <c r="I62" s="283"/>
      <c r="J62" s="283"/>
      <c r="K62" s="267"/>
      <c r="L62" s="267">
        <f t="shared" si="13"/>
        <v>0</v>
      </c>
      <c r="M62" s="267">
        <f t="shared" si="14"/>
        <v>0</v>
      </c>
      <c r="N62" s="267">
        <f t="shared" si="15"/>
        <v>0</v>
      </c>
      <c r="O62" s="268" t="e">
        <f t="shared" si="16"/>
        <v>#DIV/0!</v>
      </c>
      <c r="P62" s="310">
        <v>4.1500000000000004</v>
      </c>
      <c r="Q62" s="311">
        <v>10.58</v>
      </c>
      <c r="R62" s="48"/>
      <c r="S62" s="48"/>
      <c r="T62" s="48"/>
      <c r="U62" s="48"/>
      <c r="V62" s="48"/>
      <c r="W62" s="48"/>
      <c r="X62" s="48"/>
      <c r="Y62" s="48"/>
      <c r="Z62" s="48"/>
      <c r="AA62" s="48"/>
      <c r="AB62" s="48"/>
      <c r="AC62" s="48"/>
      <c r="AD62" s="48"/>
      <c r="AE62" s="44"/>
      <c r="AF62" s="44"/>
      <c r="AG62" s="44"/>
    </row>
    <row r="63" spans="1:33" ht="28.5" x14ac:dyDescent="0.2">
      <c r="A63" s="281"/>
      <c r="B63" s="284" t="s">
        <v>1600</v>
      </c>
      <c r="C63" s="285" t="s">
        <v>966</v>
      </c>
      <c r="D63" s="284" t="s">
        <v>41</v>
      </c>
      <c r="E63" s="284" t="s">
        <v>1572</v>
      </c>
      <c r="F63" s="286" t="s">
        <v>55</v>
      </c>
      <c r="G63" s="287">
        <v>517.20000000000005</v>
      </c>
      <c r="H63" s="267"/>
      <c r="I63" s="283"/>
      <c r="J63" s="283"/>
      <c r="K63" s="267"/>
      <c r="L63" s="267">
        <f t="shared" si="13"/>
        <v>0</v>
      </c>
      <c r="M63" s="267">
        <f t="shared" si="14"/>
        <v>0</v>
      </c>
      <c r="N63" s="267">
        <f t="shared" si="15"/>
        <v>0</v>
      </c>
      <c r="O63" s="268" t="e">
        <f t="shared" si="16"/>
        <v>#DIV/0!</v>
      </c>
      <c r="P63" s="310">
        <v>2.29</v>
      </c>
      <c r="Q63" s="311">
        <v>8.77</v>
      </c>
      <c r="R63" s="48"/>
      <c r="S63" s="48"/>
      <c r="T63" s="48"/>
      <c r="U63" s="48"/>
      <c r="V63" s="48"/>
      <c r="W63" s="48"/>
      <c r="X63" s="48"/>
      <c r="Y63" s="48"/>
      <c r="Z63" s="48"/>
      <c r="AA63" s="48"/>
      <c r="AB63" s="48"/>
      <c r="AC63" s="48"/>
      <c r="AD63" s="48"/>
      <c r="AE63" s="44"/>
      <c r="AF63" s="44"/>
      <c r="AG63" s="44"/>
    </row>
    <row r="64" spans="1:33" ht="28.5" x14ac:dyDescent="0.2">
      <c r="A64" s="281"/>
      <c r="B64" s="284" t="s">
        <v>1601</v>
      </c>
      <c r="C64" s="285" t="s">
        <v>967</v>
      </c>
      <c r="D64" s="284" t="s">
        <v>41</v>
      </c>
      <c r="E64" s="284" t="s">
        <v>1573</v>
      </c>
      <c r="F64" s="286" t="s">
        <v>55</v>
      </c>
      <c r="G64" s="287">
        <v>230.8</v>
      </c>
      <c r="H64" s="267"/>
      <c r="I64" s="283"/>
      <c r="J64" s="283"/>
      <c r="K64" s="267"/>
      <c r="L64" s="267">
        <f t="shared" si="13"/>
        <v>0</v>
      </c>
      <c r="M64" s="267">
        <f t="shared" si="14"/>
        <v>0</v>
      </c>
      <c r="N64" s="267">
        <f t="shared" si="15"/>
        <v>0</v>
      </c>
      <c r="O64" s="268" t="e">
        <f t="shared" si="16"/>
        <v>#DIV/0!</v>
      </c>
      <c r="P64" s="310">
        <v>1.71</v>
      </c>
      <c r="Q64" s="311">
        <v>8.5500000000000007</v>
      </c>
      <c r="R64" s="48"/>
      <c r="S64" s="48"/>
      <c r="T64" s="48"/>
      <c r="U64" s="48"/>
      <c r="V64" s="48"/>
      <c r="W64" s="48"/>
      <c r="X64" s="48"/>
      <c r="Y64" s="48"/>
      <c r="Z64" s="48"/>
      <c r="AA64" s="48"/>
      <c r="AB64" s="48"/>
      <c r="AC64" s="48"/>
      <c r="AD64" s="48"/>
      <c r="AE64" s="44"/>
      <c r="AF64" s="44"/>
      <c r="AG64" s="44"/>
    </row>
    <row r="65" spans="1:33" ht="28.5" x14ac:dyDescent="0.2">
      <c r="A65" s="281"/>
      <c r="B65" s="284" t="s">
        <v>1602</v>
      </c>
      <c r="C65" s="285">
        <v>96536</v>
      </c>
      <c r="D65" s="284" t="s">
        <v>41</v>
      </c>
      <c r="E65" s="284" t="s">
        <v>1574</v>
      </c>
      <c r="F65" s="286" t="s">
        <v>42</v>
      </c>
      <c r="G65" s="287">
        <v>231.97</v>
      </c>
      <c r="H65" s="267"/>
      <c r="I65" s="283"/>
      <c r="J65" s="283"/>
      <c r="K65" s="267"/>
      <c r="L65" s="267">
        <f t="shared" si="13"/>
        <v>0</v>
      </c>
      <c r="M65" s="267">
        <f t="shared" si="14"/>
        <v>0</v>
      </c>
      <c r="N65" s="267">
        <f t="shared" si="15"/>
        <v>0</v>
      </c>
      <c r="O65" s="268" t="e">
        <f t="shared" si="16"/>
        <v>#DIV/0!</v>
      </c>
      <c r="P65" s="310">
        <v>39.89</v>
      </c>
      <c r="Q65" s="311">
        <v>34.840000000000003</v>
      </c>
      <c r="R65" s="48"/>
      <c r="S65" s="48"/>
      <c r="T65" s="48"/>
      <c r="U65" s="48"/>
      <c r="V65" s="48"/>
      <c r="W65" s="48"/>
      <c r="X65" s="48"/>
      <c r="Y65" s="48"/>
      <c r="Z65" s="48"/>
      <c r="AA65" s="48"/>
      <c r="AB65" s="48"/>
      <c r="AC65" s="48"/>
      <c r="AD65" s="48"/>
      <c r="AE65" s="44"/>
      <c r="AF65" s="44"/>
      <c r="AG65" s="44"/>
    </row>
    <row r="66" spans="1:33" ht="28.5" x14ac:dyDescent="0.2">
      <c r="A66" s="282"/>
      <c r="B66" s="284" t="s">
        <v>1603</v>
      </c>
      <c r="C66" s="285" t="s">
        <v>1525</v>
      </c>
      <c r="D66" s="284" t="s">
        <v>41</v>
      </c>
      <c r="E66" s="284" t="s">
        <v>1575</v>
      </c>
      <c r="F66" s="286" t="s">
        <v>53</v>
      </c>
      <c r="G66" s="287">
        <v>17.690000000000001</v>
      </c>
      <c r="H66" s="267"/>
      <c r="I66" s="283"/>
      <c r="J66" s="283"/>
      <c r="K66" s="267"/>
      <c r="L66" s="267">
        <f t="shared" si="13"/>
        <v>0</v>
      </c>
      <c r="M66" s="267">
        <f t="shared" si="14"/>
        <v>0</v>
      </c>
      <c r="N66" s="267">
        <f t="shared" si="15"/>
        <v>0</v>
      </c>
      <c r="O66" s="268" t="e">
        <f t="shared" si="16"/>
        <v>#DIV/0!</v>
      </c>
      <c r="P66" s="310">
        <v>18.93</v>
      </c>
      <c r="Q66" s="311">
        <v>600.24</v>
      </c>
      <c r="R66" s="48"/>
      <c r="S66" s="48"/>
      <c r="T66" s="48"/>
      <c r="U66" s="48"/>
      <c r="V66" s="48"/>
      <c r="W66" s="48"/>
      <c r="X66" s="48"/>
      <c r="Y66" s="48"/>
      <c r="Z66" s="48"/>
      <c r="AA66" s="48"/>
      <c r="AB66" s="48"/>
      <c r="AC66" s="48"/>
      <c r="AD66" s="48"/>
      <c r="AE66" s="44"/>
      <c r="AF66" s="44"/>
      <c r="AG66" s="44"/>
    </row>
    <row r="67" spans="1:33" x14ac:dyDescent="0.2">
      <c r="A67" s="94"/>
      <c r="B67" s="284" t="s">
        <v>1604</v>
      </c>
      <c r="C67" s="285" t="s">
        <v>58</v>
      </c>
      <c r="D67" s="284" t="s">
        <v>41</v>
      </c>
      <c r="E67" s="284" t="s">
        <v>59</v>
      </c>
      <c r="F67" s="286" t="s">
        <v>53</v>
      </c>
      <c r="G67" s="287">
        <v>24.42</v>
      </c>
      <c r="H67" s="267"/>
      <c r="I67" s="283"/>
      <c r="J67" s="283"/>
      <c r="K67" s="267"/>
      <c r="L67" s="267">
        <f t="shared" si="13"/>
        <v>0</v>
      </c>
      <c r="M67" s="267">
        <f t="shared" si="14"/>
        <v>0</v>
      </c>
      <c r="N67" s="267">
        <f t="shared" si="15"/>
        <v>0</v>
      </c>
      <c r="O67" s="268" t="e">
        <f t="shared" si="16"/>
        <v>#DIV/0!</v>
      </c>
      <c r="P67" s="310">
        <v>0.4</v>
      </c>
      <c r="Q67" s="311">
        <v>1.0900000000000001</v>
      </c>
      <c r="R67" s="48"/>
      <c r="S67" s="48"/>
      <c r="T67" s="48"/>
      <c r="U67" s="48"/>
      <c r="V67" s="48"/>
      <c r="W67" s="48"/>
      <c r="X67" s="48"/>
      <c r="Y67" s="48"/>
      <c r="Z67" s="48"/>
      <c r="AA67" s="48"/>
      <c r="AB67" s="48"/>
      <c r="AC67" s="48"/>
      <c r="AD67" s="48"/>
      <c r="AE67" s="44"/>
      <c r="AF67" s="44"/>
      <c r="AG67" s="44"/>
    </row>
    <row r="68" spans="1:33" x14ac:dyDescent="0.2">
      <c r="A68" s="94"/>
      <c r="B68" s="284" t="s">
        <v>1605</v>
      </c>
      <c r="C68" s="285" t="s">
        <v>60</v>
      </c>
      <c r="D68" s="284" t="s">
        <v>41</v>
      </c>
      <c r="E68" s="284" t="s">
        <v>61</v>
      </c>
      <c r="F68" s="286" t="s">
        <v>53</v>
      </c>
      <c r="G68" s="287">
        <v>32.56</v>
      </c>
      <c r="H68" s="267"/>
      <c r="I68" s="283"/>
      <c r="J68" s="283"/>
      <c r="K68" s="267"/>
      <c r="L68" s="267">
        <f t="shared" si="13"/>
        <v>0</v>
      </c>
      <c r="M68" s="267">
        <f t="shared" si="14"/>
        <v>0</v>
      </c>
      <c r="N68" s="267">
        <f t="shared" si="15"/>
        <v>0</v>
      </c>
      <c r="O68" s="268" t="e">
        <f t="shared" si="16"/>
        <v>#DIV/0!</v>
      </c>
      <c r="P68" s="310">
        <v>21.66</v>
      </c>
      <c r="Q68" s="311">
        <v>11.12</v>
      </c>
      <c r="R68" s="48"/>
      <c r="S68" s="48"/>
      <c r="T68" s="48"/>
      <c r="U68" s="48"/>
      <c r="V68" s="48"/>
      <c r="W68" s="48"/>
      <c r="X68" s="48"/>
      <c r="Y68" s="48"/>
      <c r="Z68" s="48"/>
      <c r="AA68" s="48"/>
      <c r="AB68" s="48"/>
      <c r="AC68" s="48"/>
      <c r="AD68" s="48"/>
      <c r="AE68" s="44"/>
      <c r="AF68" s="44"/>
      <c r="AG68" s="44"/>
    </row>
    <row r="69" spans="1:33" x14ac:dyDescent="0.2">
      <c r="A69" s="94"/>
      <c r="B69" s="284" t="s">
        <v>1606</v>
      </c>
      <c r="C69" s="285" t="s">
        <v>62</v>
      </c>
      <c r="D69" s="284" t="s">
        <v>41</v>
      </c>
      <c r="E69" s="284" t="s">
        <v>63</v>
      </c>
      <c r="F69" s="286" t="s">
        <v>42</v>
      </c>
      <c r="G69" s="287">
        <v>437.21</v>
      </c>
      <c r="H69" s="267"/>
      <c r="I69" s="283"/>
      <c r="J69" s="283"/>
      <c r="K69" s="267"/>
      <c r="L69" s="267">
        <f t="shared" si="13"/>
        <v>0</v>
      </c>
      <c r="M69" s="267">
        <f t="shared" si="14"/>
        <v>0</v>
      </c>
      <c r="N69" s="267">
        <f t="shared" si="15"/>
        <v>0</v>
      </c>
      <c r="O69" s="268" t="e">
        <f t="shared" si="16"/>
        <v>#DIV/0!</v>
      </c>
      <c r="P69" s="310">
        <v>12.99</v>
      </c>
      <c r="Q69" s="311">
        <v>32.56</v>
      </c>
      <c r="R69" s="48"/>
      <c r="S69" s="48"/>
      <c r="T69" s="48"/>
      <c r="U69" s="48"/>
      <c r="V69" s="48"/>
      <c r="W69" s="48"/>
      <c r="X69" s="48"/>
      <c r="Y69" s="48"/>
      <c r="Z69" s="48"/>
      <c r="AA69" s="48"/>
      <c r="AB69" s="48"/>
      <c r="AC69" s="48"/>
      <c r="AD69" s="48"/>
      <c r="AE69" s="44"/>
      <c r="AF69" s="44"/>
      <c r="AG69" s="44"/>
    </row>
    <row r="70" spans="1:33" x14ac:dyDescent="0.2">
      <c r="A70" s="94"/>
      <c r="B70" s="284" t="s">
        <v>1608</v>
      </c>
      <c r="C70" s="285">
        <v>128</v>
      </c>
      <c r="D70" s="284" t="s">
        <v>47</v>
      </c>
      <c r="E70" s="284" t="s">
        <v>65</v>
      </c>
      <c r="F70" s="286" t="s">
        <v>53</v>
      </c>
      <c r="G70" s="287">
        <v>88.13</v>
      </c>
      <c r="H70" s="267"/>
      <c r="I70" s="283"/>
      <c r="J70" s="283"/>
      <c r="K70" s="267"/>
      <c r="L70" s="267">
        <f t="shared" si="13"/>
        <v>0</v>
      </c>
      <c r="M70" s="267">
        <f t="shared" si="14"/>
        <v>0</v>
      </c>
      <c r="N70" s="267">
        <f t="shared" si="15"/>
        <v>0</v>
      </c>
      <c r="O70" s="268" t="e">
        <f t="shared" si="16"/>
        <v>#DIV/0!</v>
      </c>
      <c r="P70" s="310">
        <v>2.3199999999999998</v>
      </c>
      <c r="Q70" s="311">
        <v>92</v>
      </c>
      <c r="R70" s="48"/>
      <c r="S70" s="48"/>
      <c r="T70" s="48"/>
      <c r="U70" s="48"/>
      <c r="V70" s="48"/>
      <c r="W70" s="48"/>
      <c r="X70" s="48"/>
      <c r="Y70" s="48"/>
      <c r="Z70" s="48"/>
      <c r="AA70" s="48"/>
      <c r="AB70" s="48"/>
      <c r="AC70" s="48"/>
      <c r="AD70" s="48"/>
      <c r="AE70" s="44"/>
      <c r="AF70" s="44"/>
      <c r="AG70" s="44"/>
    </row>
    <row r="71" spans="1:33" x14ac:dyDescent="0.2">
      <c r="A71" s="340">
        <f>SUM(N73:N102)</f>
        <v>0</v>
      </c>
      <c r="B71" s="260">
        <v>3</v>
      </c>
      <c r="C71" s="260"/>
      <c r="D71" s="260"/>
      <c r="E71" s="260" t="s">
        <v>66</v>
      </c>
      <c r="F71" s="260"/>
      <c r="G71" s="277"/>
      <c r="H71" s="261"/>
      <c r="I71" s="260"/>
      <c r="J71" s="260"/>
      <c r="K71" s="260"/>
      <c r="L71" s="260"/>
      <c r="M71" s="260"/>
      <c r="N71" s="262"/>
      <c r="O71" s="262"/>
      <c r="P71" s="310"/>
      <c r="Q71" s="311"/>
      <c r="R71" s="48"/>
      <c r="S71" s="48"/>
      <c r="T71" s="48"/>
      <c r="U71" s="48"/>
      <c r="V71" s="48"/>
      <c r="W71" s="48"/>
      <c r="X71" s="48"/>
      <c r="Y71" s="48"/>
      <c r="Z71" s="48"/>
      <c r="AA71" s="48"/>
      <c r="AB71" s="48"/>
      <c r="AC71" s="48"/>
      <c r="AD71" s="48"/>
      <c r="AE71" s="44"/>
      <c r="AF71" s="44"/>
      <c r="AG71" s="44"/>
    </row>
    <row r="72" spans="1:33" ht="15.75" x14ac:dyDescent="0.2">
      <c r="A72" s="137"/>
      <c r="B72" s="260" t="s">
        <v>67</v>
      </c>
      <c r="C72" s="260"/>
      <c r="D72" s="260"/>
      <c r="E72" s="260" t="s">
        <v>68</v>
      </c>
      <c r="F72" s="260"/>
      <c r="G72" s="277"/>
      <c r="H72" s="261"/>
      <c r="I72" s="260"/>
      <c r="J72" s="260"/>
      <c r="K72" s="260"/>
      <c r="L72" s="260"/>
      <c r="M72" s="260"/>
      <c r="N72" s="262"/>
      <c r="O72" s="262"/>
      <c r="P72" s="310"/>
      <c r="Q72" s="311"/>
      <c r="R72" s="66"/>
      <c r="S72" s="66"/>
      <c r="T72" s="66"/>
      <c r="U72" s="66"/>
      <c r="V72" s="66"/>
      <c r="W72" s="66"/>
      <c r="X72" s="66"/>
      <c r="Y72" s="66"/>
      <c r="Z72" s="66"/>
      <c r="AA72" s="66"/>
      <c r="AB72" s="66"/>
      <c r="AC72" s="66"/>
      <c r="AD72" s="66"/>
      <c r="AE72" s="9"/>
      <c r="AF72" s="44"/>
      <c r="AG72" s="44"/>
    </row>
    <row r="73" spans="1:33" ht="28.5" x14ac:dyDescent="0.2">
      <c r="A73" s="94"/>
      <c r="B73" s="264" t="s">
        <v>69</v>
      </c>
      <c r="C73" s="265" t="s">
        <v>968</v>
      </c>
      <c r="D73" s="264" t="s">
        <v>41</v>
      </c>
      <c r="E73" s="264" t="s">
        <v>969</v>
      </c>
      <c r="F73" s="266" t="s">
        <v>42</v>
      </c>
      <c r="G73" s="278">
        <v>283</v>
      </c>
      <c r="H73" s="267"/>
      <c r="I73" s="283"/>
      <c r="J73" s="283"/>
      <c r="K73" s="267"/>
      <c r="L73" s="267">
        <f t="shared" ref="L73:L79" si="17">ROUND((G73*I73),2)</f>
        <v>0</v>
      </c>
      <c r="M73" s="267">
        <f t="shared" ref="M73:M79" si="18">ROUND((G73*J73),2)</f>
        <v>0</v>
      </c>
      <c r="N73" s="267">
        <f t="shared" ref="N73:N79" si="19">ROUND((G73*K73),2)</f>
        <v>0</v>
      </c>
      <c r="O73" s="268" t="e">
        <f t="shared" ref="O73:O79" si="20">N73/$N$509</f>
        <v>#DIV/0!</v>
      </c>
      <c r="P73" s="310">
        <v>30.12</v>
      </c>
      <c r="Q73" s="311">
        <v>47.68</v>
      </c>
      <c r="R73" s="48"/>
      <c r="S73" s="48"/>
      <c r="T73" s="48"/>
      <c r="U73" s="48"/>
      <c r="V73" s="48"/>
      <c r="W73" s="48"/>
      <c r="X73" s="48"/>
      <c r="Y73" s="48"/>
      <c r="Z73" s="48"/>
      <c r="AA73" s="48"/>
      <c r="AB73" s="48"/>
      <c r="AC73" s="48"/>
      <c r="AD73" s="48"/>
      <c r="AE73" s="44"/>
      <c r="AF73" s="44"/>
      <c r="AG73" s="44"/>
    </row>
    <row r="74" spans="1:33" ht="27.6" customHeight="1" x14ac:dyDescent="0.2">
      <c r="A74" s="94"/>
      <c r="B74" s="264" t="s">
        <v>70</v>
      </c>
      <c r="C74" s="265" t="s">
        <v>71</v>
      </c>
      <c r="D74" s="264" t="s">
        <v>41</v>
      </c>
      <c r="E74" s="264" t="s">
        <v>72</v>
      </c>
      <c r="F74" s="266" t="s">
        <v>55</v>
      </c>
      <c r="G74" s="278">
        <v>680.7</v>
      </c>
      <c r="H74" s="267"/>
      <c r="I74" s="283"/>
      <c r="J74" s="283"/>
      <c r="K74" s="267"/>
      <c r="L74" s="267">
        <f t="shared" si="17"/>
        <v>0</v>
      </c>
      <c r="M74" s="267">
        <f t="shared" si="18"/>
        <v>0</v>
      </c>
      <c r="N74" s="267">
        <f t="shared" si="19"/>
        <v>0</v>
      </c>
      <c r="O74" s="268" t="e">
        <f t="shared" si="20"/>
        <v>#DIV/0!</v>
      </c>
      <c r="P74" s="310">
        <v>1.36</v>
      </c>
      <c r="Q74" s="311">
        <v>9.6300000000000008</v>
      </c>
      <c r="R74" s="48"/>
      <c r="S74" s="48"/>
      <c r="T74" s="48"/>
      <c r="U74" s="48"/>
      <c r="V74" s="48"/>
      <c r="W74" s="48"/>
      <c r="X74" s="48"/>
      <c r="Y74" s="48"/>
      <c r="Z74" s="48"/>
      <c r="AA74" s="48"/>
      <c r="AB74" s="48"/>
      <c r="AC74" s="48"/>
      <c r="AD74" s="48"/>
      <c r="AE74" s="44"/>
      <c r="AF74" s="44"/>
      <c r="AG74" s="44"/>
    </row>
    <row r="75" spans="1:33" ht="28.5" x14ac:dyDescent="0.2">
      <c r="A75" s="94"/>
      <c r="B75" s="264" t="s">
        <v>73</v>
      </c>
      <c r="C75" s="265" t="s">
        <v>74</v>
      </c>
      <c r="D75" s="264" t="s">
        <v>41</v>
      </c>
      <c r="E75" s="264" t="s">
        <v>75</v>
      </c>
      <c r="F75" s="266" t="s">
        <v>55</v>
      </c>
      <c r="G75" s="278">
        <v>214.4</v>
      </c>
      <c r="H75" s="267"/>
      <c r="I75" s="283"/>
      <c r="J75" s="283"/>
      <c r="K75" s="267"/>
      <c r="L75" s="267">
        <f t="shared" si="17"/>
        <v>0</v>
      </c>
      <c r="M75" s="267">
        <f t="shared" si="18"/>
        <v>0</v>
      </c>
      <c r="N75" s="267">
        <f t="shared" si="19"/>
        <v>0</v>
      </c>
      <c r="O75" s="268" t="e">
        <f t="shared" si="20"/>
        <v>#DIV/0!</v>
      </c>
      <c r="P75" s="310">
        <v>0.84</v>
      </c>
      <c r="Q75" s="311">
        <v>8.31</v>
      </c>
      <c r="R75" s="48"/>
      <c r="S75" s="48"/>
      <c r="T75" s="48"/>
      <c r="U75" s="48"/>
      <c r="V75" s="48"/>
      <c r="W75" s="48"/>
      <c r="X75" s="48"/>
      <c r="Y75" s="48"/>
      <c r="Z75" s="48"/>
      <c r="AA75" s="48"/>
      <c r="AB75" s="48"/>
      <c r="AC75" s="48"/>
      <c r="AD75" s="48"/>
      <c r="AE75" s="44"/>
      <c r="AF75" s="44"/>
      <c r="AG75" s="44"/>
    </row>
    <row r="76" spans="1:33" ht="28.5" x14ac:dyDescent="0.2">
      <c r="A76" s="94"/>
      <c r="B76" s="264" t="s">
        <v>76</v>
      </c>
      <c r="C76" s="265" t="s">
        <v>77</v>
      </c>
      <c r="D76" s="264" t="s">
        <v>41</v>
      </c>
      <c r="E76" s="264" t="s">
        <v>78</v>
      </c>
      <c r="F76" s="266" t="s">
        <v>55</v>
      </c>
      <c r="G76" s="278">
        <v>145</v>
      </c>
      <c r="H76" s="267"/>
      <c r="I76" s="283"/>
      <c r="J76" s="283"/>
      <c r="K76" s="267"/>
      <c r="L76" s="267">
        <f t="shared" si="17"/>
        <v>0</v>
      </c>
      <c r="M76" s="267">
        <f t="shared" si="18"/>
        <v>0</v>
      </c>
      <c r="N76" s="267">
        <f t="shared" si="19"/>
        <v>0</v>
      </c>
      <c r="O76" s="268" t="e">
        <f t="shared" si="20"/>
        <v>#DIV/0!</v>
      </c>
      <c r="P76" s="310">
        <v>0.6</v>
      </c>
      <c r="Q76" s="311">
        <v>8.17</v>
      </c>
      <c r="R76" s="48"/>
      <c r="S76" s="48"/>
      <c r="T76" s="48"/>
      <c r="U76" s="48"/>
      <c r="V76" s="48"/>
      <c r="W76" s="48"/>
      <c r="X76" s="48"/>
      <c r="Y76" s="48"/>
      <c r="Z76" s="48"/>
      <c r="AA76" s="48"/>
      <c r="AB76" s="48"/>
      <c r="AC76" s="48"/>
      <c r="AD76" s="48"/>
      <c r="AE76" s="44"/>
      <c r="AF76" s="44"/>
      <c r="AG76" s="44"/>
    </row>
    <row r="77" spans="1:33" ht="28.5" x14ac:dyDescent="0.2">
      <c r="A77" s="94"/>
      <c r="B77" s="264" t="s">
        <v>79</v>
      </c>
      <c r="C77" s="265" t="s">
        <v>80</v>
      </c>
      <c r="D77" s="264" t="s">
        <v>41</v>
      </c>
      <c r="E77" s="264" t="s">
        <v>81</v>
      </c>
      <c r="F77" s="266" t="s">
        <v>55</v>
      </c>
      <c r="G77" s="278">
        <v>403.7</v>
      </c>
      <c r="H77" s="267"/>
      <c r="I77" s="283"/>
      <c r="J77" s="283"/>
      <c r="K77" s="267"/>
      <c r="L77" s="267">
        <f t="shared" si="17"/>
        <v>0</v>
      </c>
      <c r="M77" s="267">
        <f t="shared" si="18"/>
        <v>0</v>
      </c>
      <c r="N77" s="267">
        <f t="shared" si="19"/>
        <v>0</v>
      </c>
      <c r="O77" s="268" t="e">
        <f t="shared" si="20"/>
        <v>#DIV/0!</v>
      </c>
      <c r="P77" s="310">
        <v>4.74</v>
      </c>
      <c r="Q77" s="311">
        <v>10.18</v>
      </c>
      <c r="R77" s="48"/>
      <c r="S77" s="48"/>
      <c r="T77" s="48"/>
      <c r="U77" s="48"/>
      <c r="V77" s="48"/>
      <c r="W77" s="48"/>
      <c r="X77" s="48"/>
      <c r="Y77" s="48"/>
      <c r="Z77" s="48"/>
      <c r="AA77" s="48"/>
      <c r="AB77" s="48"/>
      <c r="AC77" s="48"/>
      <c r="AD77" s="48"/>
      <c r="AE77" s="44"/>
      <c r="AF77" s="44"/>
      <c r="AG77" s="44"/>
    </row>
    <row r="78" spans="1:33" ht="28.5" x14ac:dyDescent="0.2">
      <c r="A78" s="94"/>
      <c r="B78" s="264" t="s">
        <v>82</v>
      </c>
      <c r="C78" s="265" t="s">
        <v>970</v>
      </c>
      <c r="D78" s="264" t="s">
        <v>83</v>
      </c>
      <c r="E78" s="264" t="s">
        <v>971</v>
      </c>
      <c r="F78" s="266" t="s">
        <v>53</v>
      </c>
      <c r="G78" s="278">
        <v>18.600000000000001</v>
      </c>
      <c r="H78" s="267"/>
      <c r="I78" s="283"/>
      <c r="J78" s="283"/>
      <c r="K78" s="267"/>
      <c r="L78" s="267">
        <f t="shared" si="17"/>
        <v>0</v>
      </c>
      <c r="M78" s="267">
        <f t="shared" si="18"/>
        <v>0</v>
      </c>
      <c r="N78" s="267">
        <f t="shared" si="19"/>
        <v>0</v>
      </c>
      <c r="O78" s="268" t="e">
        <f t="shared" si="20"/>
        <v>#DIV/0!</v>
      </c>
      <c r="P78" s="310">
        <v>54.43</v>
      </c>
      <c r="Q78" s="311">
        <v>532.05999999999995</v>
      </c>
      <c r="R78" s="48"/>
      <c r="S78" s="48"/>
      <c r="T78" s="48"/>
      <c r="U78" s="48"/>
      <c r="V78" s="48"/>
      <c r="W78" s="48"/>
      <c r="X78" s="48"/>
      <c r="Y78" s="48"/>
      <c r="Z78" s="48"/>
      <c r="AA78" s="48"/>
      <c r="AB78" s="48"/>
      <c r="AC78" s="48"/>
      <c r="AD78" s="48"/>
      <c r="AE78" s="44"/>
      <c r="AF78" s="44"/>
      <c r="AG78" s="44"/>
    </row>
    <row r="79" spans="1:33" x14ac:dyDescent="0.2">
      <c r="A79" s="256"/>
      <c r="B79" s="264" t="s">
        <v>84</v>
      </c>
      <c r="C79" s="265" t="s">
        <v>64</v>
      </c>
      <c r="D79" s="264" t="s">
        <v>47</v>
      </c>
      <c r="E79" s="264" t="s">
        <v>65</v>
      </c>
      <c r="F79" s="266" t="s">
        <v>53</v>
      </c>
      <c r="G79" s="278">
        <v>18.600000000000001</v>
      </c>
      <c r="H79" s="267"/>
      <c r="I79" s="283"/>
      <c r="J79" s="283"/>
      <c r="K79" s="267"/>
      <c r="L79" s="267">
        <f t="shared" si="17"/>
        <v>0</v>
      </c>
      <c r="M79" s="267">
        <f t="shared" si="18"/>
        <v>0</v>
      </c>
      <c r="N79" s="267">
        <f t="shared" si="19"/>
        <v>0</v>
      </c>
      <c r="O79" s="268" t="e">
        <f t="shared" si="20"/>
        <v>#DIV/0!</v>
      </c>
      <c r="P79" s="310">
        <v>2.3199999999999998</v>
      </c>
      <c r="Q79" s="311">
        <v>92</v>
      </c>
      <c r="R79" s="48"/>
      <c r="S79" s="48"/>
      <c r="T79" s="48"/>
      <c r="U79" s="48"/>
      <c r="V79" s="48"/>
      <c r="W79" s="48"/>
      <c r="X79" s="48"/>
      <c r="Y79" s="48"/>
      <c r="Z79" s="48"/>
      <c r="AA79" s="48"/>
      <c r="AB79" s="48"/>
      <c r="AC79" s="48"/>
      <c r="AD79" s="48"/>
      <c r="AE79" s="44"/>
      <c r="AF79" s="44"/>
      <c r="AG79" s="44"/>
    </row>
    <row r="80" spans="1:33" ht="15.75" x14ac:dyDescent="0.2">
      <c r="A80" s="257"/>
      <c r="B80" s="260" t="s">
        <v>85</v>
      </c>
      <c r="C80" s="260"/>
      <c r="D80" s="260"/>
      <c r="E80" s="260" t="s">
        <v>86</v>
      </c>
      <c r="F80" s="260"/>
      <c r="G80" s="277"/>
      <c r="H80" s="261"/>
      <c r="I80" s="260"/>
      <c r="J80" s="260"/>
      <c r="K80" s="260"/>
      <c r="L80" s="260"/>
      <c r="M80" s="260"/>
      <c r="N80" s="262"/>
      <c r="O80" s="262"/>
      <c r="P80" s="310"/>
      <c r="Q80" s="311"/>
      <c r="R80" s="66"/>
      <c r="S80" s="66"/>
      <c r="T80" s="66"/>
      <c r="U80" s="66"/>
      <c r="V80" s="66"/>
      <c r="W80" s="66"/>
      <c r="X80" s="66"/>
      <c r="Y80" s="66"/>
      <c r="Z80" s="66"/>
      <c r="AA80" s="66"/>
      <c r="AB80" s="66"/>
      <c r="AC80" s="66"/>
      <c r="AD80" s="66"/>
      <c r="AE80" s="9"/>
      <c r="AF80" s="44"/>
      <c r="AG80" s="44"/>
    </row>
    <row r="81" spans="1:33" ht="27.6" customHeight="1" x14ac:dyDescent="0.2">
      <c r="A81" s="256"/>
      <c r="B81" s="264" t="s">
        <v>87</v>
      </c>
      <c r="C81" s="265">
        <v>92479</v>
      </c>
      <c r="D81" s="264" t="s">
        <v>41</v>
      </c>
      <c r="E81" s="264" t="s">
        <v>972</v>
      </c>
      <c r="F81" s="266" t="s">
        <v>42</v>
      </c>
      <c r="G81" s="278">
        <v>292</v>
      </c>
      <c r="H81" s="267"/>
      <c r="I81" s="283"/>
      <c r="J81" s="283"/>
      <c r="K81" s="267"/>
      <c r="L81" s="267">
        <f t="shared" ref="L81:L89" si="21">ROUND((G81*I81),2)</f>
        <v>0</v>
      </c>
      <c r="M81" s="267">
        <f t="shared" ref="M81:M89" si="22">ROUND((G81*J81),2)</f>
        <v>0</v>
      </c>
      <c r="N81" s="267">
        <f t="shared" ref="N81:N89" si="23">ROUND((G81*K81),2)</f>
        <v>0</v>
      </c>
      <c r="O81" s="268" t="e">
        <f t="shared" ref="O81:O89" si="24">N81/$N$509</f>
        <v>#DIV/0!</v>
      </c>
      <c r="P81" s="310">
        <v>60.04</v>
      </c>
      <c r="Q81" s="311">
        <v>4.29</v>
      </c>
      <c r="R81" s="48"/>
      <c r="S81" s="48"/>
      <c r="T81" s="48"/>
      <c r="U81" s="48"/>
      <c r="V81" s="48"/>
      <c r="W81" s="48"/>
      <c r="X81" s="48"/>
      <c r="Y81" s="48"/>
      <c r="Z81" s="48"/>
      <c r="AA81" s="48"/>
      <c r="AB81" s="48"/>
      <c r="AC81" s="48"/>
      <c r="AD81" s="48"/>
      <c r="AE81" s="44"/>
      <c r="AF81" s="44"/>
      <c r="AG81" s="44"/>
    </row>
    <row r="82" spans="1:33" ht="28.5" x14ac:dyDescent="0.2">
      <c r="A82" s="94"/>
      <c r="B82" s="264" t="s">
        <v>88</v>
      </c>
      <c r="C82" s="265" t="s">
        <v>89</v>
      </c>
      <c r="D82" s="264" t="s">
        <v>41</v>
      </c>
      <c r="E82" s="264" t="s">
        <v>1795</v>
      </c>
      <c r="F82" s="266" t="s">
        <v>55</v>
      </c>
      <c r="G82" s="278">
        <v>403.8</v>
      </c>
      <c r="H82" s="267"/>
      <c r="I82" s="283"/>
      <c r="J82" s="283"/>
      <c r="K82" s="267"/>
      <c r="L82" s="267">
        <f t="shared" si="21"/>
        <v>0</v>
      </c>
      <c r="M82" s="267">
        <f t="shared" si="22"/>
        <v>0</v>
      </c>
      <c r="N82" s="267">
        <f t="shared" si="23"/>
        <v>0</v>
      </c>
      <c r="O82" s="268" t="e">
        <f t="shared" si="24"/>
        <v>#DIV/0!</v>
      </c>
      <c r="P82" s="310">
        <v>3.14</v>
      </c>
      <c r="Q82" s="311">
        <v>10.48</v>
      </c>
      <c r="R82" s="48"/>
      <c r="S82" s="48"/>
      <c r="T82" s="48"/>
      <c r="U82" s="48"/>
      <c r="V82" s="48"/>
      <c r="W82" s="48"/>
      <c r="X82" s="48"/>
      <c r="Y82" s="48"/>
      <c r="Z82" s="48"/>
      <c r="AA82" s="48"/>
      <c r="AB82" s="48"/>
      <c r="AC82" s="48"/>
      <c r="AD82" s="48"/>
      <c r="AE82" s="44"/>
      <c r="AF82" s="44"/>
      <c r="AG82" s="44"/>
    </row>
    <row r="83" spans="1:33" ht="28.5" x14ac:dyDescent="0.2">
      <c r="A83" s="94"/>
      <c r="B83" s="264" t="s">
        <v>90</v>
      </c>
      <c r="C83" s="265" t="s">
        <v>91</v>
      </c>
      <c r="D83" s="264" t="s">
        <v>41</v>
      </c>
      <c r="E83" s="264" t="s">
        <v>92</v>
      </c>
      <c r="F83" s="266" t="s">
        <v>55</v>
      </c>
      <c r="G83" s="278">
        <v>143.5</v>
      </c>
      <c r="H83" s="267"/>
      <c r="I83" s="283"/>
      <c r="J83" s="283"/>
      <c r="K83" s="267"/>
      <c r="L83" s="267">
        <f t="shared" si="21"/>
        <v>0</v>
      </c>
      <c r="M83" s="267">
        <f t="shared" si="22"/>
        <v>0</v>
      </c>
      <c r="N83" s="267">
        <f t="shared" si="23"/>
        <v>0</v>
      </c>
      <c r="O83" s="268" t="e">
        <f t="shared" si="24"/>
        <v>#DIV/0!</v>
      </c>
      <c r="P83" s="310">
        <v>2.0499999999999998</v>
      </c>
      <c r="Q83" s="311">
        <v>10.46</v>
      </c>
      <c r="R83" s="48"/>
      <c r="S83" s="48"/>
      <c r="T83" s="48"/>
      <c r="U83" s="48"/>
      <c r="V83" s="48"/>
      <c r="W83" s="48"/>
      <c r="X83" s="48"/>
      <c r="Y83" s="48"/>
      <c r="Z83" s="48"/>
      <c r="AA83" s="48"/>
      <c r="AB83" s="48"/>
      <c r="AC83" s="48"/>
      <c r="AD83" s="48"/>
      <c r="AE83" s="44"/>
      <c r="AF83" s="44"/>
      <c r="AG83" s="44"/>
    </row>
    <row r="84" spans="1:33" ht="28.5" x14ac:dyDescent="0.2">
      <c r="A84" s="94"/>
      <c r="B84" s="264" t="s">
        <v>93</v>
      </c>
      <c r="C84" s="265" t="s">
        <v>71</v>
      </c>
      <c r="D84" s="264" t="s">
        <v>41</v>
      </c>
      <c r="E84" s="264" t="s">
        <v>72</v>
      </c>
      <c r="F84" s="266" t="s">
        <v>55</v>
      </c>
      <c r="G84" s="278">
        <v>541.9</v>
      </c>
      <c r="H84" s="267"/>
      <c r="I84" s="283"/>
      <c r="J84" s="283"/>
      <c r="K84" s="267"/>
      <c r="L84" s="267">
        <f t="shared" si="21"/>
        <v>0</v>
      </c>
      <c r="M84" s="267">
        <f t="shared" si="22"/>
        <v>0</v>
      </c>
      <c r="N84" s="267">
        <f t="shared" si="23"/>
        <v>0</v>
      </c>
      <c r="O84" s="268" t="e">
        <f t="shared" si="24"/>
        <v>#DIV/0!</v>
      </c>
      <c r="P84" s="310">
        <v>1.36</v>
      </c>
      <c r="Q84" s="311">
        <v>9.6300000000000008</v>
      </c>
      <c r="R84" s="48"/>
      <c r="S84" s="48"/>
      <c r="T84" s="48"/>
      <c r="U84" s="48"/>
      <c r="V84" s="48"/>
      <c r="W84" s="48"/>
      <c r="X84" s="48"/>
      <c r="Y84" s="48"/>
      <c r="Z84" s="48"/>
      <c r="AA84" s="48"/>
      <c r="AB84" s="48"/>
      <c r="AC84" s="48"/>
      <c r="AD84" s="48"/>
      <c r="AE84" s="44"/>
      <c r="AF84" s="44"/>
      <c r="AG84" s="44"/>
    </row>
    <row r="85" spans="1:33" ht="28.5" x14ac:dyDescent="0.2">
      <c r="A85" s="94"/>
      <c r="B85" s="264" t="s">
        <v>94</v>
      </c>
      <c r="C85" s="265" t="s">
        <v>74</v>
      </c>
      <c r="D85" s="264" t="s">
        <v>41</v>
      </c>
      <c r="E85" s="264" t="s">
        <v>75</v>
      </c>
      <c r="F85" s="266" t="s">
        <v>55</v>
      </c>
      <c r="G85" s="278">
        <v>525.5</v>
      </c>
      <c r="H85" s="267"/>
      <c r="I85" s="283"/>
      <c r="J85" s="283"/>
      <c r="K85" s="267"/>
      <c r="L85" s="267">
        <f t="shared" si="21"/>
        <v>0</v>
      </c>
      <c r="M85" s="267">
        <f t="shared" si="22"/>
        <v>0</v>
      </c>
      <c r="N85" s="267">
        <f t="shared" si="23"/>
        <v>0</v>
      </c>
      <c r="O85" s="268" t="e">
        <f t="shared" si="24"/>
        <v>#DIV/0!</v>
      </c>
      <c r="P85" s="310">
        <v>0.84</v>
      </c>
      <c r="Q85" s="311">
        <v>8.31</v>
      </c>
      <c r="R85" s="48"/>
      <c r="S85" s="48"/>
      <c r="T85" s="48"/>
      <c r="U85" s="48"/>
      <c r="V85" s="48"/>
      <c r="W85" s="48"/>
      <c r="X85" s="48"/>
      <c r="Y85" s="48"/>
      <c r="Z85" s="48"/>
      <c r="AA85" s="48"/>
      <c r="AB85" s="48"/>
      <c r="AC85" s="48"/>
      <c r="AD85" s="48"/>
      <c r="AE85" s="44"/>
      <c r="AF85" s="44"/>
      <c r="AG85" s="44"/>
    </row>
    <row r="86" spans="1:33" ht="28.5" x14ac:dyDescent="0.2">
      <c r="A86" s="94"/>
      <c r="B86" s="264" t="s">
        <v>95</v>
      </c>
      <c r="C86" s="265" t="s">
        <v>77</v>
      </c>
      <c r="D86" s="264" t="s">
        <v>41</v>
      </c>
      <c r="E86" s="264" t="s">
        <v>78</v>
      </c>
      <c r="F86" s="266" t="s">
        <v>55</v>
      </c>
      <c r="G86" s="278">
        <v>360.3</v>
      </c>
      <c r="H86" s="267"/>
      <c r="I86" s="283"/>
      <c r="J86" s="283"/>
      <c r="K86" s="267"/>
      <c r="L86" s="267">
        <f t="shared" si="21"/>
        <v>0</v>
      </c>
      <c r="M86" s="267">
        <f t="shared" si="22"/>
        <v>0</v>
      </c>
      <c r="N86" s="267">
        <f t="shared" si="23"/>
        <v>0</v>
      </c>
      <c r="O86" s="268" t="e">
        <f t="shared" si="24"/>
        <v>#DIV/0!</v>
      </c>
      <c r="P86" s="310">
        <v>0.6</v>
      </c>
      <c r="Q86" s="311">
        <v>8.17</v>
      </c>
      <c r="R86" s="48"/>
      <c r="S86" s="48"/>
      <c r="T86" s="48"/>
      <c r="U86" s="48"/>
      <c r="V86" s="48"/>
      <c r="W86" s="48"/>
      <c r="X86" s="48"/>
      <c r="Y86" s="48"/>
      <c r="Z86" s="48"/>
      <c r="AA86" s="48"/>
      <c r="AB86" s="48"/>
      <c r="AC86" s="48"/>
      <c r="AD86" s="48"/>
      <c r="AE86" s="44"/>
      <c r="AF86" s="44"/>
      <c r="AG86" s="44"/>
    </row>
    <row r="87" spans="1:33" ht="28.5" x14ac:dyDescent="0.2">
      <c r="A87" s="94"/>
      <c r="B87" s="264" t="s">
        <v>96</v>
      </c>
      <c r="C87" s="265" t="s">
        <v>80</v>
      </c>
      <c r="D87" s="264" t="s">
        <v>41</v>
      </c>
      <c r="E87" s="264" t="s">
        <v>81</v>
      </c>
      <c r="F87" s="266" t="s">
        <v>55</v>
      </c>
      <c r="G87" s="278">
        <v>432.2</v>
      </c>
      <c r="H87" s="267"/>
      <c r="I87" s="283"/>
      <c r="J87" s="283"/>
      <c r="K87" s="267"/>
      <c r="L87" s="267">
        <f t="shared" si="21"/>
        <v>0</v>
      </c>
      <c r="M87" s="267">
        <f t="shared" si="22"/>
        <v>0</v>
      </c>
      <c r="N87" s="267">
        <f t="shared" si="23"/>
        <v>0</v>
      </c>
      <c r="O87" s="268" t="e">
        <f t="shared" si="24"/>
        <v>#DIV/0!</v>
      </c>
      <c r="P87" s="310">
        <v>4.74</v>
      </c>
      <c r="Q87" s="311">
        <v>10.18</v>
      </c>
      <c r="R87" s="48"/>
      <c r="S87" s="48"/>
      <c r="T87" s="48"/>
      <c r="U87" s="48"/>
      <c r="V87" s="48"/>
      <c r="W87" s="48"/>
      <c r="X87" s="48"/>
      <c r="Y87" s="48"/>
      <c r="Z87" s="48"/>
      <c r="AA87" s="48"/>
      <c r="AB87" s="48"/>
      <c r="AC87" s="48"/>
      <c r="AD87" s="48"/>
      <c r="AE87" s="44"/>
      <c r="AF87" s="44"/>
      <c r="AG87" s="44"/>
    </row>
    <row r="88" spans="1:33" ht="28.5" x14ac:dyDescent="0.2">
      <c r="A88" s="94"/>
      <c r="B88" s="264" t="s">
        <v>97</v>
      </c>
      <c r="C88" s="265" t="s">
        <v>973</v>
      </c>
      <c r="D88" s="264" t="s">
        <v>83</v>
      </c>
      <c r="E88" s="264" t="s">
        <v>974</v>
      </c>
      <c r="F88" s="266" t="s">
        <v>53</v>
      </c>
      <c r="G88" s="278">
        <v>30.1</v>
      </c>
      <c r="H88" s="267"/>
      <c r="I88" s="283"/>
      <c r="J88" s="283"/>
      <c r="K88" s="267"/>
      <c r="L88" s="267">
        <f t="shared" si="21"/>
        <v>0</v>
      </c>
      <c r="M88" s="267">
        <f t="shared" si="22"/>
        <v>0</v>
      </c>
      <c r="N88" s="267">
        <f t="shared" si="23"/>
        <v>0</v>
      </c>
      <c r="O88" s="268" t="e">
        <f t="shared" si="24"/>
        <v>#DIV/0!</v>
      </c>
      <c r="P88" s="310">
        <v>53.74</v>
      </c>
      <c r="Q88" s="311">
        <v>532.1</v>
      </c>
      <c r="R88" s="48"/>
      <c r="S88" s="48"/>
      <c r="T88" s="48"/>
      <c r="U88" s="48"/>
      <c r="V88" s="48"/>
      <c r="W88" s="48"/>
      <c r="X88" s="48"/>
      <c r="Y88" s="48"/>
      <c r="Z88" s="48"/>
      <c r="AA88" s="48"/>
      <c r="AB88" s="48"/>
      <c r="AC88" s="48"/>
      <c r="AD88" s="48"/>
      <c r="AE88" s="44"/>
      <c r="AF88" s="44"/>
      <c r="AG88" s="44"/>
    </row>
    <row r="89" spans="1:33" x14ac:dyDescent="0.2">
      <c r="A89" s="94"/>
      <c r="B89" s="264" t="s">
        <v>98</v>
      </c>
      <c r="C89" s="265" t="s">
        <v>64</v>
      </c>
      <c r="D89" s="264" t="s">
        <v>47</v>
      </c>
      <c r="E89" s="264" t="s">
        <v>65</v>
      </c>
      <c r="F89" s="266" t="s">
        <v>53</v>
      </c>
      <c r="G89" s="278">
        <v>30.1</v>
      </c>
      <c r="H89" s="267"/>
      <c r="I89" s="283"/>
      <c r="J89" s="283"/>
      <c r="K89" s="267"/>
      <c r="L89" s="267">
        <f t="shared" si="21"/>
        <v>0</v>
      </c>
      <c r="M89" s="267">
        <f t="shared" si="22"/>
        <v>0</v>
      </c>
      <c r="N89" s="267">
        <f t="shared" si="23"/>
        <v>0</v>
      </c>
      <c r="O89" s="268" t="e">
        <f t="shared" si="24"/>
        <v>#DIV/0!</v>
      </c>
      <c r="P89" s="310">
        <v>2.3199999999999998</v>
      </c>
      <c r="Q89" s="311">
        <v>92</v>
      </c>
      <c r="R89" s="48"/>
      <c r="S89" s="48"/>
      <c r="T89" s="48"/>
      <c r="U89" s="48"/>
      <c r="V89" s="48"/>
      <c r="W89" s="48"/>
      <c r="X89" s="48"/>
      <c r="Y89" s="48"/>
      <c r="Z89" s="48"/>
      <c r="AA89" s="48"/>
      <c r="AB89" s="48"/>
      <c r="AC89" s="48"/>
      <c r="AD89" s="48"/>
      <c r="AE89" s="44"/>
      <c r="AF89" s="44"/>
      <c r="AG89" s="44"/>
    </row>
    <row r="90" spans="1:33" x14ac:dyDescent="0.2">
      <c r="A90" s="94"/>
      <c r="B90" s="260" t="s">
        <v>99</v>
      </c>
      <c r="C90" s="260"/>
      <c r="D90" s="260"/>
      <c r="E90" s="260" t="s">
        <v>953</v>
      </c>
      <c r="F90" s="260"/>
      <c r="G90" s="277"/>
      <c r="H90" s="261"/>
      <c r="I90" s="260"/>
      <c r="J90" s="260"/>
      <c r="K90" s="260"/>
      <c r="L90" s="260"/>
      <c r="M90" s="260"/>
      <c r="N90" s="262"/>
      <c r="O90" s="262"/>
      <c r="P90" s="310"/>
      <c r="Q90" s="311"/>
      <c r="R90" s="48"/>
      <c r="S90" s="48"/>
      <c r="T90" s="48"/>
      <c r="U90" s="48"/>
      <c r="V90" s="48"/>
      <c r="W90" s="48"/>
      <c r="X90" s="48"/>
      <c r="Y90" s="48"/>
      <c r="Z90" s="48"/>
      <c r="AA90" s="48"/>
      <c r="AB90" s="48"/>
      <c r="AC90" s="48"/>
      <c r="AD90" s="48"/>
      <c r="AE90" s="44"/>
      <c r="AF90" s="44"/>
      <c r="AG90" s="44"/>
    </row>
    <row r="91" spans="1:33" ht="28.5" x14ac:dyDescent="0.2">
      <c r="A91" s="94"/>
      <c r="B91" s="264" t="s">
        <v>100</v>
      </c>
      <c r="C91" s="265" t="s">
        <v>975</v>
      </c>
      <c r="D91" s="264" t="s">
        <v>41</v>
      </c>
      <c r="E91" s="264" t="s">
        <v>976</v>
      </c>
      <c r="F91" s="266" t="s">
        <v>42</v>
      </c>
      <c r="G91" s="278">
        <v>56.6</v>
      </c>
      <c r="H91" s="267"/>
      <c r="I91" s="283"/>
      <c r="J91" s="283"/>
      <c r="K91" s="267"/>
      <c r="L91" s="267">
        <f t="shared" ref="L91:L100" si="25">ROUND((G91*I91),2)</f>
        <v>0</v>
      </c>
      <c r="M91" s="267">
        <f t="shared" ref="M91:M100" si="26">ROUND((G91*J91),2)</f>
        <v>0</v>
      </c>
      <c r="N91" s="267">
        <f t="shared" ref="N91:N100" si="27">ROUND((G91*K91),2)</f>
        <v>0</v>
      </c>
      <c r="O91" s="268" t="e">
        <f t="shared" ref="O91:O100" si="28">N91/$N$509</f>
        <v>#DIV/0!</v>
      </c>
      <c r="P91" s="310">
        <v>29.89</v>
      </c>
      <c r="Q91" s="311">
        <v>59.48</v>
      </c>
      <c r="R91" s="48"/>
      <c r="S91" s="48"/>
      <c r="T91" s="48"/>
      <c r="U91" s="48"/>
      <c r="V91" s="48"/>
      <c r="W91" s="48"/>
      <c r="X91" s="48"/>
      <c r="Y91" s="48"/>
      <c r="Z91" s="48"/>
      <c r="AA91" s="48"/>
      <c r="AB91" s="48"/>
      <c r="AC91" s="48"/>
      <c r="AD91" s="48"/>
      <c r="AE91" s="44"/>
      <c r="AF91" s="44"/>
      <c r="AG91" s="44"/>
    </row>
    <row r="92" spans="1:33" ht="28.5" x14ac:dyDescent="0.2">
      <c r="A92" s="94"/>
      <c r="B92" s="264" t="s">
        <v>101</v>
      </c>
      <c r="C92" s="265" t="s">
        <v>103</v>
      </c>
      <c r="D92" s="264" t="s">
        <v>41</v>
      </c>
      <c r="E92" s="264" t="s">
        <v>104</v>
      </c>
      <c r="F92" s="266" t="s">
        <v>55</v>
      </c>
      <c r="G92" s="278">
        <v>395.6</v>
      </c>
      <c r="H92" s="267"/>
      <c r="I92" s="283"/>
      <c r="J92" s="283"/>
      <c r="K92" s="267"/>
      <c r="L92" s="267">
        <f t="shared" si="25"/>
        <v>0</v>
      </c>
      <c r="M92" s="267">
        <f t="shared" si="26"/>
        <v>0</v>
      </c>
      <c r="N92" s="267">
        <f t="shared" si="27"/>
        <v>0</v>
      </c>
      <c r="O92" s="268" t="e">
        <f t="shared" si="28"/>
        <v>#DIV/0!</v>
      </c>
      <c r="P92" s="310">
        <v>4.07</v>
      </c>
      <c r="Q92" s="311">
        <v>10.14</v>
      </c>
      <c r="R92" s="48"/>
      <c r="S92" s="48"/>
      <c r="T92" s="48"/>
      <c r="U92" s="48"/>
      <c r="V92" s="48"/>
      <c r="W92" s="48"/>
      <c r="X92" s="48"/>
      <c r="Y92" s="48"/>
      <c r="Z92" s="48"/>
      <c r="AA92" s="48"/>
      <c r="AB92" s="48"/>
      <c r="AC92" s="48"/>
      <c r="AD92" s="48"/>
      <c r="AE92" s="44"/>
      <c r="AF92" s="44"/>
      <c r="AG92" s="44"/>
    </row>
    <row r="93" spans="1:33" ht="28.5" x14ac:dyDescent="0.2">
      <c r="A93" s="94"/>
      <c r="B93" s="264" t="s">
        <v>102</v>
      </c>
      <c r="C93" s="265" t="s">
        <v>106</v>
      </c>
      <c r="D93" s="264" t="s">
        <v>41</v>
      </c>
      <c r="E93" s="264" t="s">
        <v>107</v>
      </c>
      <c r="F93" s="266" t="s">
        <v>55</v>
      </c>
      <c r="G93" s="278">
        <v>213.2</v>
      </c>
      <c r="H93" s="267"/>
      <c r="I93" s="283"/>
      <c r="J93" s="283"/>
      <c r="K93" s="267"/>
      <c r="L93" s="267">
        <f t="shared" si="25"/>
        <v>0</v>
      </c>
      <c r="M93" s="267">
        <f t="shared" si="26"/>
        <v>0</v>
      </c>
      <c r="N93" s="267">
        <f t="shared" si="27"/>
        <v>0</v>
      </c>
      <c r="O93" s="268" t="e">
        <f t="shared" si="28"/>
        <v>#DIV/0!</v>
      </c>
      <c r="P93" s="310">
        <v>2.59</v>
      </c>
      <c r="Q93" s="311">
        <v>10.37</v>
      </c>
      <c r="R93" s="48"/>
      <c r="S93" s="48"/>
      <c r="T93" s="48"/>
      <c r="U93" s="48"/>
      <c r="V93" s="48"/>
      <c r="W93" s="48"/>
      <c r="X93" s="48"/>
      <c r="Y93" s="48"/>
      <c r="Z93" s="48"/>
      <c r="AA93" s="48"/>
      <c r="AB93" s="48"/>
      <c r="AC93" s="48"/>
      <c r="AD93" s="48"/>
      <c r="AE93" s="44"/>
      <c r="AF93" s="44"/>
      <c r="AG93" s="44"/>
    </row>
    <row r="94" spans="1:33" ht="28.5" x14ac:dyDescent="0.2">
      <c r="A94" s="94"/>
      <c r="B94" s="264" t="s">
        <v>105</v>
      </c>
      <c r="C94" s="265" t="s">
        <v>109</v>
      </c>
      <c r="D94" s="264" t="s">
        <v>41</v>
      </c>
      <c r="E94" s="264" t="s">
        <v>110</v>
      </c>
      <c r="F94" s="266" t="s">
        <v>55</v>
      </c>
      <c r="G94" s="278">
        <v>202.8</v>
      </c>
      <c r="H94" s="267"/>
      <c r="I94" s="283"/>
      <c r="J94" s="283"/>
      <c r="K94" s="267"/>
      <c r="L94" s="267">
        <f t="shared" si="25"/>
        <v>0</v>
      </c>
      <c r="M94" s="267">
        <f t="shared" si="26"/>
        <v>0</v>
      </c>
      <c r="N94" s="267">
        <f t="shared" si="27"/>
        <v>0</v>
      </c>
      <c r="O94" s="268" t="e">
        <f t="shared" si="28"/>
        <v>#DIV/0!</v>
      </c>
      <c r="P94" s="310">
        <v>1.6</v>
      </c>
      <c r="Q94" s="311">
        <v>10.29</v>
      </c>
      <c r="R94" s="48"/>
      <c r="S94" s="48"/>
      <c r="T94" s="48"/>
      <c r="U94" s="48"/>
      <c r="V94" s="48"/>
      <c r="W94" s="48"/>
      <c r="X94" s="48"/>
      <c r="Y94" s="48"/>
      <c r="Z94" s="48"/>
      <c r="AA94" s="48"/>
      <c r="AB94" s="48"/>
      <c r="AC94" s="48"/>
      <c r="AD94" s="48"/>
      <c r="AE94" s="44"/>
      <c r="AF94" s="44"/>
      <c r="AG94" s="44"/>
    </row>
    <row r="95" spans="1:33" ht="28.5" x14ac:dyDescent="0.2">
      <c r="A95" s="94"/>
      <c r="B95" s="264" t="s">
        <v>108</v>
      </c>
      <c r="C95" s="265" t="s">
        <v>112</v>
      </c>
      <c r="D95" s="264" t="s">
        <v>41</v>
      </c>
      <c r="E95" s="264" t="s">
        <v>113</v>
      </c>
      <c r="F95" s="266" t="s">
        <v>55</v>
      </c>
      <c r="G95" s="278">
        <v>12.3</v>
      </c>
      <c r="H95" s="267"/>
      <c r="I95" s="283"/>
      <c r="J95" s="283"/>
      <c r="K95" s="267"/>
      <c r="L95" s="267">
        <f t="shared" si="25"/>
        <v>0</v>
      </c>
      <c r="M95" s="267">
        <f t="shared" si="26"/>
        <v>0</v>
      </c>
      <c r="N95" s="267">
        <f t="shared" si="27"/>
        <v>0</v>
      </c>
      <c r="O95" s="268" t="e">
        <f t="shared" si="28"/>
        <v>#DIV/0!</v>
      </c>
      <c r="P95" s="310">
        <v>0.96</v>
      </c>
      <c r="Q95" s="311">
        <v>9.48</v>
      </c>
      <c r="R95" s="48"/>
      <c r="S95" s="48"/>
      <c r="T95" s="48"/>
      <c r="U95" s="48"/>
      <c r="V95" s="48"/>
      <c r="W95" s="48"/>
      <c r="X95" s="48"/>
      <c r="Y95" s="48"/>
      <c r="Z95" s="48"/>
      <c r="AA95" s="48"/>
      <c r="AB95" s="48"/>
      <c r="AC95" s="48"/>
      <c r="AD95" s="48"/>
      <c r="AE95" s="44"/>
      <c r="AF95" s="44"/>
      <c r="AG95" s="44"/>
    </row>
    <row r="96" spans="1:33" ht="28.5" x14ac:dyDescent="0.2">
      <c r="A96" s="94"/>
      <c r="B96" s="264" t="s">
        <v>111</v>
      </c>
      <c r="C96" s="265" t="s">
        <v>973</v>
      </c>
      <c r="D96" s="264" t="s">
        <v>83</v>
      </c>
      <c r="E96" s="264" t="s">
        <v>974</v>
      </c>
      <c r="F96" s="266" t="s">
        <v>53</v>
      </c>
      <c r="G96" s="278">
        <v>32.799999999999997</v>
      </c>
      <c r="H96" s="267"/>
      <c r="I96" s="283"/>
      <c r="J96" s="283"/>
      <c r="K96" s="267"/>
      <c r="L96" s="267">
        <f t="shared" si="25"/>
        <v>0</v>
      </c>
      <c r="M96" s="267">
        <f t="shared" si="26"/>
        <v>0</v>
      </c>
      <c r="N96" s="267">
        <f t="shared" si="27"/>
        <v>0</v>
      </c>
      <c r="O96" s="268" t="e">
        <f t="shared" si="28"/>
        <v>#DIV/0!</v>
      </c>
      <c r="P96" s="310">
        <v>53.74</v>
      </c>
      <c r="Q96" s="311">
        <v>532.1</v>
      </c>
      <c r="R96" s="48"/>
      <c r="S96" s="48"/>
      <c r="T96" s="48"/>
      <c r="U96" s="48"/>
      <c r="V96" s="48"/>
      <c r="W96" s="48"/>
      <c r="X96" s="48"/>
      <c r="Y96" s="48"/>
      <c r="Z96" s="48"/>
      <c r="AA96" s="48"/>
      <c r="AB96" s="48"/>
      <c r="AC96" s="48"/>
      <c r="AD96" s="48"/>
      <c r="AE96" s="44"/>
      <c r="AF96" s="44"/>
      <c r="AG96" s="44"/>
    </row>
    <row r="97" spans="1:33" x14ac:dyDescent="0.2">
      <c r="A97" s="94"/>
      <c r="B97" s="264" t="s">
        <v>114</v>
      </c>
      <c r="C97" s="265" t="s">
        <v>64</v>
      </c>
      <c r="D97" s="264" t="s">
        <v>47</v>
      </c>
      <c r="E97" s="264" t="s">
        <v>65</v>
      </c>
      <c r="F97" s="266" t="s">
        <v>53</v>
      </c>
      <c r="G97" s="278">
        <v>32.799999999999997</v>
      </c>
      <c r="H97" s="267"/>
      <c r="I97" s="283"/>
      <c r="J97" s="283"/>
      <c r="K97" s="267"/>
      <c r="L97" s="267">
        <f t="shared" si="25"/>
        <v>0</v>
      </c>
      <c r="M97" s="267">
        <f t="shared" si="26"/>
        <v>0</v>
      </c>
      <c r="N97" s="267">
        <f t="shared" si="27"/>
        <v>0</v>
      </c>
      <c r="O97" s="268" t="e">
        <f t="shared" si="28"/>
        <v>#DIV/0!</v>
      </c>
      <c r="P97" s="310">
        <v>2.3199999999999998</v>
      </c>
      <c r="Q97" s="311">
        <v>92</v>
      </c>
      <c r="R97" s="48"/>
      <c r="S97" s="48"/>
      <c r="T97" s="48"/>
      <c r="U97" s="48"/>
      <c r="V97" s="48"/>
      <c r="W97" s="48"/>
      <c r="X97" s="48"/>
      <c r="Y97" s="48"/>
      <c r="Z97" s="48"/>
      <c r="AA97" s="48"/>
      <c r="AB97" s="48"/>
      <c r="AC97" s="48"/>
      <c r="AD97" s="48"/>
      <c r="AE97" s="44"/>
      <c r="AF97" s="44"/>
      <c r="AG97" s="44"/>
    </row>
    <row r="98" spans="1:33" ht="28.5" x14ac:dyDescent="0.2">
      <c r="A98" s="94"/>
      <c r="B98" s="264" t="s">
        <v>115</v>
      </c>
      <c r="C98" s="265" t="s">
        <v>977</v>
      </c>
      <c r="D98" s="264" t="s">
        <v>83</v>
      </c>
      <c r="E98" s="264" t="s">
        <v>1615</v>
      </c>
      <c r="F98" s="266" t="s">
        <v>42</v>
      </c>
      <c r="G98" s="278">
        <v>93.94</v>
      </c>
      <c r="H98" s="267"/>
      <c r="I98" s="283"/>
      <c r="J98" s="283"/>
      <c r="K98" s="267"/>
      <c r="L98" s="267">
        <f t="shared" si="25"/>
        <v>0</v>
      </c>
      <c r="M98" s="267">
        <f t="shared" si="26"/>
        <v>0</v>
      </c>
      <c r="N98" s="267">
        <f t="shared" si="27"/>
        <v>0</v>
      </c>
      <c r="O98" s="268" t="e">
        <f t="shared" si="28"/>
        <v>#DIV/0!</v>
      </c>
      <c r="P98" s="310">
        <v>12.08</v>
      </c>
      <c r="Q98" s="311">
        <v>66.7</v>
      </c>
      <c r="R98" s="48"/>
      <c r="S98" s="48"/>
      <c r="T98" s="48"/>
      <c r="U98" s="48"/>
      <c r="V98" s="48"/>
      <c r="W98" s="48"/>
      <c r="X98" s="48"/>
      <c r="Y98" s="48"/>
      <c r="Z98" s="48"/>
      <c r="AA98" s="48"/>
      <c r="AB98" s="48"/>
      <c r="AC98" s="48"/>
      <c r="AD98" s="48"/>
      <c r="AE98" s="44"/>
      <c r="AF98" s="44"/>
      <c r="AG98" s="44"/>
    </row>
    <row r="99" spans="1:33" ht="28.5" x14ac:dyDescent="0.2">
      <c r="A99" s="94"/>
      <c r="B99" s="264" t="s">
        <v>497</v>
      </c>
      <c r="C99" s="265" t="s">
        <v>499</v>
      </c>
      <c r="D99" s="264" t="s">
        <v>83</v>
      </c>
      <c r="E99" s="264" t="s">
        <v>1616</v>
      </c>
      <c r="F99" s="266" t="s">
        <v>42</v>
      </c>
      <c r="G99" s="278">
        <v>358.88</v>
      </c>
      <c r="H99" s="267"/>
      <c r="I99" s="283"/>
      <c r="J99" s="283"/>
      <c r="K99" s="267"/>
      <c r="L99" s="267">
        <f t="shared" si="25"/>
        <v>0</v>
      </c>
      <c r="M99" s="267">
        <f t="shared" si="26"/>
        <v>0</v>
      </c>
      <c r="N99" s="267">
        <f t="shared" si="27"/>
        <v>0</v>
      </c>
      <c r="O99" s="268" t="e">
        <f t="shared" si="28"/>
        <v>#DIV/0!</v>
      </c>
      <c r="P99" s="310">
        <v>12.08</v>
      </c>
      <c r="Q99" s="311">
        <v>84.27</v>
      </c>
      <c r="R99" s="48"/>
      <c r="S99" s="48"/>
      <c r="T99" s="48"/>
      <c r="U99" s="48"/>
      <c r="V99" s="48"/>
      <c r="W99" s="48"/>
      <c r="X99" s="48"/>
      <c r="Y99" s="48"/>
      <c r="Z99" s="48"/>
      <c r="AA99" s="48"/>
      <c r="AB99" s="48"/>
      <c r="AC99" s="48"/>
      <c r="AD99" s="48"/>
      <c r="AE99" s="44"/>
      <c r="AF99" s="44"/>
      <c r="AG99" s="44"/>
    </row>
    <row r="100" spans="1:33" ht="28.5" x14ac:dyDescent="0.2">
      <c r="A100" s="94"/>
      <c r="B100" s="264" t="s">
        <v>498</v>
      </c>
      <c r="C100" s="265" t="s">
        <v>500</v>
      </c>
      <c r="D100" s="264" t="s">
        <v>83</v>
      </c>
      <c r="E100" s="264" t="s">
        <v>1617</v>
      </c>
      <c r="F100" s="266" t="s">
        <v>42</v>
      </c>
      <c r="G100" s="278">
        <v>28.18</v>
      </c>
      <c r="H100" s="267"/>
      <c r="I100" s="283"/>
      <c r="J100" s="283"/>
      <c r="K100" s="267"/>
      <c r="L100" s="267">
        <f t="shared" si="25"/>
        <v>0</v>
      </c>
      <c r="M100" s="267">
        <f t="shared" si="26"/>
        <v>0</v>
      </c>
      <c r="N100" s="267">
        <f t="shared" si="27"/>
        <v>0</v>
      </c>
      <c r="O100" s="268" t="e">
        <f t="shared" si="28"/>
        <v>#DIV/0!</v>
      </c>
      <c r="P100" s="310">
        <v>13.59</v>
      </c>
      <c r="Q100" s="311">
        <v>119.89</v>
      </c>
      <c r="R100" s="48"/>
      <c r="S100" s="48"/>
      <c r="T100" s="48"/>
      <c r="U100" s="48"/>
      <c r="V100" s="48"/>
      <c r="W100" s="48"/>
      <c r="X100" s="48"/>
      <c r="Y100" s="48"/>
      <c r="Z100" s="48"/>
      <c r="AA100" s="48"/>
      <c r="AB100" s="48"/>
      <c r="AC100" s="48"/>
      <c r="AD100" s="48"/>
      <c r="AE100" s="44"/>
      <c r="AF100" s="44"/>
      <c r="AG100" s="44"/>
    </row>
    <row r="101" spans="1:33" x14ac:dyDescent="0.2">
      <c r="A101" s="94"/>
      <c r="B101" s="260" t="s">
        <v>1362</v>
      </c>
      <c r="C101" s="260"/>
      <c r="D101" s="260"/>
      <c r="E101" s="260" t="s">
        <v>1363</v>
      </c>
      <c r="F101" s="260"/>
      <c r="G101" s="277"/>
      <c r="H101" s="261"/>
      <c r="I101" s="260"/>
      <c r="J101" s="260"/>
      <c r="K101" s="260"/>
      <c r="L101" s="260"/>
      <c r="M101" s="260"/>
      <c r="N101" s="262"/>
      <c r="O101" s="262"/>
      <c r="P101" s="310"/>
      <c r="Q101" s="311"/>
      <c r="R101" s="48"/>
      <c r="S101" s="48"/>
      <c r="T101" s="48"/>
      <c r="U101" s="48"/>
      <c r="V101" s="48"/>
      <c r="W101" s="48"/>
      <c r="X101" s="48"/>
      <c r="Y101" s="48"/>
      <c r="Z101" s="48"/>
      <c r="AA101" s="48"/>
      <c r="AB101" s="48"/>
      <c r="AC101" s="48"/>
      <c r="AD101" s="48"/>
      <c r="AE101" s="44"/>
      <c r="AF101" s="44"/>
      <c r="AG101" s="44"/>
    </row>
    <row r="102" spans="1:33" ht="28.5" x14ac:dyDescent="0.2">
      <c r="A102" s="94"/>
      <c r="B102" s="264" t="s">
        <v>1364</v>
      </c>
      <c r="C102" s="265" t="s">
        <v>1365</v>
      </c>
      <c r="D102" s="264" t="s">
        <v>41</v>
      </c>
      <c r="E102" s="264" t="s">
        <v>1366</v>
      </c>
      <c r="F102" s="266" t="s">
        <v>42</v>
      </c>
      <c r="G102" s="278">
        <v>6.25</v>
      </c>
      <c r="H102" s="267"/>
      <c r="I102" s="283"/>
      <c r="J102" s="283"/>
      <c r="K102" s="267"/>
      <c r="L102" s="267">
        <f t="shared" ref="L102" si="29">ROUND((G102*I102),2)</f>
        <v>0</v>
      </c>
      <c r="M102" s="267">
        <f t="shared" ref="M102" si="30">ROUND((G102*J102),2)</f>
        <v>0</v>
      </c>
      <c r="N102" s="267">
        <f t="shared" ref="N102" si="31">ROUND((G102*K102),2)</f>
        <v>0</v>
      </c>
      <c r="O102" s="268" t="e">
        <f>N102/$N$509</f>
        <v>#DIV/0!</v>
      </c>
      <c r="P102" s="310">
        <v>31.06</v>
      </c>
      <c r="Q102" s="311">
        <v>210</v>
      </c>
      <c r="R102" s="48"/>
      <c r="S102" s="48"/>
      <c r="T102" s="48"/>
      <c r="U102" s="48"/>
      <c r="V102" s="48"/>
      <c r="W102" s="48"/>
      <c r="X102" s="48"/>
      <c r="Y102" s="48"/>
      <c r="Z102" s="48"/>
      <c r="AA102" s="48"/>
      <c r="AB102" s="48"/>
      <c r="AC102" s="48"/>
      <c r="AD102" s="48"/>
      <c r="AE102" s="44"/>
      <c r="AF102" s="44"/>
      <c r="AG102" s="44"/>
    </row>
    <row r="103" spans="1:33" x14ac:dyDescent="0.2">
      <c r="A103" s="340">
        <f>SUM(N105:N117)</f>
        <v>0</v>
      </c>
      <c r="B103" s="260">
        <v>4</v>
      </c>
      <c r="C103" s="260"/>
      <c r="D103" s="260"/>
      <c r="E103" s="260" t="s">
        <v>501</v>
      </c>
      <c r="F103" s="260"/>
      <c r="G103" s="277"/>
      <c r="H103" s="261"/>
      <c r="I103" s="260"/>
      <c r="J103" s="260"/>
      <c r="K103" s="260"/>
      <c r="L103" s="260"/>
      <c r="M103" s="260"/>
      <c r="N103" s="262"/>
      <c r="O103" s="262"/>
      <c r="P103" s="310"/>
      <c r="Q103" s="311"/>
      <c r="R103" s="48"/>
      <c r="S103" s="48"/>
      <c r="T103" s="48"/>
      <c r="U103" s="48"/>
      <c r="V103" s="48"/>
      <c r="W103" s="48"/>
      <c r="X103" s="48"/>
      <c r="Y103" s="48"/>
      <c r="Z103" s="48"/>
      <c r="AA103" s="48"/>
      <c r="AB103" s="48"/>
      <c r="AC103" s="48"/>
      <c r="AD103" s="48"/>
      <c r="AE103" s="44"/>
      <c r="AF103" s="44"/>
      <c r="AG103" s="44"/>
    </row>
    <row r="104" spans="1:33" x14ac:dyDescent="0.2">
      <c r="A104" s="94"/>
      <c r="B104" s="260" t="s">
        <v>116</v>
      </c>
      <c r="C104" s="260"/>
      <c r="D104" s="260"/>
      <c r="E104" s="260" t="s">
        <v>502</v>
      </c>
      <c r="F104" s="260"/>
      <c r="G104" s="277"/>
      <c r="H104" s="261"/>
      <c r="I104" s="260"/>
      <c r="J104" s="260"/>
      <c r="K104" s="260"/>
      <c r="L104" s="260"/>
      <c r="M104" s="260"/>
      <c r="N104" s="262"/>
      <c r="O104" s="262"/>
      <c r="P104" s="310"/>
      <c r="Q104" s="311"/>
      <c r="R104" s="48"/>
      <c r="S104" s="48"/>
      <c r="T104" s="48"/>
      <c r="U104" s="48"/>
      <c r="V104" s="48"/>
      <c r="W104" s="48"/>
      <c r="X104" s="48"/>
      <c r="Y104" s="48"/>
      <c r="Z104" s="48"/>
      <c r="AA104" s="48"/>
      <c r="AB104" s="48"/>
      <c r="AC104" s="48"/>
      <c r="AD104" s="48"/>
      <c r="AE104" s="44"/>
      <c r="AF104" s="44"/>
      <c r="AG104" s="44"/>
    </row>
    <row r="105" spans="1:33" ht="28.5" x14ac:dyDescent="0.2">
      <c r="A105" s="94"/>
      <c r="B105" s="264" t="s">
        <v>503</v>
      </c>
      <c r="C105" s="265" t="s">
        <v>1201</v>
      </c>
      <c r="D105" s="264" t="s">
        <v>41</v>
      </c>
      <c r="E105" s="264" t="s">
        <v>1202</v>
      </c>
      <c r="F105" s="266" t="s">
        <v>42</v>
      </c>
      <c r="G105" s="278">
        <v>12.85</v>
      </c>
      <c r="H105" s="267"/>
      <c r="I105" s="283"/>
      <c r="J105" s="283"/>
      <c r="K105" s="267"/>
      <c r="L105" s="267">
        <f t="shared" ref="L105:L110" si="32">ROUND((G105*I105),2)</f>
        <v>0</v>
      </c>
      <c r="M105" s="267">
        <f t="shared" ref="M105:M110" si="33">ROUND((G105*J105),2)</f>
        <v>0</v>
      </c>
      <c r="N105" s="267">
        <f t="shared" ref="N105:N110" si="34">ROUND((G105*K105),2)</f>
        <v>0</v>
      </c>
      <c r="O105" s="268" t="e">
        <f t="shared" ref="O105:O110" si="35">N105/$N$509</f>
        <v>#DIV/0!</v>
      </c>
      <c r="P105" s="310">
        <v>22.05</v>
      </c>
      <c r="Q105" s="311">
        <v>40.130000000000003</v>
      </c>
      <c r="R105" s="48"/>
      <c r="S105" s="48"/>
      <c r="T105" s="48"/>
      <c r="U105" s="48"/>
      <c r="V105" s="48"/>
      <c r="W105" s="48"/>
      <c r="X105" s="48"/>
      <c r="Y105" s="48"/>
      <c r="Z105" s="48"/>
      <c r="AA105" s="48"/>
      <c r="AB105" s="48"/>
      <c r="AC105" s="48"/>
      <c r="AD105" s="48"/>
      <c r="AE105" s="44"/>
      <c r="AF105" s="44"/>
      <c r="AG105" s="44"/>
    </row>
    <row r="106" spans="1:33" ht="28.5" x14ac:dyDescent="0.2">
      <c r="A106" s="94"/>
      <c r="B106" s="264" t="s">
        <v>504</v>
      </c>
      <c r="C106" s="265" t="s">
        <v>1203</v>
      </c>
      <c r="D106" s="264" t="s">
        <v>41</v>
      </c>
      <c r="E106" s="264" t="s">
        <v>1204</v>
      </c>
      <c r="F106" s="266" t="s">
        <v>42</v>
      </c>
      <c r="G106" s="278">
        <v>713.84</v>
      </c>
      <c r="H106" s="267"/>
      <c r="I106" s="283"/>
      <c r="J106" s="283"/>
      <c r="K106" s="267"/>
      <c r="L106" s="267">
        <f t="shared" si="32"/>
        <v>0</v>
      </c>
      <c r="M106" s="267">
        <f t="shared" si="33"/>
        <v>0</v>
      </c>
      <c r="N106" s="267">
        <f t="shared" si="34"/>
        <v>0</v>
      </c>
      <c r="O106" s="268" t="e">
        <f t="shared" si="35"/>
        <v>#DIV/0!</v>
      </c>
      <c r="P106" s="310">
        <v>31.86</v>
      </c>
      <c r="Q106" s="311">
        <v>52.07</v>
      </c>
      <c r="R106" s="48"/>
      <c r="S106" s="48"/>
      <c r="T106" s="48"/>
      <c r="U106" s="48"/>
      <c r="V106" s="48"/>
      <c r="W106" s="48"/>
      <c r="X106" s="48"/>
      <c r="Y106" s="48"/>
      <c r="Z106" s="48"/>
      <c r="AA106" s="48"/>
      <c r="AB106" s="48"/>
      <c r="AC106" s="48"/>
      <c r="AD106" s="48"/>
      <c r="AE106" s="44"/>
      <c r="AF106" s="44"/>
      <c r="AG106" s="44"/>
    </row>
    <row r="107" spans="1:33" ht="28.5" x14ac:dyDescent="0.2">
      <c r="A107" s="94"/>
      <c r="B107" s="264" t="s">
        <v>505</v>
      </c>
      <c r="C107" s="265">
        <v>101162</v>
      </c>
      <c r="D107" s="264" t="s">
        <v>41</v>
      </c>
      <c r="E107" s="264" t="s">
        <v>1618</v>
      </c>
      <c r="F107" s="266" t="s">
        <v>42</v>
      </c>
      <c r="G107" s="278">
        <v>120.962</v>
      </c>
      <c r="H107" s="267"/>
      <c r="I107" s="283"/>
      <c r="J107" s="283"/>
      <c r="K107" s="267"/>
      <c r="L107" s="267">
        <f t="shared" si="32"/>
        <v>0</v>
      </c>
      <c r="M107" s="267">
        <f t="shared" si="33"/>
        <v>0</v>
      </c>
      <c r="N107" s="267">
        <f t="shared" si="34"/>
        <v>0</v>
      </c>
      <c r="O107" s="268" t="e">
        <f t="shared" si="35"/>
        <v>#DIV/0!</v>
      </c>
      <c r="P107" s="310">
        <v>80.89</v>
      </c>
      <c r="Q107" s="311">
        <v>89.95</v>
      </c>
      <c r="R107" s="48"/>
      <c r="S107" s="48"/>
      <c r="T107" s="48"/>
      <c r="U107" s="48"/>
      <c r="V107" s="48"/>
      <c r="W107" s="48"/>
      <c r="X107" s="48"/>
      <c r="Y107" s="48"/>
      <c r="Z107" s="48"/>
      <c r="AA107" s="48"/>
      <c r="AB107" s="48"/>
      <c r="AC107" s="48"/>
      <c r="AD107" s="48"/>
      <c r="AE107" s="44"/>
      <c r="AF107" s="44"/>
      <c r="AG107" s="44"/>
    </row>
    <row r="108" spans="1:33" x14ac:dyDescent="0.2">
      <c r="A108" s="94"/>
      <c r="B108" s="264" t="s">
        <v>506</v>
      </c>
      <c r="C108" s="265" t="s">
        <v>119</v>
      </c>
      <c r="D108" s="264" t="s">
        <v>41</v>
      </c>
      <c r="E108" s="264" t="s">
        <v>979</v>
      </c>
      <c r="F108" s="266" t="s">
        <v>51</v>
      </c>
      <c r="G108" s="278">
        <v>103.5</v>
      </c>
      <c r="H108" s="267"/>
      <c r="I108" s="283"/>
      <c r="J108" s="283"/>
      <c r="K108" s="267"/>
      <c r="L108" s="267">
        <f t="shared" si="32"/>
        <v>0</v>
      </c>
      <c r="M108" s="267">
        <f t="shared" si="33"/>
        <v>0</v>
      </c>
      <c r="N108" s="267">
        <f t="shared" si="34"/>
        <v>0</v>
      </c>
      <c r="O108" s="268" t="e">
        <f t="shared" si="35"/>
        <v>#DIV/0!</v>
      </c>
      <c r="P108" s="310">
        <v>20.5</v>
      </c>
      <c r="Q108" s="311">
        <v>50.74</v>
      </c>
      <c r="R108" s="48"/>
      <c r="S108" s="48"/>
      <c r="T108" s="48"/>
      <c r="U108" s="48"/>
      <c r="V108" s="48"/>
      <c r="W108" s="48"/>
      <c r="X108" s="48"/>
      <c r="Y108" s="48"/>
      <c r="Z108" s="48"/>
      <c r="AA108" s="48"/>
      <c r="AB108" s="48"/>
      <c r="AC108" s="48"/>
      <c r="AD108" s="48"/>
      <c r="AE108" s="44"/>
      <c r="AF108" s="44"/>
      <c r="AG108" s="44"/>
    </row>
    <row r="109" spans="1:33" ht="28.5" x14ac:dyDescent="0.2">
      <c r="A109" s="94"/>
      <c r="B109" s="264" t="s">
        <v>507</v>
      </c>
      <c r="C109" s="265" t="s">
        <v>120</v>
      </c>
      <c r="D109" s="264" t="s">
        <v>41</v>
      </c>
      <c r="E109" s="264" t="s">
        <v>980</v>
      </c>
      <c r="F109" s="266" t="s">
        <v>51</v>
      </c>
      <c r="G109" s="278">
        <v>69.2</v>
      </c>
      <c r="H109" s="267"/>
      <c r="I109" s="283"/>
      <c r="J109" s="283"/>
      <c r="K109" s="267"/>
      <c r="L109" s="267">
        <f t="shared" si="32"/>
        <v>0</v>
      </c>
      <c r="M109" s="267">
        <f t="shared" si="33"/>
        <v>0</v>
      </c>
      <c r="N109" s="267">
        <f t="shared" si="34"/>
        <v>0</v>
      </c>
      <c r="O109" s="268" t="e">
        <f t="shared" si="35"/>
        <v>#DIV/0!</v>
      </c>
      <c r="P109" s="310">
        <v>13.68</v>
      </c>
      <c r="Q109" s="311">
        <v>35.520000000000003</v>
      </c>
      <c r="R109" s="48"/>
      <c r="S109" s="48"/>
      <c r="T109" s="48"/>
      <c r="U109" s="48"/>
      <c r="V109" s="48"/>
      <c r="W109" s="48"/>
      <c r="X109" s="48"/>
      <c r="Y109" s="48"/>
      <c r="Z109" s="48"/>
      <c r="AA109" s="48"/>
      <c r="AB109" s="48"/>
      <c r="AC109" s="48"/>
      <c r="AD109" s="48"/>
      <c r="AE109" s="44"/>
      <c r="AF109" s="44"/>
      <c r="AG109" s="44"/>
    </row>
    <row r="110" spans="1:33" ht="18.75" customHeight="1" x14ac:dyDescent="0.2">
      <c r="A110" s="94"/>
      <c r="B110" s="264" t="s">
        <v>508</v>
      </c>
      <c r="C110" s="265">
        <v>93200</v>
      </c>
      <c r="D110" s="264" t="s">
        <v>41</v>
      </c>
      <c r="E110" s="264" t="s">
        <v>1611</v>
      </c>
      <c r="F110" s="266" t="s">
        <v>51</v>
      </c>
      <c r="G110" s="278">
        <v>389.71</v>
      </c>
      <c r="H110" s="267"/>
      <c r="I110" s="283"/>
      <c r="J110" s="283"/>
      <c r="K110" s="267"/>
      <c r="L110" s="267">
        <f t="shared" si="32"/>
        <v>0</v>
      </c>
      <c r="M110" s="267">
        <f t="shared" si="33"/>
        <v>0</v>
      </c>
      <c r="N110" s="267">
        <f t="shared" si="34"/>
        <v>0</v>
      </c>
      <c r="O110" s="268" t="e">
        <f t="shared" si="35"/>
        <v>#DIV/0!</v>
      </c>
      <c r="P110" s="310">
        <v>8.9499999999999993</v>
      </c>
      <c r="Q110" s="311">
        <v>4.41</v>
      </c>
      <c r="R110" s="48"/>
      <c r="S110" s="48"/>
      <c r="T110" s="48"/>
      <c r="U110" s="48"/>
      <c r="V110" s="48"/>
      <c r="W110" s="48"/>
      <c r="X110" s="48"/>
      <c r="Y110" s="48"/>
      <c r="Z110" s="48"/>
      <c r="AA110" s="48"/>
      <c r="AB110" s="48"/>
      <c r="AC110" s="48"/>
      <c r="AD110" s="48"/>
      <c r="AE110" s="44"/>
      <c r="AF110" s="44"/>
      <c r="AG110" s="44"/>
    </row>
    <row r="111" spans="1:33" x14ac:dyDescent="0.2">
      <c r="A111" s="94"/>
      <c r="B111" s="260" t="s">
        <v>117</v>
      </c>
      <c r="C111" s="260"/>
      <c r="D111" s="260"/>
      <c r="E111" s="260" t="s">
        <v>815</v>
      </c>
      <c r="F111" s="260"/>
      <c r="G111" s="277"/>
      <c r="H111" s="261"/>
      <c r="I111" s="260"/>
      <c r="J111" s="260"/>
      <c r="K111" s="260"/>
      <c r="L111" s="260"/>
      <c r="M111" s="260"/>
      <c r="N111" s="262"/>
      <c r="O111" s="262"/>
      <c r="P111" s="310"/>
      <c r="Q111" s="311"/>
      <c r="R111" s="48"/>
      <c r="S111" s="48"/>
      <c r="T111" s="48"/>
      <c r="U111" s="48"/>
      <c r="V111" s="48"/>
      <c r="W111" s="48"/>
      <c r="X111" s="48"/>
      <c r="Y111" s="48"/>
      <c r="Z111" s="48"/>
      <c r="AA111" s="48"/>
      <c r="AB111" s="48"/>
      <c r="AC111" s="48"/>
      <c r="AD111" s="48"/>
      <c r="AE111" s="44"/>
      <c r="AF111" s="44"/>
      <c r="AG111" s="44"/>
    </row>
    <row r="112" spans="1:33" ht="42.75" x14ac:dyDescent="0.2">
      <c r="A112" s="94"/>
      <c r="B112" s="264" t="s">
        <v>509</v>
      </c>
      <c r="C112" s="265" t="s">
        <v>510</v>
      </c>
      <c r="D112" s="264" t="s">
        <v>41</v>
      </c>
      <c r="E112" s="264" t="s">
        <v>511</v>
      </c>
      <c r="F112" s="266" t="s">
        <v>42</v>
      </c>
      <c r="G112" s="278">
        <v>36.94</v>
      </c>
      <c r="H112" s="267"/>
      <c r="I112" s="283"/>
      <c r="J112" s="283"/>
      <c r="K112" s="267"/>
      <c r="L112" s="267">
        <f t="shared" ref="L112:L115" si="36">ROUND((G112*I112),2)</f>
        <v>0</v>
      </c>
      <c r="M112" s="267">
        <f t="shared" ref="M112:M115" si="37">ROUND((G112*J112),2)</f>
        <v>0</v>
      </c>
      <c r="N112" s="267">
        <f t="shared" ref="N112:N115" si="38">ROUND((G112*K112),2)</f>
        <v>0</v>
      </c>
      <c r="O112" s="268" t="e">
        <f>N112/$N$509</f>
        <v>#DIV/0!</v>
      </c>
      <c r="P112" s="310">
        <v>16.88</v>
      </c>
      <c r="Q112" s="311">
        <v>81.62</v>
      </c>
      <c r="R112" s="48"/>
      <c r="S112" s="48"/>
      <c r="T112" s="48"/>
      <c r="U112" s="48"/>
      <c r="V112" s="48"/>
      <c r="W112" s="48"/>
      <c r="X112" s="48"/>
      <c r="Y112" s="48"/>
      <c r="Z112" s="48"/>
      <c r="AA112" s="48"/>
      <c r="AB112" s="48"/>
      <c r="AC112" s="48"/>
      <c r="AD112" s="48"/>
      <c r="AE112" s="44"/>
      <c r="AF112" s="44"/>
      <c r="AG112" s="44"/>
    </row>
    <row r="113" spans="1:33" ht="42.75" x14ac:dyDescent="0.2">
      <c r="A113" s="94"/>
      <c r="B113" s="264" t="s">
        <v>512</v>
      </c>
      <c r="C113" s="265" t="s">
        <v>939</v>
      </c>
      <c r="D113" s="264" t="s">
        <v>83</v>
      </c>
      <c r="E113" s="264" t="s">
        <v>940</v>
      </c>
      <c r="F113" s="266" t="s">
        <v>42</v>
      </c>
      <c r="G113" s="278">
        <v>180.09</v>
      </c>
      <c r="H113" s="267"/>
      <c r="I113" s="283"/>
      <c r="J113" s="283"/>
      <c r="K113" s="267"/>
      <c r="L113" s="267">
        <f t="shared" si="36"/>
        <v>0</v>
      </c>
      <c r="M113" s="267">
        <f t="shared" si="37"/>
        <v>0</v>
      </c>
      <c r="N113" s="267">
        <f t="shared" si="38"/>
        <v>0</v>
      </c>
      <c r="O113" s="268" t="e">
        <f>N113/$N$509</f>
        <v>#DIV/0!</v>
      </c>
      <c r="P113" s="310">
        <v>22.84</v>
      </c>
      <c r="Q113" s="311">
        <v>75.739999999999995</v>
      </c>
      <c r="R113" s="48"/>
      <c r="S113" s="48"/>
      <c r="T113" s="48"/>
      <c r="U113" s="48"/>
      <c r="V113" s="48"/>
      <c r="W113" s="48"/>
      <c r="X113" s="48"/>
      <c r="Y113" s="48"/>
      <c r="Z113" s="48"/>
      <c r="AA113" s="48"/>
      <c r="AB113" s="48"/>
      <c r="AC113" s="48"/>
      <c r="AD113" s="48"/>
      <c r="AE113" s="44"/>
      <c r="AF113" s="44"/>
      <c r="AG113" s="44"/>
    </row>
    <row r="114" spans="1:33" ht="42.75" x14ac:dyDescent="0.2">
      <c r="A114" s="94"/>
      <c r="B114" s="264" t="s">
        <v>513</v>
      </c>
      <c r="C114" s="265" t="s">
        <v>981</v>
      </c>
      <c r="D114" s="264" t="s">
        <v>83</v>
      </c>
      <c r="E114" s="264" t="s">
        <v>982</v>
      </c>
      <c r="F114" s="266" t="s">
        <v>42</v>
      </c>
      <c r="G114" s="278">
        <v>84.45</v>
      </c>
      <c r="H114" s="267"/>
      <c r="I114" s="283"/>
      <c r="J114" s="283"/>
      <c r="K114" s="267"/>
      <c r="L114" s="267">
        <f t="shared" si="36"/>
        <v>0</v>
      </c>
      <c r="M114" s="267">
        <f t="shared" si="37"/>
        <v>0</v>
      </c>
      <c r="N114" s="267">
        <f t="shared" si="38"/>
        <v>0</v>
      </c>
      <c r="O114" s="268" t="e">
        <f>N114/$N$509</f>
        <v>#DIV/0!</v>
      </c>
      <c r="P114" s="310">
        <v>22.84</v>
      </c>
      <c r="Q114" s="311">
        <v>121.53</v>
      </c>
      <c r="R114" s="48"/>
      <c r="S114" s="48"/>
      <c r="T114" s="48"/>
      <c r="U114" s="48"/>
      <c r="V114" s="48"/>
      <c r="W114" s="48"/>
      <c r="X114" s="48"/>
      <c r="Y114" s="48"/>
      <c r="Z114" s="48"/>
      <c r="AA114" s="48"/>
      <c r="AB114" s="48"/>
      <c r="AC114" s="48"/>
      <c r="AD114" s="48"/>
      <c r="AE114" s="44"/>
      <c r="AF114" s="44"/>
      <c r="AG114" s="44"/>
    </row>
    <row r="115" spans="1:33" ht="42.75" x14ac:dyDescent="0.2">
      <c r="A115" s="94"/>
      <c r="B115" s="264" t="s">
        <v>918</v>
      </c>
      <c r="C115" s="265" t="s">
        <v>983</v>
      </c>
      <c r="D115" s="264" t="s">
        <v>83</v>
      </c>
      <c r="E115" s="264" t="s">
        <v>984</v>
      </c>
      <c r="F115" s="266" t="s">
        <v>42</v>
      </c>
      <c r="G115" s="278">
        <v>66.040000000000006</v>
      </c>
      <c r="H115" s="267"/>
      <c r="I115" s="283"/>
      <c r="J115" s="283"/>
      <c r="K115" s="267"/>
      <c r="L115" s="267">
        <f t="shared" si="36"/>
        <v>0</v>
      </c>
      <c r="M115" s="267">
        <f t="shared" si="37"/>
        <v>0</v>
      </c>
      <c r="N115" s="267">
        <f t="shared" si="38"/>
        <v>0</v>
      </c>
      <c r="O115" s="268" t="e">
        <f>N115/$N$509</f>
        <v>#DIV/0!</v>
      </c>
      <c r="P115" s="310">
        <v>22.84</v>
      </c>
      <c r="Q115" s="311">
        <v>134.9</v>
      </c>
      <c r="R115" s="48"/>
      <c r="S115" s="48"/>
      <c r="T115" s="48"/>
      <c r="U115" s="48"/>
      <c r="V115" s="48"/>
      <c r="W115" s="48"/>
      <c r="X115" s="48"/>
      <c r="Y115" s="48"/>
      <c r="Z115" s="48"/>
      <c r="AA115" s="48"/>
      <c r="AB115" s="48"/>
      <c r="AC115" s="48"/>
      <c r="AD115" s="48"/>
      <c r="AE115" s="44"/>
      <c r="AF115" s="44"/>
      <c r="AG115" s="44"/>
    </row>
    <row r="116" spans="1:33" x14ac:dyDescent="0.2">
      <c r="A116" s="94"/>
      <c r="B116" s="260" t="s">
        <v>118</v>
      </c>
      <c r="C116" s="260"/>
      <c r="D116" s="260"/>
      <c r="E116" s="260" t="s">
        <v>259</v>
      </c>
      <c r="F116" s="260"/>
      <c r="G116" s="277"/>
      <c r="H116" s="261"/>
      <c r="I116" s="260"/>
      <c r="J116" s="260"/>
      <c r="K116" s="260"/>
      <c r="L116" s="260"/>
      <c r="M116" s="260"/>
      <c r="N116" s="262"/>
      <c r="O116" s="262"/>
      <c r="P116" s="310"/>
      <c r="Q116" s="311"/>
      <c r="R116" s="48"/>
      <c r="S116" s="48"/>
      <c r="T116" s="48"/>
      <c r="U116" s="48"/>
      <c r="V116" s="48"/>
      <c r="W116" s="48"/>
      <c r="X116" s="48"/>
      <c r="Y116" s="48"/>
      <c r="Z116" s="48"/>
      <c r="AA116" s="48"/>
      <c r="AB116" s="48"/>
      <c r="AC116" s="48"/>
      <c r="AD116" s="48"/>
      <c r="AE116" s="44"/>
      <c r="AF116" s="44"/>
      <c r="AG116" s="44"/>
    </row>
    <row r="117" spans="1:33" ht="28.5" x14ac:dyDescent="0.2">
      <c r="A117" s="94"/>
      <c r="B117" s="264" t="s">
        <v>514</v>
      </c>
      <c r="C117" s="265" t="s">
        <v>261</v>
      </c>
      <c r="D117" s="264" t="s">
        <v>41</v>
      </c>
      <c r="E117" s="264" t="s">
        <v>262</v>
      </c>
      <c r="F117" s="266" t="s">
        <v>42</v>
      </c>
      <c r="G117" s="278">
        <v>0.15</v>
      </c>
      <c r="H117" s="267"/>
      <c r="I117" s="283"/>
      <c r="J117" s="283"/>
      <c r="K117" s="267"/>
      <c r="L117" s="267">
        <f t="shared" ref="L117" si="39">ROUND((G117*I117),2)</f>
        <v>0</v>
      </c>
      <c r="M117" s="267">
        <f t="shared" ref="M117" si="40">ROUND((G117*J117),2)</f>
        <v>0</v>
      </c>
      <c r="N117" s="267">
        <f t="shared" ref="N117" si="41">ROUND((G117*K117),2)</f>
        <v>0</v>
      </c>
      <c r="O117" s="268" t="e">
        <f>N117/$N$509</f>
        <v>#DIV/0!</v>
      </c>
      <c r="P117" s="310">
        <v>77.64</v>
      </c>
      <c r="Q117" s="311">
        <v>269.85000000000002</v>
      </c>
      <c r="R117" s="48"/>
      <c r="S117" s="48"/>
      <c r="T117" s="48"/>
      <c r="U117" s="48"/>
      <c r="V117" s="48"/>
      <c r="W117" s="48"/>
      <c r="X117" s="48"/>
      <c r="Y117" s="48"/>
      <c r="Z117" s="48"/>
      <c r="AA117" s="48"/>
      <c r="AB117" s="48"/>
      <c r="AC117" s="48"/>
      <c r="AD117" s="48"/>
      <c r="AE117" s="44"/>
      <c r="AF117" s="44"/>
      <c r="AG117" s="44"/>
    </row>
    <row r="118" spans="1:33" x14ac:dyDescent="0.2">
      <c r="A118" s="340">
        <f>SUM(N120:N129)</f>
        <v>0</v>
      </c>
      <c r="B118" s="260">
        <v>5</v>
      </c>
      <c r="C118" s="260"/>
      <c r="D118" s="260"/>
      <c r="E118" s="260" t="s">
        <v>129</v>
      </c>
      <c r="F118" s="260"/>
      <c r="G118" s="277"/>
      <c r="H118" s="261"/>
      <c r="I118" s="260"/>
      <c r="J118" s="260"/>
      <c r="K118" s="260"/>
      <c r="L118" s="260"/>
      <c r="M118" s="260"/>
      <c r="N118" s="262"/>
      <c r="O118" s="262"/>
      <c r="P118" s="310"/>
      <c r="Q118" s="311"/>
      <c r="R118" s="48"/>
      <c r="S118" s="48"/>
      <c r="T118" s="48"/>
      <c r="U118" s="48"/>
      <c r="V118" s="48"/>
      <c r="W118" s="48"/>
      <c r="X118" s="48"/>
      <c r="Y118" s="48"/>
      <c r="Z118" s="48"/>
      <c r="AA118" s="48"/>
      <c r="AB118" s="48"/>
      <c r="AC118" s="48"/>
      <c r="AD118" s="48"/>
      <c r="AE118" s="44"/>
      <c r="AF118" s="44"/>
      <c r="AG118" s="44"/>
    </row>
    <row r="119" spans="1:33" x14ac:dyDescent="0.2">
      <c r="A119" s="94"/>
      <c r="B119" s="260" t="s">
        <v>122</v>
      </c>
      <c r="C119" s="260"/>
      <c r="D119" s="260"/>
      <c r="E119" s="260" t="s">
        <v>66</v>
      </c>
      <c r="F119" s="260"/>
      <c r="G119" s="277"/>
      <c r="H119" s="261"/>
      <c r="I119" s="260"/>
      <c r="J119" s="260"/>
      <c r="K119" s="260"/>
      <c r="L119" s="260"/>
      <c r="M119" s="260"/>
      <c r="N119" s="262"/>
      <c r="O119" s="262"/>
      <c r="P119" s="310"/>
      <c r="Q119" s="311"/>
      <c r="R119" s="48"/>
      <c r="S119" s="48"/>
      <c r="T119" s="48"/>
      <c r="U119" s="48"/>
      <c r="V119" s="48"/>
      <c r="W119" s="48"/>
      <c r="X119" s="48"/>
      <c r="Y119" s="48"/>
      <c r="Z119" s="48"/>
      <c r="AA119" s="48"/>
      <c r="AB119" s="48"/>
      <c r="AC119" s="48"/>
      <c r="AD119" s="48"/>
      <c r="AE119" s="44"/>
      <c r="AF119" s="44"/>
      <c r="AG119" s="44"/>
    </row>
    <row r="120" spans="1:33" ht="42.75" x14ac:dyDescent="0.2">
      <c r="A120" s="94"/>
      <c r="B120" s="264" t="s">
        <v>515</v>
      </c>
      <c r="C120" s="265" t="s">
        <v>985</v>
      </c>
      <c r="D120" s="264" t="s">
        <v>41</v>
      </c>
      <c r="E120" s="264" t="s">
        <v>986</v>
      </c>
      <c r="F120" s="266" t="s">
        <v>55</v>
      </c>
      <c r="G120" s="278">
        <v>391.45660720000001</v>
      </c>
      <c r="H120" s="267"/>
      <c r="I120" s="283"/>
      <c r="J120" s="283"/>
      <c r="K120" s="267"/>
      <c r="L120" s="267">
        <f t="shared" ref="L120:L122" si="42">ROUND((G120*I120),2)</f>
        <v>0</v>
      </c>
      <c r="M120" s="267">
        <f t="shared" ref="M120:M122" si="43">ROUND((G120*J120),2)</f>
        <v>0</v>
      </c>
      <c r="N120" s="267">
        <f t="shared" ref="N120:N122" si="44">ROUND((G120*K120),2)</f>
        <v>0</v>
      </c>
      <c r="O120" s="268" t="e">
        <f>N120/$N$509</f>
        <v>#DIV/0!</v>
      </c>
      <c r="P120" s="310">
        <v>1.28</v>
      </c>
      <c r="Q120" s="311">
        <v>18.440000000000001</v>
      </c>
      <c r="R120" s="48"/>
      <c r="S120" s="48"/>
      <c r="T120" s="48"/>
      <c r="U120" s="48"/>
      <c r="V120" s="48"/>
      <c r="W120" s="48"/>
      <c r="X120" s="48"/>
      <c r="Y120" s="48"/>
      <c r="Z120" s="48"/>
      <c r="AA120" s="48"/>
      <c r="AB120" s="48"/>
      <c r="AC120" s="48"/>
      <c r="AD120" s="48"/>
      <c r="AE120" s="44"/>
      <c r="AF120" s="44"/>
      <c r="AG120" s="44"/>
    </row>
    <row r="121" spans="1:33" ht="42.75" x14ac:dyDescent="0.2">
      <c r="A121" s="94"/>
      <c r="B121" s="264" t="s">
        <v>816</v>
      </c>
      <c r="C121" s="265" t="s">
        <v>133</v>
      </c>
      <c r="D121" s="264" t="s">
        <v>41</v>
      </c>
      <c r="E121" s="264" t="s">
        <v>134</v>
      </c>
      <c r="F121" s="266" t="s">
        <v>42</v>
      </c>
      <c r="G121" s="278">
        <v>359.41</v>
      </c>
      <c r="H121" s="267"/>
      <c r="I121" s="283"/>
      <c r="J121" s="283"/>
      <c r="K121" s="267"/>
      <c r="L121" s="267">
        <f t="shared" si="42"/>
        <v>0</v>
      </c>
      <c r="M121" s="267">
        <f t="shared" si="43"/>
        <v>0</v>
      </c>
      <c r="N121" s="267">
        <f t="shared" si="44"/>
        <v>0</v>
      </c>
      <c r="O121" s="268" t="e">
        <f>N121/$N$509</f>
        <v>#DIV/0!</v>
      </c>
      <c r="P121" s="310">
        <v>5.52</v>
      </c>
      <c r="Q121" s="311">
        <v>22.98</v>
      </c>
      <c r="R121" s="48"/>
      <c r="S121" s="48"/>
      <c r="T121" s="48"/>
      <c r="U121" s="48"/>
      <c r="V121" s="48"/>
      <c r="W121" s="48"/>
      <c r="X121" s="48"/>
      <c r="Y121" s="48"/>
      <c r="Z121" s="48"/>
      <c r="AA121" s="48"/>
      <c r="AB121" s="48"/>
      <c r="AC121" s="48"/>
      <c r="AD121" s="48"/>
      <c r="AE121" s="44"/>
      <c r="AF121" s="44"/>
      <c r="AG121" s="44"/>
    </row>
    <row r="122" spans="1:33" ht="32.25" customHeight="1" x14ac:dyDescent="0.2">
      <c r="A122" s="94"/>
      <c r="B122" s="264" t="s">
        <v>1172</v>
      </c>
      <c r="C122" s="265" t="s">
        <v>135</v>
      </c>
      <c r="D122" s="264" t="s">
        <v>41</v>
      </c>
      <c r="E122" s="264" t="s">
        <v>136</v>
      </c>
      <c r="F122" s="266" t="s">
        <v>42</v>
      </c>
      <c r="G122" s="278">
        <v>359.41</v>
      </c>
      <c r="H122" s="267"/>
      <c r="I122" s="283"/>
      <c r="J122" s="283"/>
      <c r="K122" s="267"/>
      <c r="L122" s="267">
        <f t="shared" si="42"/>
        <v>0</v>
      </c>
      <c r="M122" s="267">
        <f t="shared" si="43"/>
        <v>0</v>
      </c>
      <c r="N122" s="267">
        <f t="shared" si="44"/>
        <v>0</v>
      </c>
      <c r="O122" s="268" t="e">
        <f>N122/$N$509</f>
        <v>#DIV/0!</v>
      </c>
      <c r="P122" s="310">
        <v>4.67</v>
      </c>
      <c r="Q122" s="311">
        <v>22.07</v>
      </c>
      <c r="R122" s="48"/>
      <c r="S122" s="48"/>
      <c r="T122" s="48"/>
      <c r="U122" s="48"/>
      <c r="V122" s="48"/>
      <c r="W122" s="48"/>
      <c r="X122" s="48"/>
      <c r="Y122" s="48"/>
      <c r="Z122" s="48"/>
      <c r="AA122" s="48"/>
      <c r="AB122" s="48"/>
      <c r="AC122" s="48"/>
      <c r="AD122" s="48"/>
      <c r="AE122" s="44"/>
      <c r="AF122" s="44"/>
      <c r="AG122" s="44"/>
    </row>
    <row r="123" spans="1:33" x14ac:dyDescent="0.2">
      <c r="A123" s="94"/>
      <c r="B123" s="260" t="s">
        <v>125</v>
      </c>
      <c r="C123" s="260"/>
      <c r="D123" s="260"/>
      <c r="E123" s="260" t="s">
        <v>531</v>
      </c>
      <c r="F123" s="260"/>
      <c r="G123" s="277"/>
      <c r="H123" s="261"/>
      <c r="I123" s="260"/>
      <c r="J123" s="260"/>
      <c r="K123" s="260"/>
      <c r="L123" s="260"/>
      <c r="M123" s="260"/>
      <c r="N123" s="262"/>
      <c r="O123" s="262"/>
      <c r="P123" s="310"/>
      <c r="Q123" s="311"/>
      <c r="R123" s="48"/>
      <c r="S123" s="48"/>
      <c r="T123" s="48"/>
      <c r="U123" s="48"/>
      <c r="V123" s="48"/>
      <c r="W123" s="48"/>
      <c r="X123" s="48"/>
      <c r="Y123" s="48"/>
      <c r="Z123" s="48"/>
      <c r="AA123" s="48"/>
      <c r="AB123" s="48"/>
      <c r="AC123" s="48"/>
      <c r="AD123" s="48"/>
      <c r="AE123" s="44"/>
      <c r="AF123" s="44"/>
      <c r="AG123" s="44"/>
    </row>
    <row r="124" spans="1:33" ht="42.75" x14ac:dyDescent="0.2">
      <c r="A124" s="94"/>
      <c r="B124" s="264" t="s">
        <v>518</v>
      </c>
      <c r="C124" s="265" t="s">
        <v>131</v>
      </c>
      <c r="D124" s="264" t="s">
        <v>41</v>
      </c>
      <c r="E124" s="264" t="s">
        <v>132</v>
      </c>
      <c r="F124" s="266" t="s">
        <v>42</v>
      </c>
      <c r="G124" s="278">
        <v>359.41</v>
      </c>
      <c r="H124" s="267"/>
      <c r="I124" s="283"/>
      <c r="J124" s="283"/>
      <c r="K124" s="267"/>
      <c r="L124" s="267">
        <f t="shared" ref="L124:L125" si="45">ROUND((G124*I124),2)</f>
        <v>0</v>
      </c>
      <c r="M124" s="267">
        <f t="shared" ref="M124:M125" si="46">ROUND((G124*J124),2)</f>
        <v>0</v>
      </c>
      <c r="N124" s="267">
        <f t="shared" ref="N124:N125" si="47">ROUND((G124*K124),2)</f>
        <v>0</v>
      </c>
      <c r="O124" s="268" t="e">
        <f>N124/$N$509</f>
        <v>#DIV/0!</v>
      </c>
      <c r="P124" s="310">
        <v>6.25</v>
      </c>
      <c r="Q124" s="311">
        <v>39.07</v>
      </c>
      <c r="R124" s="48"/>
      <c r="S124" s="48"/>
      <c r="T124" s="48"/>
      <c r="U124" s="48"/>
      <c r="V124" s="48"/>
      <c r="W124" s="48"/>
      <c r="X124" s="48"/>
      <c r="Y124" s="48"/>
      <c r="Z124" s="48"/>
      <c r="AA124" s="48"/>
      <c r="AB124" s="48"/>
      <c r="AC124" s="48"/>
      <c r="AD124" s="48"/>
      <c r="AE124" s="44"/>
      <c r="AF124" s="44"/>
      <c r="AG124" s="44"/>
    </row>
    <row r="125" spans="1:33" x14ac:dyDescent="0.2">
      <c r="A125" s="94"/>
      <c r="B125" s="264" t="s">
        <v>520</v>
      </c>
      <c r="C125" s="265" t="s">
        <v>1613</v>
      </c>
      <c r="D125" s="264" t="s">
        <v>184</v>
      </c>
      <c r="E125" s="264" t="s">
        <v>1614</v>
      </c>
      <c r="F125" s="266" t="s">
        <v>42</v>
      </c>
      <c r="G125" s="278">
        <v>31.6</v>
      </c>
      <c r="H125" s="267"/>
      <c r="I125" s="283"/>
      <c r="J125" s="283"/>
      <c r="K125" s="267"/>
      <c r="L125" s="267">
        <f t="shared" si="45"/>
        <v>0</v>
      </c>
      <c r="M125" s="267">
        <f t="shared" si="46"/>
        <v>0</v>
      </c>
      <c r="N125" s="267">
        <f t="shared" si="47"/>
        <v>0</v>
      </c>
      <c r="O125" s="268" t="e">
        <f>N125/$N$509</f>
        <v>#DIV/0!</v>
      </c>
      <c r="P125" s="310">
        <v>87.24</v>
      </c>
      <c r="Q125" s="311">
        <v>164.92</v>
      </c>
      <c r="R125" s="48"/>
      <c r="S125" s="48"/>
      <c r="T125" s="48"/>
      <c r="U125" s="48"/>
      <c r="V125" s="48"/>
      <c r="W125" s="48"/>
      <c r="X125" s="48"/>
      <c r="Y125" s="48"/>
      <c r="Z125" s="48"/>
      <c r="AA125" s="48"/>
      <c r="AB125" s="48"/>
      <c r="AC125" s="48"/>
      <c r="AD125" s="48"/>
      <c r="AE125" s="44"/>
      <c r="AF125" s="44"/>
      <c r="AG125" s="44"/>
    </row>
    <row r="126" spans="1:33" x14ac:dyDescent="0.2">
      <c r="A126" s="94"/>
      <c r="B126" s="260" t="s">
        <v>126</v>
      </c>
      <c r="C126" s="260"/>
      <c r="D126" s="260"/>
      <c r="E126" s="260" t="s">
        <v>533</v>
      </c>
      <c r="F126" s="260"/>
      <c r="G126" s="277"/>
      <c r="H126" s="261"/>
      <c r="I126" s="260"/>
      <c r="J126" s="260"/>
      <c r="K126" s="260"/>
      <c r="L126" s="260"/>
      <c r="M126" s="260"/>
      <c r="N126" s="262"/>
      <c r="O126" s="262"/>
      <c r="P126" s="310"/>
      <c r="Q126" s="311"/>
      <c r="R126" s="48"/>
      <c r="S126" s="48"/>
      <c r="T126" s="48"/>
      <c r="U126" s="48"/>
      <c r="V126" s="48"/>
      <c r="W126" s="48"/>
      <c r="X126" s="48"/>
      <c r="Y126" s="48"/>
      <c r="Z126" s="48"/>
      <c r="AA126" s="48"/>
      <c r="AB126" s="48"/>
      <c r="AC126" s="48"/>
      <c r="AD126" s="48"/>
      <c r="AE126" s="44"/>
      <c r="AF126" s="44"/>
      <c r="AG126" s="44"/>
    </row>
    <row r="127" spans="1:33" ht="28.5" x14ac:dyDescent="0.2">
      <c r="A127" s="94"/>
      <c r="B127" s="264" t="s">
        <v>522</v>
      </c>
      <c r="C127" s="265" t="s">
        <v>139</v>
      </c>
      <c r="D127" s="264" t="s">
        <v>41</v>
      </c>
      <c r="E127" s="264" t="s">
        <v>140</v>
      </c>
      <c r="F127" s="266" t="s">
        <v>51</v>
      </c>
      <c r="G127" s="278">
        <v>76</v>
      </c>
      <c r="H127" s="267"/>
      <c r="I127" s="283"/>
      <c r="J127" s="283"/>
      <c r="K127" s="267"/>
      <c r="L127" s="267">
        <f t="shared" ref="L127:L129" si="48">ROUND((G127*I127),2)</f>
        <v>0</v>
      </c>
      <c r="M127" s="267">
        <f t="shared" ref="M127:M129" si="49">ROUND((G127*J127),2)</f>
        <v>0</v>
      </c>
      <c r="N127" s="267">
        <f t="shared" ref="N127:N129" si="50">ROUND((G127*K127),2)</f>
        <v>0</v>
      </c>
      <c r="O127" s="268" t="e">
        <f>N127/$N$509</f>
        <v>#DIV/0!</v>
      </c>
      <c r="P127" s="310">
        <v>27.39</v>
      </c>
      <c r="Q127" s="311">
        <v>148.71</v>
      </c>
      <c r="R127" s="48"/>
      <c r="S127" s="48"/>
      <c r="T127" s="48"/>
      <c r="U127" s="48"/>
      <c r="V127" s="48"/>
      <c r="W127" s="48"/>
      <c r="X127" s="48"/>
      <c r="Y127" s="48"/>
      <c r="Z127" s="48"/>
      <c r="AA127" s="48"/>
      <c r="AB127" s="48"/>
      <c r="AC127" s="48"/>
      <c r="AD127" s="48"/>
      <c r="AE127" s="44"/>
      <c r="AF127" s="44"/>
      <c r="AG127" s="44"/>
    </row>
    <row r="128" spans="1:33" ht="28.5" x14ac:dyDescent="0.2">
      <c r="A128" s="94"/>
      <c r="B128" s="264" t="s">
        <v>817</v>
      </c>
      <c r="C128" s="265" t="s">
        <v>137</v>
      </c>
      <c r="D128" s="264" t="s">
        <v>41</v>
      </c>
      <c r="E128" s="264" t="s">
        <v>138</v>
      </c>
      <c r="F128" s="266" t="s">
        <v>51</v>
      </c>
      <c r="G128" s="278">
        <v>49.85</v>
      </c>
      <c r="H128" s="267"/>
      <c r="I128" s="283"/>
      <c r="J128" s="283"/>
      <c r="K128" s="283"/>
      <c r="L128" s="283">
        <f t="shared" si="48"/>
        <v>0</v>
      </c>
      <c r="M128" s="283">
        <f t="shared" si="49"/>
        <v>0</v>
      </c>
      <c r="N128" s="267">
        <f t="shared" si="50"/>
        <v>0</v>
      </c>
      <c r="O128" s="268" t="e">
        <f>N128/$N$509</f>
        <v>#DIV/0!</v>
      </c>
      <c r="P128" s="310">
        <v>7.79</v>
      </c>
      <c r="Q128" s="311">
        <v>45.89</v>
      </c>
      <c r="R128" s="48"/>
      <c r="S128" s="48"/>
      <c r="T128" s="48"/>
      <c r="U128" s="48"/>
      <c r="V128" s="48"/>
      <c r="W128" s="48"/>
      <c r="X128" s="48"/>
      <c r="Y128" s="48"/>
      <c r="Z128" s="48"/>
      <c r="AA128" s="48"/>
      <c r="AB128" s="48"/>
      <c r="AC128" s="48"/>
      <c r="AD128" s="48"/>
      <c r="AE128" s="44"/>
      <c r="AF128" s="44"/>
      <c r="AG128" s="44"/>
    </row>
    <row r="129" spans="1:33" ht="28.5" x14ac:dyDescent="0.2">
      <c r="A129" s="94"/>
      <c r="B129" s="264" t="s">
        <v>818</v>
      </c>
      <c r="C129" s="265" t="s">
        <v>1187</v>
      </c>
      <c r="D129" s="264" t="s">
        <v>41</v>
      </c>
      <c r="E129" s="264" t="s">
        <v>1188</v>
      </c>
      <c r="F129" s="266" t="s">
        <v>51</v>
      </c>
      <c r="G129" s="278">
        <v>24.55</v>
      </c>
      <c r="H129" s="267"/>
      <c r="I129" s="283"/>
      <c r="J129" s="283"/>
      <c r="K129" s="283"/>
      <c r="L129" s="283">
        <f t="shared" si="48"/>
        <v>0</v>
      </c>
      <c r="M129" s="283">
        <f t="shared" si="49"/>
        <v>0</v>
      </c>
      <c r="N129" s="267">
        <f t="shared" si="50"/>
        <v>0</v>
      </c>
      <c r="O129" s="268" t="e">
        <f>N129/$N$509</f>
        <v>#DIV/0!</v>
      </c>
      <c r="P129" s="310">
        <v>3.15</v>
      </c>
      <c r="Q129" s="311">
        <v>81.069999999999993</v>
      </c>
      <c r="R129" s="48"/>
      <c r="S129" s="48"/>
      <c r="T129" s="48"/>
      <c r="U129" s="48"/>
      <c r="V129" s="48"/>
      <c r="W129" s="48"/>
      <c r="X129" s="48"/>
      <c r="Y129" s="48"/>
      <c r="Z129" s="48"/>
      <c r="AA129" s="48"/>
      <c r="AB129" s="48"/>
      <c r="AC129" s="48"/>
      <c r="AD129" s="48"/>
      <c r="AE129" s="44"/>
      <c r="AF129" s="44"/>
      <c r="AG129" s="44"/>
    </row>
    <row r="130" spans="1:33" x14ac:dyDescent="0.2">
      <c r="A130" s="340">
        <f>SUM(N131:N132)</f>
        <v>0</v>
      </c>
      <c r="B130" s="260">
        <v>6</v>
      </c>
      <c r="C130" s="260"/>
      <c r="D130" s="260"/>
      <c r="E130" s="260" t="s">
        <v>534</v>
      </c>
      <c r="F130" s="260"/>
      <c r="G130" s="277"/>
      <c r="H130" s="261"/>
      <c r="I130" s="260"/>
      <c r="J130" s="260"/>
      <c r="K130" s="260"/>
      <c r="L130" s="260"/>
      <c r="M130" s="260"/>
      <c r="N130" s="262"/>
      <c r="O130" s="262"/>
      <c r="P130" s="310"/>
      <c r="Q130" s="311"/>
      <c r="R130" s="48"/>
      <c r="S130" s="48"/>
      <c r="T130" s="48"/>
      <c r="U130" s="48"/>
      <c r="V130" s="48"/>
      <c r="W130" s="48"/>
      <c r="X130" s="48"/>
      <c r="Y130" s="48"/>
      <c r="Z130" s="48"/>
      <c r="AA130" s="48"/>
      <c r="AB130" s="48"/>
      <c r="AC130" s="48"/>
      <c r="AD130" s="48"/>
      <c r="AE130" s="44"/>
      <c r="AF130" s="44"/>
      <c r="AG130" s="44"/>
    </row>
    <row r="131" spans="1:33" ht="28.5" x14ac:dyDescent="0.2">
      <c r="A131" s="94"/>
      <c r="B131" s="264" t="s">
        <v>130</v>
      </c>
      <c r="C131" s="265" t="s">
        <v>535</v>
      </c>
      <c r="D131" s="264" t="s">
        <v>41</v>
      </c>
      <c r="E131" s="264" t="s">
        <v>536</v>
      </c>
      <c r="F131" s="266" t="s">
        <v>42</v>
      </c>
      <c r="G131" s="278">
        <v>155.66999999999999</v>
      </c>
      <c r="H131" s="267"/>
      <c r="I131" s="283"/>
      <c r="J131" s="283"/>
      <c r="K131" s="267"/>
      <c r="L131" s="267">
        <f t="shared" ref="L131:L132" si="51">ROUND((G131*I131),2)</f>
        <v>0</v>
      </c>
      <c r="M131" s="267">
        <f t="shared" ref="M131:M132" si="52">ROUND((G131*J131),2)</f>
        <v>0</v>
      </c>
      <c r="N131" s="267">
        <f t="shared" ref="N131:N132" si="53">ROUND((G131*K131),2)</f>
        <v>0</v>
      </c>
      <c r="O131" s="268" t="e">
        <f>N131/$N$509</f>
        <v>#DIV/0!</v>
      </c>
      <c r="P131" s="310">
        <v>29.89</v>
      </c>
      <c r="Q131" s="311">
        <v>35.31</v>
      </c>
      <c r="R131" s="48"/>
      <c r="S131" s="48"/>
      <c r="T131" s="48"/>
      <c r="U131" s="48"/>
      <c r="V131" s="48"/>
      <c r="W131" s="48"/>
      <c r="X131" s="48"/>
      <c r="Y131" s="48"/>
      <c r="Z131" s="48"/>
      <c r="AA131" s="48"/>
      <c r="AB131" s="48"/>
      <c r="AC131" s="48"/>
      <c r="AD131" s="48"/>
      <c r="AE131" s="44"/>
      <c r="AF131" s="44"/>
      <c r="AG131" s="44"/>
    </row>
    <row r="132" spans="1:33" ht="28.5" x14ac:dyDescent="0.2">
      <c r="A132" s="94"/>
      <c r="B132" s="264" t="s">
        <v>1367</v>
      </c>
      <c r="C132" s="265" t="s">
        <v>1368</v>
      </c>
      <c r="D132" s="264" t="s">
        <v>41</v>
      </c>
      <c r="E132" s="264" t="s">
        <v>1369</v>
      </c>
      <c r="F132" s="266" t="s">
        <v>42</v>
      </c>
      <c r="G132" s="278">
        <v>73.180000000000007</v>
      </c>
      <c r="H132" s="267"/>
      <c r="I132" s="283"/>
      <c r="J132" s="283"/>
      <c r="K132" s="267"/>
      <c r="L132" s="267">
        <f t="shared" si="51"/>
        <v>0</v>
      </c>
      <c r="M132" s="267">
        <f t="shared" si="52"/>
        <v>0</v>
      </c>
      <c r="N132" s="267">
        <f t="shared" si="53"/>
        <v>0</v>
      </c>
      <c r="O132" s="268" t="e">
        <f>N132/$N$509</f>
        <v>#DIV/0!</v>
      </c>
      <c r="P132" s="310">
        <v>18.28</v>
      </c>
      <c r="Q132" s="311">
        <v>17.489999999999998</v>
      </c>
      <c r="R132" s="48"/>
      <c r="S132" s="48"/>
      <c r="T132" s="48"/>
      <c r="U132" s="48"/>
      <c r="V132" s="48"/>
      <c r="W132" s="48"/>
      <c r="X132" s="48"/>
      <c r="Y132" s="48"/>
      <c r="Z132" s="48"/>
      <c r="AA132" s="48"/>
      <c r="AB132" s="48"/>
      <c r="AC132" s="48"/>
      <c r="AD132" s="48"/>
      <c r="AE132" s="44"/>
      <c r="AF132" s="44"/>
      <c r="AG132" s="44"/>
    </row>
    <row r="133" spans="1:33" x14ac:dyDescent="0.2">
      <c r="A133" s="340">
        <f>SUM(N136:N163)</f>
        <v>0</v>
      </c>
      <c r="B133" s="260">
        <v>7</v>
      </c>
      <c r="C133" s="260"/>
      <c r="D133" s="260"/>
      <c r="E133" s="260" t="s">
        <v>231</v>
      </c>
      <c r="F133" s="260"/>
      <c r="G133" s="277"/>
      <c r="H133" s="261"/>
      <c r="I133" s="260"/>
      <c r="J133" s="260"/>
      <c r="K133" s="260"/>
      <c r="L133" s="260"/>
      <c r="M133" s="260"/>
      <c r="N133" s="262"/>
      <c r="O133" s="262"/>
      <c r="P133" s="310"/>
      <c r="Q133" s="311"/>
      <c r="R133" s="48"/>
      <c r="S133" s="48"/>
      <c r="T133" s="48"/>
      <c r="U133" s="48"/>
      <c r="V133" s="48"/>
      <c r="W133" s="48"/>
      <c r="X133" s="48"/>
      <c r="Y133" s="48"/>
      <c r="Z133" s="48"/>
      <c r="AA133" s="48"/>
      <c r="AB133" s="48"/>
      <c r="AC133" s="48"/>
      <c r="AD133" s="48"/>
      <c r="AE133" s="44"/>
      <c r="AF133" s="44"/>
      <c r="AG133" s="44"/>
    </row>
    <row r="134" spans="1:33" x14ac:dyDescent="0.2">
      <c r="A134" s="94"/>
      <c r="B134" s="260" t="s">
        <v>141</v>
      </c>
      <c r="C134" s="260"/>
      <c r="D134" s="260"/>
      <c r="E134" s="260" t="s">
        <v>370</v>
      </c>
      <c r="F134" s="260"/>
      <c r="G134" s="277"/>
      <c r="H134" s="261"/>
      <c r="I134" s="260"/>
      <c r="J134" s="260"/>
      <c r="K134" s="260"/>
      <c r="L134" s="260"/>
      <c r="M134" s="260"/>
      <c r="N134" s="262"/>
      <c r="O134" s="262"/>
      <c r="P134" s="310"/>
      <c r="Q134" s="311"/>
      <c r="R134" s="48"/>
      <c r="S134" s="48"/>
      <c r="T134" s="48"/>
      <c r="U134" s="48"/>
      <c r="V134" s="48"/>
      <c r="W134" s="48"/>
      <c r="X134" s="48"/>
      <c r="Y134" s="48"/>
      <c r="Z134" s="48"/>
      <c r="AA134" s="48"/>
      <c r="AB134" s="48"/>
      <c r="AC134" s="48"/>
      <c r="AD134" s="48"/>
      <c r="AE134" s="44"/>
      <c r="AF134" s="44"/>
      <c r="AG134" s="44"/>
    </row>
    <row r="135" spans="1:33" x14ac:dyDescent="0.2">
      <c r="A135" s="94"/>
      <c r="B135" s="260" t="s">
        <v>819</v>
      </c>
      <c r="C135" s="260"/>
      <c r="D135" s="260"/>
      <c r="E135" s="260" t="s">
        <v>516</v>
      </c>
      <c r="F135" s="260"/>
      <c r="G135" s="277"/>
      <c r="H135" s="261"/>
      <c r="I135" s="260"/>
      <c r="J135" s="260"/>
      <c r="K135" s="260"/>
      <c r="L135" s="260"/>
      <c r="M135" s="260"/>
      <c r="N135" s="262"/>
      <c r="O135" s="262"/>
      <c r="P135" s="310"/>
      <c r="Q135" s="311"/>
      <c r="R135" s="48"/>
      <c r="S135" s="48"/>
      <c r="T135" s="48"/>
      <c r="U135" s="48"/>
      <c r="V135" s="48"/>
      <c r="W135" s="48"/>
      <c r="X135" s="48"/>
      <c r="Y135" s="48"/>
      <c r="Z135" s="48"/>
      <c r="AA135" s="48"/>
      <c r="AB135" s="48"/>
      <c r="AC135" s="48"/>
      <c r="AD135" s="48"/>
      <c r="AE135" s="44"/>
      <c r="AF135" s="44"/>
      <c r="AG135" s="44"/>
    </row>
    <row r="136" spans="1:33" ht="42.75" x14ac:dyDescent="0.2">
      <c r="A136" s="94"/>
      <c r="B136" s="264" t="s">
        <v>820</v>
      </c>
      <c r="C136" s="265" t="s">
        <v>1173</v>
      </c>
      <c r="D136" s="264" t="s">
        <v>41</v>
      </c>
      <c r="E136" s="264" t="s">
        <v>1174</v>
      </c>
      <c r="F136" s="266" t="s">
        <v>44</v>
      </c>
      <c r="G136" s="278">
        <v>10</v>
      </c>
      <c r="H136" s="267"/>
      <c r="I136" s="283"/>
      <c r="J136" s="283"/>
      <c r="K136" s="267"/>
      <c r="L136" s="267">
        <f t="shared" ref="L136:L141" si="54">ROUND((G136*I136),2)</f>
        <v>0</v>
      </c>
      <c r="M136" s="267">
        <f t="shared" ref="M136:M141" si="55">ROUND((G136*J136),2)</f>
        <v>0</v>
      </c>
      <c r="N136" s="267">
        <f t="shared" ref="N136:N141" si="56">ROUND((G136*K136),2)</f>
        <v>0</v>
      </c>
      <c r="O136" s="268" t="e">
        <f t="shared" ref="O136:O141" si="57">N136/$N$509</f>
        <v>#DIV/0!</v>
      </c>
      <c r="P136" s="310">
        <v>289.10000000000002</v>
      </c>
      <c r="Q136" s="311">
        <v>1109.67</v>
      </c>
      <c r="R136" s="48"/>
      <c r="S136" s="48"/>
      <c r="T136" s="48"/>
      <c r="U136" s="48"/>
      <c r="V136" s="48"/>
      <c r="W136" s="48"/>
      <c r="X136" s="48"/>
      <c r="Y136" s="48"/>
      <c r="Z136" s="48"/>
      <c r="AA136" s="48"/>
      <c r="AB136" s="48"/>
      <c r="AC136" s="48"/>
      <c r="AD136" s="48"/>
      <c r="AE136" s="44"/>
      <c r="AF136" s="44"/>
      <c r="AG136" s="44"/>
    </row>
    <row r="137" spans="1:33" ht="42.75" x14ac:dyDescent="0.2">
      <c r="A137" s="94"/>
      <c r="B137" s="264" t="s">
        <v>821</v>
      </c>
      <c r="C137" s="265" t="s">
        <v>1175</v>
      </c>
      <c r="D137" s="264" t="s">
        <v>41</v>
      </c>
      <c r="E137" s="264" t="s">
        <v>1176</v>
      </c>
      <c r="F137" s="266" t="s">
        <v>44</v>
      </c>
      <c r="G137" s="278">
        <v>12</v>
      </c>
      <c r="H137" s="267"/>
      <c r="I137" s="283"/>
      <c r="J137" s="283"/>
      <c r="K137" s="283"/>
      <c r="L137" s="283">
        <f>ROUND((G137*I137),2)</f>
        <v>0</v>
      </c>
      <c r="M137" s="267">
        <f>ROUND((G137*J137),2)</f>
        <v>0</v>
      </c>
      <c r="N137" s="267">
        <f>ROUND((G137*K137),2)</f>
        <v>0</v>
      </c>
      <c r="O137" s="268" t="e">
        <f t="shared" si="57"/>
        <v>#DIV/0!</v>
      </c>
      <c r="P137" s="310">
        <v>283.93</v>
      </c>
      <c r="Q137" s="311">
        <v>1023.81</v>
      </c>
      <c r="R137" s="48"/>
      <c r="S137" s="48"/>
      <c r="T137" s="48"/>
      <c r="U137" s="48"/>
      <c r="V137" s="48"/>
      <c r="W137" s="48"/>
      <c r="X137" s="48"/>
      <c r="Y137" s="48"/>
      <c r="Z137" s="48"/>
      <c r="AA137" s="48"/>
      <c r="AB137" s="48"/>
      <c r="AC137" s="48"/>
      <c r="AD137" s="48"/>
      <c r="AE137" s="44"/>
      <c r="AF137" s="44"/>
      <c r="AG137" s="44"/>
    </row>
    <row r="138" spans="1:33" x14ac:dyDescent="0.2">
      <c r="A138" s="94"/>
      <c r="B138" s="264" t="s">
        <v>822</v>
      </c>
      <c r="C138" s="265" t="s">
        <v>1624</v>
      </c>
      <c r="D138" s="264" t="s">
        <v>184</v>
      </c>
      <c r="E138" s="264" t="s">
        <v>1623</v>
      </c>
      <c r="F138" s="266" t="s">
        <v>44</v>
      </c>
      <c r="G138" s="278">
        <v>1</v>
      </c>
      <c r="H138" s="267"/>
      <c r="I138" s="283"/>
      <c r="J138" s="283"/>
      <c r="K138" s="267"/>
      <c r="L138" s="267">
        <f t="shared" si="54"/>
        <v>0</v>
      </c>
      <c r="M138" s="267">
        <f t="shared" si="55"/>
        <v>0</v>
      </c>
      <c r="N138" s="267">
        <f t="shared" si="56"/>
        <v>0</v>
      </c>
      <c r="O138" s="268" t="e">
        <f t="shared" si="57"/>
        <v>#DIV/0!</v>
      </c>
      <c r="P138" s="310">
        <v>166.33</v>
      </c>
      <c r="Q138" s="311">
        <v>838.35</v>
      </c>
      <c r="R138" s="48"/>
      <c r="S138" s="48"/>
      <c r="T138" s="48"/>
      <c r="U138" s="48"/>
      <c r="V138" s="48"/>
      <c r="W138" s="48"/>
      <c r="X138" s="48"/>
      <c r="Y138" s="48"/>
      <c r="Z138" s="48"/>
      <c r="AA138" s="48"/>
      <c r="AB138" s="48"/>
      <c r="AC138" s="48"/>
      <c r="AD138" s="48"/>
      <c r="AE138" s="44"/>
      <c r="AF138" s="44"/>
      <c r="AG138" s="44"/>
    </row>
    <row r="139" spans="1:33" x14ac:dyDescent="0.2">
      <c r="A139" s="94"/>
      <c r="B139" s="264" t="s">
        <v>823</v>
      </c>
      <c r="C139" s="265" t="s">
        <v>1370</v>
      </c>
      <c r="D139" s="264" t="s">
        <v>184</v>
      </c>
      <c r="E139" s="264" t="s">
        <v>1371</v>
      </c>
      <c r="F139" s="266" t="s">
        <v>42</v>
      </c>
      <c r="G139" s="278">
        <v>14.39</v>
      </c>
      <c r="H139" s="267"/>
      <c r="I139" s="283"/>
      <c r="J139" s="283"/>
      <c r="K139" s="267"/>
      <c r="L139" s="267">
        <f t="shared" si="54"/>
        <v>0</v>
      </c>
      <c r="M139" s="267">
        <f t="shared" si="55"/>
        <v>0</v>
      </c>
      <c r="N139" s="267">
        <f t="shared" si="56"/>
        <v>0</v>
      </c>
      <c r="O139" s="268" t="e">
        <f t="shared" si="57"/>
        <v>#DIV/0!</v>
      </c>
      <c r="P139" s="310">
        <v>39.14</v>
      </c>
      <c r="Q139" s="311">
        <v>510.77</v>
      </c>
      <c r="R139" s="48"/>
      <c r="S139" s="48"/>
      <c r="T139" s="48"/>
      <c r="U139" s="48"/>
      <c r="V139" s="48"/>
      <c r="W139" s="48"/>
      <c r="X139" s="48"/>
      <c r="Y139" s="48"/>
      <c r="Z139" s="48"/>
      <c r="AA139" s="48"/>
      <c r="AB139" s="48"/>
      <c r="AC139" s="48"/>
      <c r="AD139" s="48"/>
      <c r="AE139" s="44"/>
      <c r="AF139" s="44"/>
      <c r="AG139" s="44"/>
    </row>
    <row r="140" spans="1:33" x14ac:dyDescent="0.2">
      <c r="A140" s="94"/>
      <c r="B140" s="264" t="s">
        <v>1526</v>
      </c>
      <c r="C140" s="265" t="s">
        <v>1527</v>
      </c>
      <c r="D140" s="264" t="s">
        <v>83</v>
      </c>
      <c r="E140" s="264" t="s">
        <v>1749</v>
      </c>
      <c r="F140" s="266" t="s">
        <v>1748</v>
      </c>
      <c r="G140" s="278">
        <v>1</v>
      </c>
      <c r="H140" s="267"/>
      <c r="I140" s="283"/>
      <c r="J140" s="283"/>
      <c r="K140" s="267"/>
      <c r="L140" s="267">
        <f t="shared" si="54"/>
        <v>0</v>
      </c>
      <c r="M140" s="267">
        <f t="shared" si="55"/>
        <v>0</v>
      </c>
      <c r="N140" s="267">
        <f t="shared" si="56"/>
        <v>0</v>
      </c>
      <c r="O140" s="268" t="e">
        <f t="shared" si="57"/>
        <v>#DIV/0!</v>
      </c>
      <c r="P140" s="310">
        <v>202.67</v>
      </c>
      <c r="Q140" s="311">
        <v>851.91</v>
      </c>
      <c r="R140" s="48"/>
      <c r="S140" s="48"/>
      <c r="T140" s="48"/>
      <c r="U140" s="48"/>
      <c r="V140" s="48"/>
      <c r="W140" s="48"/>
      <c r="X140" s="48"/>
      <c r="Y140" s="48"/>
      <c r="Z140" s="48"/>
      <c r="AA140" s="48"/>
      <c r="AB140" s="48"/>
      <c r="AC140" s="48"/>
      <c r="AD140" s="48"/>
      <c r="AE140" s="44"/>
      <c r="AF140" s="44"/>
      <c r="AG140" s="44"/>
    </row>
    <row r="141" spans="1:33" x14ac:dyDescent="0.2">
      <c r="A141" s="94"/>
      <c r="B141" s="264" t="s">
        <v>1528</v>
      </c>
      <c r="C141" s="265" t="s">
        <v>1529</v>
      </c>
      <c r="D141" s="264" t="s">
        <v>47</v>
      </c>
      <c r="E141" s="264" t="s">
        <v>1530</v>
      </c>
      <c r="F141" s="266" t="s">
        <v>44</v>
      </c>
      <c r="G141" s="278">
        <v>2</v>
      </c>
      <c r="H141" s="267"/>
      <c r="I141" s="283"/>
      <c r="J141" s="283"/>
      <c r="K141" s="267"/>
      <c r="L141" s="267">
        <f t="shared" si="54"/>
        <v>0</v>
      </c>
      <c r="M141" s="267">
        <f t="shared" si="55"/>
        <v>0</v>
      </c>
      <c r="N141" s="267">
        <f t="shared" si="56"/>
        <v>0</v>
      </c>
      <c r="O141" s="268" t="e">
        <f t="shared" si="57"/>
        <v>#DIV/0!</v>
      </c>
      <c r="P141" s="310">
        <v>86.08</v>
      </c>
      <c r="Q141" s="311">
        <v>1222.53</v>
      </c>
      <c r="R141" s="48"/>
      <c r="S141" s="48"/>
      <c r="T141" s="48"/>
      <c r="U141" s="48"/>
      <c r="V141" s="48"/>
      <c r="W141" s="48"/>
      <c r="X141" s="48"/>
      <c r="Y141" s="48"/>
      <c r="Z141" s="48"/>
      <c r="AA141" s="48"/>
      <c r="AB141" s="48"/>
      <c r="AC141" s="48"/>
      <c r="AD141" s="48"/>
      <c r="AE141" s="44"/>
      <c r="AF141" s="44"/>
      <c r="AG141" s="44"/>
    </row>
    <row r="142" spans="1:33" x14ac:dyDescent="0.2">
      <c r="A142" s="94"/>
      <c r="B142" s="260" t="s">
        <v>160</v>
      </c>
      <c r="C142" s="260"/>
      <c r="D142" s="260"/>
      <c r="E142" s="260" t="s">
        <v>517</v>
      </c>
      <c r="F142" s="260"/>
      <c r="G142" s="277"/>
      <c r="H142" s="261"/>
      <c r="I142" s="260"/>
      <c r="J142" s="260"/>
      <c r="K142" s="260"/>
      <c r="L142" s="260"/>
      <c r="M142" s="260"/>
      <c r="N142" s="262"/>
      <c r="O142" s="262"/>
      <c r="P142" s="310"/>
      <c r="Q142" s="311"/>
      <c r="R142" s="48"/>
      <c r="S142" s="48"/>
      <c r="T142" s="48"/>
      <c r="U142" s="48"/>
      <c r="V142" s="48"/>
      <c r="W142" s="48"/>
      <c r="X142" s="48"/>
      <c r="Y142" s="48"/>
      <c r="Z142" s="48"/>
      <c r="AA142" s="48"/>
      <c r="AB142" s="48"/>
      <c r="AC142" s="48"/>
      <c r="AD142" s="48"/>
      <c r="AE142" s="44"/>
      <c r="AF142" s="44"/>
      <c r="AG142" s="44"/>
    </row>
    <row r="143" spans="1:33" x14ac:dyDescent="0.2">
      <c r="A143" s="94"/>
      <c r="B143" s="260" t="s">
        <v>824</v>
      </c>
      <c r="C143" s="260"/>
      <c r="D143" s="260"/>
      <c r="E143" s="260" t="s">
        <v>519</v>
      </c>
      <c r="F143" s="260"/>
      <c r="G143" s="277"/>
      <c r="H143" s="261"/>
      <c r="I143" s="260"/>
      <c r="J143" s="260"/>
      <c r="K143" s="260"/>
      <c r="L143" s="260"/>
      <c r="M143" s="260"/>
      <c r="N143" s="262"/>
      <c r="O143" s="262"/>
      <c r="P143" s="310"/>
      <c r="Q143" s="311"/>
      <c r="R143" s="48"/>
      <c r="S143" s="48"/>
      <c r="T143" s="48"/>
      <c r="U143" s="48"/>
      <c r="V143" s="48"/>
      <c r="W143" s="48"/>
      <c r="X143" s="48"/>
      <c r="Y143" s="48"/>
      <c r="Z143" s="48"/>
      <c r="AA143" s="48"/>
      <c r="AB143" s="48"/>
      <c r="AC143" s="48"/>
      <c r="AD143" s="48"/>
      <c r="AE143" s="44"/>
      <c r="AF143" s="44"/>
      <c r="AG143" s="44"/>
    </row>
    <row r="144" spans="1:33" ht="28.5" x14ac:dyDescent="0.2">
      <c r="A144" s="94"/>
      <c r="B144" s="264" t="s">
        <v>825</v>
      </c>
      <c r="C144" s="265" t="s">
        <v>233</v>
      </c>
      <c r="D144" s="264" t="s">
        <v>41</v>
      </c>
      <c r="E144" s="264" t="s">
        <v>234</v>
      </c>
      <c r="F144" s="266" t="s">
        <v>42</v>
      </c>
      <c r="G144" s="278">
        <v>9.8699999999999992</v>
      </c>
      <c r="H144" s="267"/>
      <c r="I144" s="283"/>
      <c r="J144" s="283"/>
      <c r="K144" s="267"/>
      <c r="L144" s="267">
        <f t="shared" ref="L144:L148" si="58">ROUND((G144*I144),2)</f>
        <v>0</v>
      </c>
      <c r="M144" s="267">
        <f t="shared" ref="M144:M148" si="59">ROUND((G144*J144),2)</f>
        <v>0</v>
      </c>
      <c r="N144" s="267">
        <f t="shared" ref="N144:N148" si="60">ROUND((G144*K144),2)</f>
        <v>0</v>
      </c>
      <c r="O144" s="268" t="e">
        <f>N144/$N$509</f>
        <v>#DIV/0!</v>
      </c>
      <c r="P144" s="310">
        <v>12.7</v>
      </c>
      <c r="Q144" s="311">
        <v>856.34</v>
      </c>
      <c r="R144" s="48"/>
      <c r="S144" s="48"/>
      <c r="T144" s="48"/>
      <c r="U144" s="48"/>
      <c r="V144" s="48"/>
      <c r="W144" s="48"/>
      <c r="X144" s="48"/>
      <c r="Y144" s="48"/>
      <c r="Z144" s="48"/>
      <c r="AA144" s="48"/>
      <c r="AB144" s="48"/>
      <c r="AC144" s="48"/>
      <c r="AD144" s="48"/>
      <c r="AE144" s="44"/>
      <c r="AF144" s="44"/>
      <c r="AG144" s="44"/>
    </row>
    <row r="145" spans="1:33" x14ac:dyDescent="0.2">
      <c r="A145" s="94"/>
      <c r="B145" s="264" t="s">
        <v>826</v>
      </c>
      <c r="C145" s="265" t="s">
        <v>988</v>
      </c>
      <c r="D145" s="264" t="s">
        <v>184</v>
      </c>
      <c r="E145" s="264" t="s">
        <v>989</v>
      </c>
      <c r="F145" s="266" t="s">
        <v>42</v>
      </c>
      <c r="G145" s="278">
        <v>6.93</v>
      </c>
      <c r="H145" s="267"/>
      <c r="I145" s="283"/>
      <c r="J145" s="283"/>
      <c r="K145" s="267"/>
      <c r="L145" s="267">
        <f t="shared" si="58"/>
        <v>0</v>
      </c>
      <c r="M145" s="267">
        <f t="shared" si="59"/>
        <v>0</v>
      </c>
      <c r="N145" s="267">
        <f t="shared" si="60"/>
        <v>0</v>
      </c>
      <c r="O145" s="268" t="e">
        <f>N145/$N$509</f>
        <v>#DIV/0!</v>
      </c>
      <c r="P145" s="310">
        <v>142.56</v>
      </c>
      <c r="Q145" s="311">
        <v>982.89</v>
      </c>
      <c r="R145" s="48"/>
      <c r="S145" s="48"/>
      <c r="T145" s="48"/>
      <c r="U145" s="48"/>
      <c r="V145" s="48"/>
      <c r="W145" s="48"/>
      <c r="X145" s="48"/>
      <c r="Y145" s="48"/>
      <c r="Z145" s="48"/>
      <c r="AA145" s="48"/>
      <c r="AB145" s="48"/>
      <c r="AC145" s="48"/>
      <c r="AD145" s="48"/>
      <c r="AE145" s="44"/>
      <c r="AF145" s="44"/>
      <c r="AG145" s="44"/>
    </row>
    <row r="146" spans="1:33" ht="42.75" x14ac:dyDescent="0.2">
      <c r="A146" s="281"/>
      <c r="B146" s="284" t="s">
        <v>828</v>
      </c>
      <c r="C146" s="285" t="s">
        <v>990</v>
      </c>
      <c r="D146" s="284" t="s">
        <v>532</v>
      </c>
      <c r="E146" s="284" t="s">
        <v>991</v>
      </c>
      <c r="F146" s="286" t="s">
        <v>42</v>
      </c>
      <c r="G146" s="287">
        <v>20.28</v>
      </c>
      <c r="H146" s="283"/>
      <c r="I146" s="283"/>
      <c r="J146" s="283"/>
      <c r="K146" s="283"/>
      <c r="L146" s="283">
        <f t="shared" si="58"/>
        <v>0</v>
      </c>
      <c r="M146" s="283">
        <f t="shared" si="59"/>
        <v>0</v>
      </c>
      <c r="N146" s="283">
        <f t="shared" si="60"/>
        <v>0</v>
      </c>
      <c r="O146" s="268" t="e">
        <f>N146/$N$509</f>
        <v>#DIV/0!</v>
      </c>
      <c r="P146" s="310">
        <v>155.29</v>
      </c>
      <c r="Q146" s="311">
        <v>984.68</v>
      </c>
      <c r="R146" s="48"/>
      <c r="S146" s="48"/>
      <c r="T146" s="48"/>
      <c r="U146" s="48"/>
      <c r="V146" s="48"/>
      <c r="W146" s="48"/>
      <c r="X146" s="48"/>
      <c r="Y146" s="48"/>
      <c r="Z146" s="48"/>
      <c r="AA146" s="48"/>
      <c r="AB146" s="48"/>
      <c r="AC146" s="48"/>
      <c r="AD146" s="48"/>
      <c r="AE146" s="44"/>
      <c r="AF146" s="44"/>
      <c r="AG146" s="44"/>
    </row>
    <row r="147" spans="1:33" x14ac:dyDescent="0.2">
      <c r="A147" s="281"/>
      <c r="B147" s="284" t="s">
        <v>829</v>
      </c>
      <c r="C147" s="285">
        <v>112618</v>
      </c>
      <c r="D147" s="284" t="s">
        <v>47</v>
      </c>
      <c r="E147" s="284" t="s">
        <v>1531</v>
      </c>
      <c r="F147" s="286" t="s">
        <v>42</v>
      </c>
      <c r="G147" s="287">
        <v>4.7</v>
      </c>
      <c r="H147" s="283"/>
      <c r="I147" s="283"/>
      <c r="J147" s="283"/>
      <c r="K147" s="283"/>
      <c r="L147" s="283">
        <f t="shared" si="58"/>
        <v>0</v>
      </c>
      <c r="M147" s="283">
        <f t="shared" si="59"/>
        <v>0</v>
      </c>
      <c r="N147" s="283">
        <f t="shared" si="60"/>
        <v>0</v>
      </c>
      <c r="O147" s="268" t="e">
        <f>N147/$N$509</f>
        <v>#DIV/0!</v>
      </c>
      <c r="P147" s="310">
        <v>202.66</v>
      </c>
      <c r="Q147" s="311">
        <v>1133.92</v>
      </c>
      <c r="R147" s="48"/>
      <c r="S147" s="48"/>
      <c r="T147" s="48"/>
      <c r="U147" s="48"/>
      <c r="V147" s="48"/>
      <c r="W147" s="48"/>
      <c r="X147" s="48"/>
      <c r="Y147" s="48"/>
      <c r="Z147" s="48"/>
      <c r="AA147" s="48"/>
      <c r="AB147" s="48"/>
      <c r="AC147" s="48"/>
      <c r="AD147" s="48"/>
      <c r="AE147" s="44"/>
      <c r="AF147" s="44"/>
      <c r="AG147" s="44"/>
    </row>
    <row r="148" spans="1:33" x14ac:dyDescent="0.2">
      <c r="A148" s="94"/>
      <c r="B148" s="264" t="s">
        <v>1532</v>
      </c>
      <c r="C148" s="265" t="s">
        <v>1626</v>
      </c>
      <c r="D148" s="264" t="s">
        <v>184</v>
      </c>
      <c r="E148" s="264" t="s">
        <v>1625</v>
      </c>
      <c r="F148" s="266" t="s">
        <v>42</v>
      </c>
      <c r="G148" s="278">
        <v>2.52</v>
      </c>
      <c r="H148" s="267"/>
      <c r="I148" s="283"/>
      <c r="J148" s="283"/>
      <c r="K148" s="267"/>
      <c r="L148" s="267">
        <f t="shared" si="58"/>
        <v>0</v>
      </c>
      <c r="M148" s="267">
        <f t="shared" si="59"/>
        <v>0</v>
      </c>
      <c r="N148" s="267">
        <f t="shared" si="60"/>
        <v>0</v>
      </c>
      <c r="O148" s="268" t="e">
        <f>N148/$N$509</f>
        <v>#DIV/0!</v>
      </c>
      <c r="P148" s="310">
        <v>142.56</v>
      </c>
      <c r="Q148" s="311">
        <v>1149.4000000000001</v>
      </c>
      <c r="R148" s="48"/>
      <c r="S148" s="48"/>
      <c r="T148" s="48"/>
      <c r="U148" s="48"/>
      <c r="V148" s="48"/>
      <c r="W148" s="48"/>
      <c r="X148" s="48"/>
      <c r="Y148" s="48"/>
      <c r="Z148" s="48"/>
      <c r="AA148" s="48"/>
      <c r="AB148" s="48"/>
      <c r="AC148" s="48"/>
      <c r="AD148" s="48"/>
      <c r="AE148" s="44"/>
      <c r="AF148" s="44"/>
      <c r="AG148" s="44"/>
    </row>
    <row r="149" spans="1:33" x14ac:dyDescent="0.2">
      <c r="A149" s="94"/>
      <c r="B149" s="260" t="s">
        <v>830</v>
      </c>
      <c r="C149" s="260"/>
      <c r="D149" s="260"/>
      <c r="E149" s="260" t="s">
        <v>521</v>
      </c>
      <c r="F149" s="260"/>
      <c r="G149" s="277"/>
      <c r="H149" s="261"/>
      <c r="I149" s="260"/>
      <c r="J149" s="260"/>
      <c r="K149" s="260"/>
      <c r="L149" s="260"/>
      <c r="M149" s="260"/>
      <c r="N149" s="262"/>
      <c r="O149" s="262"/>
      <c r="P149" s="310"/>
      <c r="Q149" s="311"/>
      <c r="R149" s="48"/>
      <c r="S149" s="48"/>
      <c r="T149" s="48"/>
      <c r="U149" s="48"/>
      <c r="V149" s="48"/>
      <c r="W149" s="48"/>
      <c r="X149" s="48"/>
      <c r="Y149" s="48"/>
      <c r="Z149" s="48"/>
      <c r="AA149" s="48"/>
      <c r="AB149" s="48"/>
      <c r="AC149" s="48"/>
      <c r="AD149" s="48"/>
      <c r="AE149" s="44"/>
      <c r="AF149" s="44"/>
      <c r="AG149" s="44"/>
    </row>
    <row r="150" spans="1:33" ht="28.5" x14ac:dyDescent="0.2">
      <c r="A150" s="94"/>
      <c r="B150" s="264" t="s">
        <v>831</v>
      </c>
      <c r="C150" s="265" t="s">
        <v>235</v>
      </c>
      <c r="D150" s="264" t="s">
        <v>41</v>
      </c>
      <c r="E150" s="264" t="s">
        <v>236</v>
      </c>
      <c r="F150" s="266" t="s">
        <v>42</v>
      </c>
      <c r="G150" s="278">
        <v>25.64</v>
      </c>
      <c r="H150" s="267"/>
      <c r="I150" s="283"/>
      <c r="J150" s="283"/>
      <c r="K150" s="267"/>
      <c r="L150" s="267">
        <f t="shared" ref="L150:L152" si="61">ROUND((G150*I150),2)</f>
        <v>0</v>
      </c>
      <c r="M150" s="267">
        <f t="shared" ref="M150:M152" si="62">ROUND((G150*J150),2)</f>
        <v>0</v>
      </c>
      <c r="N150" s="267">
        <f t="shared" ref="N150:N152" si="63">ROUND((G150*K150),2)</f>
        <v>0</v>
      </c>
      <c r="O150" s="268" t="e">
        <f>N150/$N$509</f>
        <v>#DIV/0!</v>
      </c>
      <c r="P150" s="310">
        <v>36.08</v>
      </c>
      <c r="Q150" s="311">
        <v>651.58000000000004</v>
      </c>
      <c r="R150" s="48"/>
      <c r="S150" s="48"/>
      <c r="T150" s="48"/>
      <c r="U150" s="48"/>
      <c r="V150" s="48"/>
      <c r="W150" s="48"/>
      <c r="X150" s="48"/>
      <c r="Y150" s="48"/>
      <c r="Z150" s="48"/>
      <c r="AA150" s="48"/>
      <c r="AB150" s="48"/>
      <c r="AC150" s="48"/>
      <c r="AD150" s="48"/>
      <c r="AE150" s="44"/>
      <c r="AF150" s="44"/>
      <c r="AG150" s="44"/>
    </row>
    <row r="151" spans="1:33" ht="28.5" x14ac:dyDescent="0.2">
      <c r="A151" s="94"/>
      <c r="B151" s="264" t="s">
        <v>832</v>
      </c>
      <c r="C151" s="265" t="s">
        <v>237</v>
      </c>
      <c r="D151" s="264" t="s">
        <v>41</v>
      </c>
      <c r="E151" s="264" t="s">
        <v>238</v>
      </c>
      <c r="F151" s="266" t="s">
        <v>42</v>
      </c>
      <c r="G151" s="278">
        <v>1.35</v>
      </c>
      <c r="H151" s="267"/>
      <c r="I151" s="283"/>
      <c r="J151" s="283"/>
      <c r="K151" s="267"/>
      <c r="L151" s="267">
        <f t="shared" si="61"/>
        <v>0</v>
      </c>
      <c r="M151" s="267">
        <f t="shared" si="62"/>
        <v>0</v>
      </c>
      <c r="N151" s="267">
        <f t="shared" si="63"/>
        <v>0</v>
      </c>
      <c r="O151" s="268" t="e">
        <f>N151/$N$509</f>
        <v>#DIV/0!</v>
      </c>
      <c r="P151" s="310">
        <v>26.5</v>
      </c>
      <c r="Q151" s="311">
        <v>761.64</v>
      </c>
      <c r="R151" s="48"/>
      <c r="S151" s="48"/>
      <c r="T151" s="48"/>
      <c r="U151" s="48"/>
      <c r="V151" s="48"/>
      <c r="W151" s="48"/>
      <c r="X151" s="48"/>
      <c r="Y151" s="48"/>
      <c r="Z151" s="48"/>
      <c r="AA151" s="48"/>
      <c r="AB151" s="48"/>
      <c r="AC151" s="48"/>
      <c r="AD151" s="48"/>
      <c r="AE151" s="44"/>
      <c r="AF151" s="44"/>
      <c r="AG151" s="44"/>
    </row>
    <row r="152" spans="1:33" ht="42.75" x14ac:dyDescent="0.2">
      <c r="A152" s="94"/>
      <c r="B152" s="264" t="s">
        <v>833</v>
      </c>
      <c r="C152" s="265" t="s">
        <v>1372</v>
      </c>
      <c r="D152" s="264" t="s">
        <v>41</v>
      </c>
      <c r="E152" s="264" t="s">
        <v>1373</v>
      </c>
      <c r="F152" s="266" t="s">
        <v>42</v>
      </c>
      <c r="G152" s="278">
        <v>35.67</v>
      </c>
      <c r="H152" s="267"/>
      <c r="I152" s="283"/>
      <c r="J152" s="283"/>
      <c r="K152" s="267"/>
      <c r="L152" s="267">
        <f t="shared" si="61"/>
        <v>0</v>
      </c>
      <c r="M152" s="267">
        <f t="shared" si="62"/>
        <v>0</v>
      </c>
      <c r="N152" s="267">
        <f t="shared" si="63"/>
        <v>0</v>
      </c>
      <c r="O152" s="268" t="e">
        <f>N152/$N$509</f>
        <v>#DIV/0!</v>
      </c>
      <c r="P152" s="310">
        <v>11.12</v>
      </c>
      <c r="Q152" s="311">
        <v>392.09</v>
      </c>
      <c r="R152" s="48"/>
      <c r="S152" s="48"/>
      <c r="T152" s="48"/>
      <c r="U152" s="48"/>
      <c r="V152" s="48"/>
      <c r="W152" s="48"/>
      <c r="X152" s="48"/>
      <c r="Y152" s="48"/>
      <c r="Z152" s="48"/>
      <c r="AA152" s="48"/>
      <c r="AB152" s="48"/>
      <c r="AC152" s="48"/>
      <c r="AD152" s="48"/>
      <c r="AE152" s="44"/>
      <c r="AF152" s="44"/>
      <c r="AG152" s="44"/>
    </row>
    <row r="153" spans="1:33" x14ac:dyDescent="0.2">
      <c r="A153" s="94"/>
      <c r="B153" s="260" t="s">
        <v>180</v>
      </c>
      <c r="C153" s="260"/>
      <c r="D153" s="260"/>
      <c r="E153" s="260" t="s">
        <v>523</v>
      </c>
      <c r="F153" s="260"/>
      <c r="G153" s="277"/>
      <c r="H153" s="261"/>
      <c r="I153" s="260"/>
      <c r="J153" s="260"/>
      <c r="K153" s="260"/>
      <c r="L153" s="260"/>
      <c r="M153" s="260"/>
      <c r="N153" s="262"/>
      <c r="O153" s="262"/>
      <c r="P153" s="310"/>
      <c r="Q153" s="311"/>
      <c r="R153" s="48"/>
      <c r="S153" s="48"/>
      <c r="T153" s="48"/>
      <c r="U153" s="48"/>
      <c r="V153" s="48"/>
      <c r="W153" s="48"/>
      <c r="X153" s="48"/>
      <c r="Y153" s="48"/>
      <c r="Z153" s="48"/>
      <c r="AA153" s="48"/>
      <c r="AB153" s="48"/>
      <c r="AC153" s="48"/>
      <c r="AD153" s="48"/>
      <c r="AE153" s="44"/>
      <c r="AF153" s="44"/>
      <c r="AG153" s="44"/>
    </row>
    <row r="154" spans="1:33" ht="41.45" customHeight="1" x14ac:dyDescent="0.2">
      <c r="A154" s="94"/>
      <c r="B154" s="260" t="s">
        <v>834</v>
      </c>
      <c r="C154" s="260"/>
      <c r="D154" s="260"/>
      <c r="E154" s="260" t="s">
        <v>524</v>
      </c>
      <c r="F154" s="260"/>
      <c r="G154" s="277"/>
      <c r="H154" s="261"/>
      <c r="I154" s="260"/>
      <c r="J154" s="260"/>
      <c r="K154" s="260"/>
      <c r="L154" s="260"/>
      <c r="M154" s="260"/>
      <c r="N154" s="262"/>
      <c r="O154" s="262"/>
      <c r="P154" s="310"/>
      <c r="Q154" s="311"/>
      <c r="R154" s="48"/>
      <c r="S154" s="48"/>
      <c r="T154" s="48"/>
      <c r="U154" s="48"/>
      <c r="V154" s="48"/>
      <c r="W154" s="48"/>
      <c r="X154" s="48"/>
      <c r="Y154" s="48"/>
      <c r="Z154" s="48"/>
      <c r="AA154" s="48"/>
      <c r="AB154" s="48"/>
      <c r="AC154" s="48"/>
      <c r="AD154" s="48"/>
      <c r="AE154" s="44"/>
      <c r="AF154" s="44"/>
      <c r="AG154" s="44"/>
    </row>
    <row r="155" spans="1:33" ht="42.75" x14ac:dyDescent="0.2">
      <c r="A155" s="281"/>
      <c r="B155" s="284" t="s">
        <v>835</v>
      </c>
      <c r="C155" s="285">
        <v>12098</v>
      </c>
      <c r="D155" s="284" t="s">
        <v>128</v>
      </c>
      <c r="E155" s="284" t="s">
        <v>992</v>
      </c>
      <c r="F155" s="286" t="s">
        <v>42</v>
      </c>
      <c r="G155" s="287">
        <v>3.15</v>
      </c>
      <c r="H155" s="283"/>
      <c r="I155" s="283"/>
      <c r="J155" s="283"/>
      <c r="K155" s="283"/>
      <c r="L155" s="283">
        <f t="shared" ref="L155" si="64">ROUND((G155*I155),2)</f>
        <v>0</v>
      </c>
      <c r="M155" s="283">
        <f t="shared" ref="M155" si="65">ROUND((G155*J155),2)</f>
        <v>0</v>
      </c>
      <c r="N155" s="283">
        <f t="shared" ref="N155" si="66">ROUND((G155*K155),2)</f>
        <v>0</v>
      </c>
      <c r="O155" s="268" t="e">
        <f>N155/$N$509</f>
        <v>#DIV/0!</v>
      </c>
      <c r="P155" s="310">
        <v>74.39</v>
      </c>
      <c r="Q155" s="311">
        <v>575.63</v>
      </c>
      <c r="R155" s="48"/>
      <c r="S155" s="48"/>
      <c r="T155" s="48"/>
      <c r="U155" s="48"/>
      <c r="V155" s="48"/>
      <c r="W155" s="48"/>
      <c r="X155" s="48"/>
      <c r="Y155" s="48"/>
      <c r="Z155" s="48"/>
      <c r="AA155" s="48"/>
      <c r="AB155" s="48"/>
      <c r="AC155" s="48"/>
      <c r="AD155" s="48"/>
      <c r="AE155" s="44"/>
      <c r="AF155" s="44"/>
      <c r="AG155" s="44"/>
    </row>
    <row r="156" spans="1:33" x14ac:dyDescent="0.2">
      <c r="A156" s="94"/>
      <c r="B156" s="260" t="s">
        <v>836</v>
      </c>
      <c r="C156" s="260"/>
      <c r="D156" s="260"/>
      <c r="E156" s="260" t="s">
        <v>526</v>
      </c>
      <c r="F156" s="260"/>
      <c r="G156" s="277"/>
      <c r="H156" s="261"/>
      <c r="I156" s="260"/>
      <c r="J156" s="260"/>
      <c r="K156" s="260"/>
      <c r="L156" s="260"/>
      <c r="M156" s="260"/>
      <c r="N156" s="262"/>
      <c r="O156" s="262"/>
      <c r="P156" s="310"/>
      <c r="Q156" s="311"/>
      <c r="R156" s="48"/>
      <c r="S156" s="48"/>
      <c r="T156" s="48"/>
      <c r="U156" s="48"/>
      <c r="V156" s="48"/>
      <c r="W156" s="48"/>
      <c r="X156" s="48"/>
      <c r="Y156" s="48"/>
      <c r="Z156" s="48"/>
      <c r="AA156" s="48"/>
      <c r="AB156" s="48"/>
      <c r="AC156" s="48"/>
      <c r="AD156" s="48"/>
      <c r="AE156" s="44"/>
      <c r="AF156" s="44"/>
      <c r="AG156" s="44"/>
    </row>
    <row r="157" spans="1:33" x14ac:dyDescent="0.2">
      <c r="A157" s="94"/>
      <c r="B157" s="264" t="s">
        <v>837</v>
      </c>
      <c r="C157" s="265" t="s">
        <v>527</v>
      </c>
      <c r="D157" s="264" t="s">
        <v>184</v>
      </c>
      <c r="E157" s="264" t="s">
        <v>777</v>
      </c>
      <c r="F157" s="266" t="s">
        <v>149</v>
      </c>
      <c r="G157" s="278">
        <v>7</v>
      </c>
      <c r="H157" s="267"/>
      <c r="I157" s="283"/>
      <c r="J157" s="283"/>
      <c r="K157" s="267"/>
      <c r="L157" s="267">
        <f t="shared" ref="L157:L163" si="67">ROUND((G157*I157),2)</f>
        <v>0</v>
      </c>
      <c r="M157" s="267">
        <f t="shared" ref="M157:M163" si="68">ROUND((G157*J157),2)</f>
        <v>0</v>
      </c>
      <c r="N157" s="267">
        <f t="shared" ref="N157:N163" si="69">ROUND((G157*K157),2)</f>
        <v>0</v>
      </c>
      <c r="O157" s="268" t="e">
        <f t="shared" ref="O157:O163" si="70">N157/$N$509</f>
        <v>#DIV/0!</v>
      </c>
      <c r="P157" s="310">
        <v>83.2</v>
      </c>
      <c r="Q157" s="311">
        <v>391.07</v>
      </c>
      <c r="R157" s="48"/>
      <c r="S157" s="48"/>
      <c r="T157" s="48"/>
      <c r="U157" s="48"/>
      <c r="V157" s="48"/>
      <c r="W157" s="48"/>
      <c r="X157" s="48"/>
      <c r="Y157" s="48"/>
      <c r="Z157" s="48"/>
      <c r="AA157" s="48"/>
      <c r="AB157" s="48"/>
      <c r="AC157" s="48"/>
      <c r="AD157" s="48"/>
      <c r="AE157" s="44"/>
      <c r="AF157" s="44"/>
      <c r="AG157" s="44"/>
    </row>
    <row r="158" spans="1:33" ht="28.5" x14ac:dyDescent="0.2">
      <c r="A158" s="94"/>
      <c r="B158" s="264" t="s">
        <v>838</v>
      </c>
      <c r="C158" s="265" t="s">
        <v>1620</v>
      </c>
      <c r="D158" s="264" t="s">
        <v>184</v>
      </c>
      <c r="E158" s="264" t="s">
        <v>1619</v>
      </c>
      <c r="F158" s="266" t="s">
        <v>149</v>
      </c>
      <c r="G158" s="278">
        <v>7</v>
      </c>
      <c r="H158" s="283"/>
      <c r="I158" s="283"/>
      <c r="J158" s="283"/>
      <c r="K158" s="283"/>
      <c r="L158" s="283">
        <f t="shared" si="67"/>
        <v>0</v>
      </c>
      <c r="M158" s="267">
        <f t="shared" si="68"/>
        <v>0</v>
      </c>
      <c r="N158" s="267">
        <f t="shared" si="69"/>
        <v>0</v>
      </c>
      <c r="O158" s="268" t="e">
        <f t="shared" si="70"/>
        <v>#DIV/0!</v>
      </c>
      <c r="P158" s="310">
        <v>14.26</v>
      </c>
      <c r="Q158" s="311">
        <v>137.19</v>
      </c>
      <c r="R158" s="48"/>
      <c r="S158" s="48"/>
      <c r="T158" s="48"/>
      <c r="U158" s="48"/>
      <c r="V158" s="48"/>
      <c r="W158" s="48"/>
      <c r="X158" s="48"/>
      <c r="Y158" s="48"/>
      <c r="Z158" s="48"/>
      <c r="AA158" s="48"/>
      <c r="AB158" s="48"/>
      <c r="AC158" s="48"/>
      <c r="AD158" s="48"/>
      <c r="AE158" s="44"/>
      <c r="AF158" s="44"/>
      <c r="AG158" s="44"/>
    </row>
    <row r="159" spans="1:33" ht="28.5" x14ac:dyDescent="0.2">
      <c r="A159" s="94"/>
      <c r="B159" s="264" t="s">
        <v>839</v>
      </c>
      <c r="C159" s="265">
        <v>105812</v>
      </c>
      <c r="D159" s="264" t="s">
        <v>41</v>
      </c>
      <c r="E159" s="264" t="s">
        <v>1633</v>
      </c>
      <c r="F159" s="266" t="s">
        <v>51</v>
      </c>
      <c r="G159" s="278">
        <v>233.34</v>
      </c>
      <c r="H159" s="267"/>
      <c r="I159" s="299"/>
      <c r="J159" s="299"/>
      <c r="K159" s="267"/>
      <c r="L159" s="267">
        <f t="shared" si="67"/>
        <v>0</v>
      </c>
      <c r="M159" s="267">
        <f t="shared" si="68"/>
        <v>0</v>
      </c>
      <c r="N159" s="267">
        <f t="shared" si="69"/>
        <v>0</v>
      </c>
      <c r="O159" s="268" t="e">
        <f t="shared" si="70"/>
        <v>#DIV/0!</v>
      </c>
      <c r="P159" s="310">
        <v>2.27</v>
      </c>
      <c r="Q159" s="311">
        <v>29.88</v>
      </c>
      <c r="R159" s="48"/>
      <c r="S159" s="48"/>
      <c r="T159" s="48"/>
      <c r="U159" s="48"/>
      <c r="V159" s="48"/>
      <c r="W159" s="48"/>
      <c r="X159" s="48"/>
      <c r="Y159" s="48"/>
      <c r="Z159" s="48"/>
      <c r="AA159" s="48"/>
      <c r="AB159" s="48"/>
      <c r="AC159" s="48"/>
      <c r="AD159" s="48"/>
      <c r="AE159" s="44"/>
      <c r="AF159" s="44"/>
      <c r="AG159" s="44"/>
    </row>
    <row r="160" spans="1:33" x14ac:dyDescent="0.2">
      <c r="A160" s="94"/>
      <c r="B160" s="264" t="s">
        <v>840</v>
      </c>
      <c r="C160" s="265" t="s">
        <v>1622</v>
      </c>
      <c r="D160" s="264" t="s">
        <v>184</v>
      </c>
      <c r="E160" s="264" t="s">
        <v>1621</v>
      </c>
      <c r="F160" s="266" t="s">
        <v>44</v>
      </c>
      <c r="G160" s="278">
        <v>4</v>
      </c>
      <c r="H160" s="267"/>
      <c r="I160" s="283"/>
      <c r="J160" s="283"/>
      <c r="K160" s="267"/>
      <c r="L160" s="267">
        <f t="shared" si="67"/>
        <v>0</v>
      </c>
      <c r="M160" s="267">
        <f t="shared" si="68"/>
        <v>0</v>
      </c>
      <c r="N160" s="267">
        <f t="shared" si="69"/>
        <v>0</v>
      </c>
      <c r="O160" s="268" t="e">
        <f t="shared" si="70"/>
        <v>#DIV/0!</v>
      </c>
      <c r="P160" s="310">
        <v>22.18</v>
      </c>
      <c r="Q160" s="311">
        <v>322.55</v>
      </c>
      <c r="R160" s="48"/>
      <c r="S160" s="48"/>
      <c r="T160" s="48"/>
      <c r="U160" s="48"/>
      <c r="V160" s="48"/>
      <c r="W160" s="48"/>
      <c r="X160" s="48"/>
      <c r="Y160" s="48"/>
      <c r="Z160" s="48"/>
      <c r="AA160" s="48"/>
      <c r="AB160" s="48"/>
      <c r="AC160" s="48"/>
      <c r="AD160" s="48"/>
      <c r="AE160" s="44"/>
      <c r="AF160" s="44"/>
      <c r="AG160" s="44"/>
    </row>
    <row r="161" spans="1:33" x14ac:dyDescent="0.2">
      <c r="A161" s="94"/>
      <c r="B161" s="264" t="s">
        <v>841</v>
      </c>
      <c r="C161" s="265" t="s">
        <v>845</v>
      </c>
      <c r="D161" s="264" t="s">
        <v>184</v>
      </c>
      <c r="E161" s="264" t="s">
        <v>846</v>
      </c>
      <c r="F161" s="266" t="s">
        <v>149</v>
      </c>
      <c r="G161" s="278">
        <v>23</v>
      </c>
      <c r="H161" s="267"/>
      <c r="I161" s="283"/>
      <c r="J161" s="283"/>
      <c r="K161" s="267"/>
      <c r="L161" s="267">
        <f t="shared" si="67"/>
        <v>0</v>
      </c>
      <c r="M161" s="267">
        <f t="shared" si="68"/>
        <v>0</v>
      </c>
      <c r="N161" s="267">
        <f t="shared" si="69"/>
        <v>0</v>
      </c>
      <c r="O161" s="268" t="e">
        <f t="shared" si="70"/>
        <v>#DIV/0!</v>
      </c>
      <c r="P161" s="310">
        <v>71.290000000000006</v>
      </c>
      <c r="Q161" s="311">
        <v>256.77</v>
      </c>
      <c r="R161" s="48"/>
      <c r="S161" s="48"/>
      <c r="T161" s="48"/>
      <c r="U161" s="48"/>
      <c r="V161" s="48"/>
      <c r="W161" s="48"/>
      <c r="X161" s="48"/>
      <c r="Y161" s="48"/>
      <c r="Z161" s="48"/>
      <c r="AA161" s="48"/>
      <c r="AB161" s="48"/>
      <c r="AC161" s="48"/>
      <c r="AD161" s="48"/>
      <c r="AE161" s="44"/>
      <c r="AF161" s="44"/>
      <c r="AG161" s="44"/>
    </row>
    <row r="162" spans="1:33" ht="28.5" x14ac:dyDescent="0.2">
      <c r="A162" s="94"/>
      <c r="B162" s="264" t="s">
        <v>842</v>
      </c>
      <c r="C162" s="265" t="s">
        <v>528</v>
      </c>
      <c r="D162" s="264" t="s">
        <v>41</v>
      </c>
      <c r="E162" s="264" t="s">
        <v>529</v>
      </c>
      <c r="F162" s="266" t="s">
        <v>44</v>
      </c>
      <c r="G162" s="278">
        <v>37</v>
      </c>
      <c r="H162" s="267"/>
      <c r="I162" s="283"/>
      <c r="J162" s="283"/>
      <c r="K162" s="267"/>
      <c r="L162" s="267">
        <f t="shared" si="67"/>
        <v>0</v>
      </c>
      <c r="M162" s="267">
        <f t="shared" si="68"/>
        <v>0</v>
      </c>
      <c r="N162" s="267">
        <f t="shared" si="69"/>
        <v>0</v>
      </c>
      <c r="O162" s="268" t="e">
        <f t="shared" si="70"/>
        <v>#DIV/0!</v>
      </c>
      <c r="P162" s="310">
        <v>32.58</v>
      </c>
      <c r="Q162" s="311">
        <v>32.24</v>
      </c>
      <c r="R162" s="48"/>
      <c r="S162" s="48"/>
      <c r="T162" s="48"/>
      <c r="U162" s="48"/>
      <c r="V162" s="48"/>
      <c r="W162" s="48"/>
      <c r="X162" s="48"/>
      <c r="Y162" s="48"/>
      <c r="Z162" s="48"/>
      <c r="AA162" s="48"/>
      <c r="AB162" s="48"/>
      <c r="AC162" s="48"/>
      <c r="AD162" s="48"/>
      <c r="AE162" s="44"/>
      <c r="AF162" s="44"/>
      <c r="AG162" s="44"/>
    </row>
    <row r="163" spans="1:33" x14ac:dyDescent="0.2">
      <c r="A163" s="94"/>
      <c r="B163" s="264" t="s">
        <v>843</v>
      </c>
      <c r="C163" s="265" t="s">
        <v>847</v>
      </c>
      <c r="D163" s="264" t="s">
        <v>47</v>
      </c>
      <c r="E163" s="264" t="s">
        <v>848</v>
      </c>
      <c r="F163" s="266" t="s">
        <v>42</v>
      </c>
      <c r="G163" s="278">
        <v>0.45</v>
      </c>
      <c r="H163" s="267"/>
      <c r="I163" s="283"/>
      <c r="J163" s="283"/>
      <c r="K163" s="267"/>
      <c r="L163" s="267">
        <f t="shared" si="67"/>
        <v>0</v>
      </c>
      <c r="M163" s="267">
        <f t="shared" si="68"/>
        <v>0</v>
      </c>
      <c r="N163" s="267">
        <f t="shared" si="69"/>
        <v>0</v>
      </c>
      <c r="O163" s="268" t="e">
        <f t="shared" si="70"/>
        <v>#DIV/0!</v>
      </c>
      <c r="P163" s="310">
        <v>115.22</v>
      </c>
      <c r="Q163" s="311">
        <v>387.22</v>
      </c>
      <c r="R163" s="48"/>
      <c r="S163" s="48"/>
      <c r="T163" s="48"/>
      <c r="U163" s="48"/>
      <c r="V163" s="48"/>
      <c r="W163" s="48"/>
      <c r="X163" s="48"/>
      <c r="Y163" s="48"/>
      <c r="Z163" s="48"/>
      <c r="AA163" s="48"/>
      <c r="AB163" s="48"/>
      <c r="AC163" s="48"/>
      <c r="AD163" s="48"/>
      <c r="AE163" s="44"/>
      <c r="AF163" s="44"/>
      <c r="AG163" s="44"/>
    </row>
    <row r="164" spans="1:33" x14ac:dyDescent="0.2">
      <c r="A164" s="340">
        <f>SUM(N166:N170)</f>
        <v>0</v>
      </c>
      <c r="B164" s="260">
        <v>8</v>
      </c>
      <c r="C164" s="260"/>
      <c r="D164" s="260"/>
      <c r="E164" s="260" t="s">
        <v>537</v>
      </c>
      <c r="F164" s="260"/>
      <c r="G164" s="277"/>
      <c r="H164" s="261"/>
      <c r="I164" s="260"/>
      <c r="J164" s="260"/>
      <c r="K164" s="260"/>
      <c r="L164" s="260"/>
      <c r="M164" s="260"/>
      <c r="N164" s="262"/>
      <c r="O164" s="262"/>
      <c r="P164" s="310"/>
      <c r="Q164" s="311"/>
      <c r="R164" s="48"/>
      <c r="S164" s="48"/>
      <c r="T164" s="48"/>
      <c r="U164" s="48"/>
      <c r="V164" s="48"/>
      <c r="W164" s="48"/>
      <c r="X164" s="48"/>
      <c r="Y164" s="48"/>
      <c r="Z164" s="48"/>
      <c r="AA164" s="48"/>
      <c r="AB164" s="48"/>
      <c r="AC164" s="48"/>
      <c r="AD164" s="48"/>
      <c r="AE164" s="44"/>
      <c r="AF164" s="44"/>
      <c r="AG164" s="44"/>
    </row>
    <row r="165" spans="1:33" x14ac:dyDescent="0.2">
      <c r="A165" s="94"/>
      <c r="B165" s="260" t="s">
        <v>190</v>
      </c>
      <c r="C165" s="260"/>
      <c r="D165" s="260"/>
      <c r="E165" s="260" t="s">
        <v>121</v>
      </c>
      <c r="F165" s="260"/>
      <c r="G165" s="277"/>
      <c r="H165" s="261"/>
      <c r="I165" s="260"/>
      <c r="J165" s="260"/>
      <c r="K165" s="260"/>
      <c r="L165" s="260"/>
      <c r="M165" s="260"/>
      <c r="N165" s="262"/>
      <c r="O165" s="262"/>
      <c r="P165" s="310"/>
      <c r="Q165" s="311"/>
      <c r="R165" s="48"/>
      <c r="S165" s="48"/>
      <c r="T165" s="48"/>
      <c r="U165" s="48"/>
      <c r="V165" s="48"/>
      <c r="W165" s="48"/>
      <c r="X165" s="48"/>
      <c r="Y165" s="48"/>
      <c r="Z165" s="48"/>
      <c r="AA165" s="48"/>
      <c r="AB165" s="48"/>
      <c r="AC165" s="48"/>
      <c r="AD165" s="48"/>
      <c r="AE165" s="44"/>
      <c r="AF165" s="44"/>
      <c r="AG165" s="44"/>
    </row>
    <row r="166" spans="1:33" ht="28.5" customHeight="1" x14ac:dyDescent="0.2">
      <c r="A166" s="94"/>
      <c r="B166" s="264" t="s">
        <v>538</v>
      </c>
      <c r="C166" s="265" t="s">
        <v>123</v>
      </c>
      <c r="D166" s="264" t="s">
        <v>41</v>
      </c>
      <c r="E166" s="264" t="s">
        <v>124</v>
      </c>
      <c r="F166" s="266" t="s">
        <v>42</v>
      </c>
      <c r="G166" s="278">
        <v>1453.38</v>
      </c>
      <c r="H166" s="267"/>
      <c r="I166" s="283"/>
      <c r="J166" s="283"/>
      <c r="K166" s="267"/>
      <c r="L166" s="267">
        <f t="shared" ref="L166:L168" si="71">ROUND((G166*I166),2)</f>
        <v>0</v>
      </c>
      <c r="M166" s="267">
        <f t="shared" ref="M166:M168" si="72">ROUND((G166*J166),2)</f>
        <v>0</v>
      </c>
      <c r="N166" s="267">
        <f t="shared" ref="N166:N168" si="73">ROUND((G166*K166),2)</f>
        <v>0</v>
      </c>
      <c r="O166" s="268" t="e">
        <f>N166/$N$509</f>
        <v>#DIV/0!</v>
      </c>
      <c r="P166" s="310">
        <v>5.94</v>
      </c>
      <c r="Q166" s="311">
        <v>3.27</v>
      </c>
      <c r="R166" s="48"/>
      <c r="S166" s="48"/>
      <c r="T166" s="48"/>
      <c r="U166" s="48"/>
      <c r="V166" s="48"/>
      <c r="W166" s="48"/>
      <c r="X166" s="48"/>
      <c r="Y166" s="48"/>
      <c r="Z166" s="48"/>
      <c r="AA166" s="48"/>
      <c r="AB166" s="48"/>
      <c r="AC166" s="48"/>
      <c r="AD166" s="48"/>
      <c r="AE166" s="44"/>
      <c r="AF166" s="44"/>
      <c r="AG166" s="44"/>
    </row>
    <row r="167" spans="1:33" ht="28.5" x14ac:dyDescent="0.2">
      <c r="A167" s="94"/>
      <c r="B167" s="264" t="s">
        <v>539</v>
      </c>
      <c r="C167" s="265" t="s">
        <v>1191</v>
      </c>
      <c r="D167" s="264" t="s">
        <v>41</v>
      </c>
      <c r="E167" s="264" t="s">
        <v>1192</v>
      </c>
      <c r="F167" s="266" t="s">
        <v>42</v>
      </c>
      <c r="G167" s="278">
        <v>1375.61</v>
      </c>
      <c r="H167" s="267"/>
      <c r="I167" s="283"/>
      <c r="J167" s="283"/>
      <c r="K167" s="267"/>
      <c r="L167" s="267">
        <f t="shared" si="71"/>
        <v>0</v>
      </c>
      <c r="M167" s="267">
        <f t="shared" si="72"/>
        <v>0</v>
      </c>
      <c r="N167" s="267">
        <f t="shared" si="73"/>
        <v>0</v>
      </c>
      <c r="O167" s="268" t="e">
        <f>N167/$N$509</f>
        <v>#DIV/0!</v>
      </c>
      <c r="P167" s="310">
        <v>12.5</v>
      </c>
      <c r="Q167" s="311">
        <v>11.73</v>
      </c>
      <c r="R167" s="48"/>
      <c r="S167" s="48"/>
      <c r="T167" s="48"/>
      <c r="U167" s="48"/>
      <c r="V167" s="48"/>
      <c r="W167" s="48"/>
      <c r="X167" s="48"/>
      <c r="Y167" s="48"/>
      <c r="Z167" s="48"/>
      <c r="AA167" s="48"/>
      <c r="AB167" s="48"/>
      <c r="AC167" s="48"/>
      <c r="AD167" s="48"/>
      <c r="AE167" s="44"/>
      <c r="AF167" s="44"/>
      <c r="AG167" s="44"/>
    </row>
    <row r="168" spans="1:33" ht="28.5" x14ac:dyDescent="0.2">
      <c r="A168" s="94"/>
      <c r="B168" s="264" t="s">
        <v>540</v>
      </c>
      <c r="C168" s="265" t="s">
        <v>1193</v>
      </c>
      <c r="D168" s="264" t="s">
        <v>41</v>
      </c>
      <c r="E168" s="264" t="s">
        <v>1194</v>
      </c>
      <c r="F168" s="266" t="s">
        <v>42</v>
      </c>
      <c r="G168" s="278">
        <v>77.77</v>
      </c>
      <c r="H168" s="267"/>
      <c r="I168" s="283"/>
      <c r="J168" s="283"/>
      <c r="K168" s="267"/>
      <c r="L168" s="267">
        <f t="shared" si="71"/>
        <v>0</v>
      </c>
      <c r="M168" s="267">
        <f t="shared" si="72"/>
        <v>0</v>
      </c>
      <c r="N168" s="267">
        <f t="shared" si="73"/>
        <v>0</v>
      </c>
      <c r="O168" s="268" t="e">
        <f>N168/$N$509</f>
        <v>#DIV/0!</v>
      </c>
      <c r="P168" s="310">
        <v>11.91</v>
      </c>
      <c r="Q168" s="311">
        <v>11.52</v>
      </c>
      <c r="R168" s="48"/>
      <c r="S168" s="48"/>
      <c r="T168" s="48"/>
      <c r="U168" s="48"/>
      <c r="V168" s="48"/>
      <c r="W168" s="48"/>
      <c r="X168" s="48"/>
      <c r="Y168" s="48"/>
      <c r="Z168" s="48"/>
      <c r="AA168" s="48"/>
      <c r="AB168" s="48"/>
      <c r="AC168" s="48"/>
      <c r="AD168" s="48"/>
      <c r="AE168" s="44"/>
      <c r="AF168" s="44"/>
      <c r="AG168" s="44"/>
    </row>
    <row r="169" spans="1:33" x14ac:dyDescent="0.2">
      <c r="A169" s="94"/>
      <c r="B169" s="260" t="s">
        <v>191</v>
      </c>
      <c r="C169" s="260"/>
      <c r="D169" s="260"/>
      <c r="E169" s="260" t="s">
        <v>541</v>
      </c>
      <c r="F169" s="260"/>
      <c r="G169" s="277"/>
      <c r="H169" s="261"/>
      <c r="I169" s="260"/>
      <c r="J169" s="260"/>
      <c r="K169" s="260"/>
      <c r="L169" s="260"/>
      <c r="M169" s="260"/>
      <c r="N169" s="262"/>
      <c r="O169" s="262"/>
      <c r="P169" s="310"/>
      <c r="Q169" s="311"/>
      <c r="R169" s="48"/>
      <c r="S169" s="48"/>
      <c r="T169" s="48"/>
      <c r="U169" s="48"/>
      <c r="V169" s="48"/>
      <c r="W169" s="48"/>
      <c r="X169" s="48"/>
      <c r="Y169" s="48"/>
      <c r="Z169" s="48"/>
      <c r="AA169" s="48"/>
      <c r="AB169" s="48"/>
      <c r="AC169" s="48"/>
      <c r="AD169" s="48"/>
      <c r="AE169" s="44"/>
      <c r="AF169" s="44"/>
      <c r="AG169" s="44"/>
    </row>
    <row r="170" spans="1:33" ht="28.5" x14ac:dyDescent="0.2">
      <c r="A170" s="94"/>
      <c r="B170" s="264" t="s">
        <v>542</v>
      </c>
      <c r="C170" s="265" t="s">
        <v>993</v>
      </c>
      <c r="D170" s="264" t="s">
        <v>41</v>
      </c>
      <c r="E170" s="264" t="s">
        <v>994</v>
      </c>
      <c r="F170" s="266" t="s">
        <v>42</v>
      </c>
      <c r="G170" s="278">
        <v>110</v>
      </c>
      <c r="H170" s="267"/>
      <c r="I170" s="283"/>
      <c r="J170" s="283"/>
      <c r="K170" s="267"/>
      <c r="L170" s="267">
        <f t="shared" ref="L170" si="74">ROUND((G170*I170),2)</f>
        <v>0</v>
      </c>
      <c r="M170" s="267">
        <f t="shared" ref="M170" si="75">ROUND((G170*J170),2)</f>
        <v>0</v>
      </c>
      <c r="N170" s="267">
        <f t="shared" ref="N170" si="76">ROUND((G170*K170),2)</f>
        <v>0</v>
      </c>
      <c r="O170" s="268" t="e">
        <f>N170/$N$509</f>
        <v>#DIV/0!</v>
      </c>
      <c r="P170" s="310">
        <v>25.39</v>
      </c>
      <c r="Q170" s="311">
        <v>67.2</v>
      </c>
      <c r="R170" s="48"/>
      <c r="S170" s="48"/>
      <c r="T170" s="48"/>
      <c r="U170" s="48"/>
      <c r="V170" s="48"/>
      <c r="W170" s="48"/>
      <c r="X170" s="48"/>
      <c r="Y170" s="48"/>
      <c r="Z170" s="48"/>
      <c r="AA170" s="48"/>
      <c r="AB170" s="48"/>
      <c r="AC170" s="48"/>
      <c r="AD170" s="48"/>
      <c r="AE170" s="44"/>
      <c r="AF170" s="44"/>
      <c r="AG170" s="44"/>
    </row>
    <row r="171" spans="1:33" x14ac:dyDescent="0.2">
      <c r="A171" s="340">
        <f>SUM(N173:N178)</f>
        <v>0</v>
      </c>
      <c r="B171" s="260">
        <v>9</v>
      </c>
      <c r="C171" s="260"/>
      <c r="D171" s="260"/>
      <c r="E171" s="260" t="s">
        <v>543</v>
      </c>
      <c r="F171" s="260"/>
      <c r="G171" s="277"/>
      <c r="H171" s="261"/>
      <c r="I171" s="260"/>
      <c r="J171" s="260"/>
      <c r="K171" s="260"/>
      <c r="L171" s="260"/>
      <c r="M171" s="260"/>
      <c r="N171" s="262"/>
      <c r="O171" s="262"/>
      <c r="P171" s="310"/>
      <c r="Q171" s="311"/>
      <c r="R171" s="48"/>
      <c r="S171" s="48"/>
      <c r="T171" s="48"/>
      <c r="U171" s="48"/>
      <c r="V171" s="48"/>
      <c r="W171" s="48"/>
      <c r="X171" s="48"/>
      <c r="Y171" s="48"/>
      <c r="Z171" s="48"/>
      <c r="AA171" s="48"/>
      <c r="AB171" s="48"/>
      <c r="AC171" s="48"/>
      <c r="AD171" s="48"/>
      <c r="AE171" s="44"/>
      <c r="AF171" s="44"/>
      <c r="AG171" s="44"/>
    </row>
    <row r="172" spans="1:33" x14ac:dyDescent="0.2">
      <c r="A172" s="94"/>
      <c r="B172" s="260" t="s">
        <v>219</v>
      </c>
      <c r="C172" s="260"/>
      <c r="D172" s="260"/>
      <c r="E172" s="260" t="s">
        <v>121</v>
      </c>
      <c r="F172" s="260"/>
      <c r="G172" s="277"/>
      <c r="H172" s="261"/>
      <c r="I172" s="260"/>
      <c r="J172" s="260"/>
      <c r="K172" s="260"/>
      <c r="L172" s="260"/>
      <c r="M172" s="260"/>
      <c r="N172" s="262"/>
      <c r="O172" s="262"/>
      <c r="P172" s="310"/>
      <c r="Q172" s="311"/>
      <c r="R172" s="48"/>
      <c r="S172" s="48"/>
      <c r="T172" s="48"/>
      <c r="U172" s="48"/>
      <c r="V172" s="48"/>
      <c r="W172" s="48"/>
      <c r="X172" s="48"/>
      <c r="Y172" s="48"/>
      <c r="Z172" s="48"/>
      <c r="AA172" s="48"/>
      <c r="AB172" s="48"/>
      <c r="AC172" s="48"/>
      <c r="AD172" s="48"/>
      <c r="AE172" s="44"/>
      <c r="AF172" s="44"/>
      <c r="AG172" s="44"/>
    </row>
    <row r="173" spans="1:33" ht="28.5" x14ac:dyDescent="0.2">
      <c r="A173" s="94"/>
      <c r="B173" s="264" t="s">
        <v>544</v>
      </c>
      <c r="C173" s="265" t="s">
        <v>545</v>
      </c>
      <c r="D173" s="264" t="s">
        <v>41</v>
      </c>
      <c r="E173" s="264" t="s">
        <v>546</v>
      </c>
      <c r="F173" s="266" t="s">
        <v>42</v>
      </c>
      <c r="G173" s="278">
        <v>393.44</v>
      </c>
      <c r="H173" s="283"/>
      <c r="I173" s="283"/>
      <c r="J173" s="283"/>
      <c r="K173" s="283"/>
      <c r="L173" s="267">
        <f t="shared" ref="L173:L174" si="77">ROUND((G173*I173),2)</f>
        <v>0</v>
      </c>
      <c r="M173" s="267">
        <f t="shared" ref="M173:M174" si="78">ROUND((G173*J173),2)</f>
        <v>0</v>
      </c>
      <c r="N173" s="267">
        <f t="shared" ref="N173:N174" si="79">ROUND((G173*K173),2)</f>
        <v>0</v>
      </c>
      <c r="O173" s="268" t="e">
        <f>N173/$N$509</f>
        <v>#DIV/0!</v>
      </c>
      <c r="P173" s="310">
        <v>10</v>
      </c>
      <c r="Q173" s="311">
        <v>74.900000000000006</v>
      </c>
      <c r="R173" s="48"/>
      <c r="S173" s="48"/>
      <c r="T173" s="48"/>
      <c r="U173" s="48"/>
      <c r="V173" s="48"/>
      <c r="W173" s="48"/>
      <c r="X173" s="48"/>
      <c r="Y173" s="48"/>
      <c r="Z173" s="48"/>
      <c r="AA173" s="48"/>
      <c r="AB173" s="48"/>
      <c r="AC173" s="48"/>
      <c r="AD173" s="48"/>
      <c r="AE173" s="44"/>
      <c r="AF173" s="44"/>
      <c r="AG173" s="44"/>
    </row>
    <row r="174" spans="1:33" x14ac:dyDescent="0.2">
      <c r="A174" s="94"/>
      <c r="B174" s="264" t="s">
        <v>547</v>
      </c>
      <c r="C174" s="265" t="s">
        <v>1627</v>
      </c>
      <c r="D174" s="264" t="s">
        <v>184</v>
      </c>
      <c r="E174" s="264" t="s">
        <v>1628</v>
      </c>
      <c r="F174" s="266" t="s">
        <v>53</v>
      </c>
      <c r="G174" s="278">
        <v>9.84</v>
      </c>
      <c r="H174" s="283"/>
      <c r="I174" s="283"/>
      <c r="J174" s="283"/>
      <c r="K174" s="283"/>
      <c r="L174" s="267">
        <f t="shared" si="77"/>
        <v>0</v>
      </c>
      <c r="M174" s="267">
        <f t="shared" si="78"/>
        <v>0</v>
      </c>
      <c r="N174" s="267">
        <f t="shared" si="79"/>
        <v>0</v>
      </c>
      <c r="O174" s="268" t="e">
        <f>N174/$N$509</f>
        <v>#DIV/0!</v>
      </c>
      <c r="P174" s="310">
        <v>338.7</v>
      </c>
      <c r="Q174" s="311">
        <v>469.53</v>
      </c>
      <c r="R174" s="48"/>
      <c r="S174" s="48"/>
      <c r="T174" s="48"/>
      <c r="U174" s="48"/>
      <c r="V174" s="48"/>
      <c r="W174" s="48"/>
      <c r="X174" s="48"/>
      <c r="Y174" s="48"/>
      <c r="Z174" s="48"/>
      <c r="AA174" s="48"/>
      <c r="AB174" s="48"/>
      <c r="AC174" s="48"/>
      <c r="AD174" s="48"/>
      <c r="AE174" s="44"/>
      <c r="AF174" s="44"/>
      <c r="AG174" s="44"/>
    </row>
    <row r="175" spans="1:33" x14ac:dyDescent="0.2">
      <c r="A175" s="94"/>
      <c r="B175" s="260" t="s">
        <v>222</v>
      </c>
      <c r="C175" s="260"/>
      <c r="D175" s="260"/>
      <c r="E175" s="260" t="s">
        <v>548</v>
      </c>
      <c r="F175" s="260"/>
      <c r="G175" s="277"/>
      <c r="H175" s="261"/>
      <c r="I175" s="260"/>
      <c r="J175" s="260"/>
      <c r="K175" s="260"/>
      <c r="L175" s="260"/>
      <c r="M175" s="260"/>
      <c r="N175" s="262"/>
      <c r="O175" s="262"/>
      <c r="P175" s="310"/>
      <c r="Q175" s="311"/>
      <c r="R175" s="48"/>
      <c r="S175" s="48"/>
      <c r="T175" s="48"/>
      <c r="U175" s="48"/>
      <c r="V175" s="48"/>
      <c r="W175" s="48"/>
      <c r="X175" s="48"/>
      <c r="Y175" s="48"/>
      <c r="Z175" s="48"/>
      <c r="AA175" s="48"/>
      <c r="AB175" s="48"/>
      <c r="AC175" s="48"/>
      <c r="AD175" s="48"/>
      <c r="AE175" s="44"/>
      <c r="AF175" s="44"/>
      <c r="AG175" s="44"/>
    </row>
    <row r="176" spans="1:33" ht="42.75" x14ac:dyDescent="0.2">
      <c r="A176" s="94"/>
      <c r="B176" s="264" t="s">
        <v>549</v>
      </c>
      <c r="C176" s="265">
        <v>104162</v>
      </c>
      <c r="D176" s="264" t="s">
        <v>41</v>
      </c>
      <c r="E176" s="264" t="s">
        <v>1630</v>
      </c>
      <c r="F176" s="266" t="s">
        <v>42</v>
      </c>
      <c r="G176" s="278">
        <v>393.44</v>
      </c>
      <c r="H176" s="267"/>
      <c r="I176" s="283"/>
      <c r="J176" s="283"/>
      <c r="K176" s="267"/>
      <c r="L176" s="267">
        <f t="shared" ref="L176" si="80">ROUND((G176*I176),2)</f>
        <v>0</v>
      </c>
      <c r="M176" s="267">
        <f t="shared" ref="M176" si="81">ROUND((G176*J176),2)</f>
        <v>0</v>
      </c>
      <c r="N176" s="267">
        <f t="shared" ref="N176" si="82">ROUND((G176*K176),2)</f>
        <v>0</v>
      </c>
      <c r="O176" s="268" t="e">
        <f>N176/$N$509</f>
        <v>#DIV/0!</v>
      </c>
      <c r="P176" s="310">
        <v>38.869999999999997</v>
      </c>
      <c r="Q176" s="311">
        <v>63.12</v>
      </c>
      <c r="R176" s="48"/>
      <c r="S176" s="48"/>
      <c r="T176" s="48"/>
      <c r="U176" s="48"/>
      <c r="V176" s="48"/>
      <c r="W176" s="48"/>
      <c r="X176" s="48"/>
      <c r="Y176" s="48"/>
      <c r="Z176" s="48"/>
      <c r="AA176" s="48"/>
      <c r="AB176" s="48"/>
      <c r="AC176" s="48"/>
      <c r="AD176" s="48"/>
      <c r="AE176" s="44"/>
      <c r="AF176" s="44"/>
      <c r="AG176" s="44"/>
    </row>
    <row r="177" spans="1:33" x14ac:dyDescent="0.2">
      <c r="A177" s="94"/>
      <c r="B177" s="260" t="s">
        <v>223</v>
      </c>
      <c r="C177" s="260"/>
      <c r="D177" s="260"/>
      <c r="E177" s="260" t="s">
        <v>551</v>
      </c>
      <c r="F177" s="260"/>
      <c r="G177" s="277"/>
      <c r="H177" s="261"/>
      <c r="I177" s="260"/>
      <c r="J177" s="260"/>
      <c r="K177" s="260"/>
      <c r="L177" s="260"/>
      <c r="M177" s="260"/>
      <c r="N177" s="262"/>
      <c r="O177" s="262"/>
      <c r="P177" s="310"/>
      <c r="Q177" s="311"/>
      <c r="R177" s="48"/>
      <c r="S177" s="48"/>
      <c r="T177" s="48"/>
      <c r="U177" s="48"/>
      <c r="V177" s="48"/>
      <c r="W177" s="48"/>
      <c r="X177" s="48"/>
      <c r="Y177" s="48"/>
      <c r="Z177" s="48"/>
      <c r="AA177" s="48"/>
      <c r="AB177" s="48"/>
      <c r="AC177" s="48"/>
      <c r="AD177" s="48"/>
      <c r="AE177" s="44"/>
      <c r="AF177" s="44"/>
      <c r="AG177" s="44"/>
    </row>
    <row r="178" spans="1:33" x14ac:dyDescent="0.2">
      <c r="A178" s="94"/>
      <c r="B178" s="264" t="s">
        <v>550</v>
      </c>
      <c r="C178" s="265">
        <v>101741</v>
      </c>
      <c r="D178" s="264" t="s">
        <v>41</v>
      </c>
      <c r="E178" s="264" t="s">
        <v>1629</v>
      </c>
      <c r="F178" s="266" t="s">
        <v>227</v>
      </c>
      <c r="G178" s="278">
        <v>260.64</v>
      </c>
      <c r="H178" s="267"/>
      <c r="I178" s="283"/>
      <c r="J178" s="283"/>
      <c r="K178" s="267"/>
      <c r="L178" s="267">
        <f t="shared" ref="L178" si="83">ROUND((G178*I178),2)</f>
        <v>0</v>
      </c>
      <c r="M178" s="267">
        <f t="shared" ref="M178" si="84">ROUND((G178*J178),2)</f>
        <v>0</v>
      </c>
      <c r="N178" s="267">
        <f t="shared" ref="N178" si="85">ROUND((G178*K178),2)</f>
        <v>0</v>
      </c>
      <c r="O178" s="268" t="e">
        <f>N178/$N$509</f>
        <v>#DIV/0!</v>
      </c>
      <c r="P178" s="310">
        <v>20.02</v>
      </c>
      <c r="Q178" s="311">
        <v>9.2100000000000009</v>
      </c>
      <c r="R178" s="48"/>
      <c r="S178" s="48"/>
      <c r="T178" s="48"/>
      <c r="U178" s="48"/>
      <c r="V178" s="48"/>
      <c r="W178" s="48"/>
      <c r="X178" s="48"/>
      <c r="Y178" s="48"/>
      <c r="Z178" s="48"/>
      <c r="AA178" s="48"/>
      <c r="AB178" s="48"/>
      <c r="AC178" s="48"/>
      <c r="AD178" s="48"/>
      <c r="AE178" s="44"/>
      <c r="AF178" s="44"/>
      <c r="AG178" s="44"/>
    </row>
    <row r="179" spans="1:33" x14ac:dyDescent="0.2">
      <c r="A179" s="340">
        <f>N181</f>
        <v>0</v>
      </c>
      <c r="B179" s="260">
        <v>10</v>
      </c>
      <c r="C179" s="260"/>
      <c r="D179" s="260"/>
      <c r="E179" s="260" t="s">
        <v>552</v>
      </c>
      <c r="F179" s="260"/>
      <c r="G179" s="277"/>
      <c r="H179" s="261"/>
      <c r="I179" s="260"/>
      <c r="J179" s="260"/>
      <c r="K179" s="260"/>
      <c r="L179" s="260"/>
      <c r="M179" s="260"/>
      <c r="N179" s="262"/>
      <c r="O179" s="262"/>
      <c r="P179" s="310"/>
      <c r="Q179" s="311"/>
      <c r="R179" s="48"/>
      <c r="S179" s="48"/>
      <c r="T179" s="48"/>
      <c r="U179" s="48"/>
      <c r="V179" s="48"/>
      <c r="W179" s="48"/>
      <c r="X179" s="48"/>
      <c r="Y179" s="48"/>
      <c r="Z179" s="48"/>
      <c r="AA179" s="48"/>
      <c r="AB179" s="48"/>
      <c r="AC179" s="48"/>
      <c r="AD179" s="48"/>
      <c r="AE179" s="44"/>
      <c r="AF179" s="44"/>
      <c r="AG179" s="44"/>
    </row>
    <row r="180" spans="1:33" x14ac:dyDescent="0.2">
      <c r="A180" s="94"/>
      <c r="B180" s="260" t="s">
        <v>224</v>
      </c>
      <c r="C180" s="260"/>
      <c r="D180" s="260"/>
      <c r="E180" s="260" t="s">
        <v>121</v>
      </c>
      <c r="F180" s="260"/>
      <c r="G180" s="277"/>
      <c r="H180" s="261"/>
      <c r="I180" s="260"/>
      <c r="J180" s="260"/>
      <c r="K180" s="260"/>
      <c r="L180" s="260"/>
      <c r="M180" s="260"/>
      <c r="N180" s="262"/>
      <c r="O180" s="262"/>
      <c r="P180" s="310"/>
      <c r="Q180" s="311"/>
      <c r="R180" s="48"/>
      <c r="S180" s="48"/>
      <c r="T180" s="48"/>
      <c r="U180" s="48"/>
      <c r="V180" s="48"/>
      <c r="W180" s="48"/>
      <c r="X180" s="48"/>
      <c r="Y180" s="48"/>
      <c r="Z180" s="48"/>
      <c r="AA180" s="48"/>
      <c r="AB180" s="48"/>
      <c r="AC180" s="48"/>
      <c r="AD180" s="48"/>
      <c r="AE180" s="44"/>
      <c r="AF180" s="44"/>
      <c r="AG180" s="44"/>
    </row>
    <row r="181" spans="1:33" ht="28.5" x14ac:dyDescent="0.2">
      <c r="A181" s="94"/>
      <c r="B181" s="264" t="s">
        <v>921</v>
      </c>
      <c r="C181" s="265" t="s">
        <v>545</v>
      </c>
      <c r="D181" s="264" t="s">
        <v>41</v>
      </c>
      <c r="E181" s="264" t="s">
        <v>546</v>
      </c>
      <c r="F181" s="266" t="s">
        <v>42</v>
      </c>
      <c r="G181" s="278">
        <v>878.55</v>
      </c>
      <c r="H181" s="267"/>
      <c r="I181" s="283"/>
      <c r="J181" s="283"/>
      <c r="K181" s="267"/>
      <c r="L181" s="267">
        <f t="shared" ref="L181" si="86">ROUND((G181*I181),2)</f>
        <v>0</v>
      </c>
      <c r="M181" s="267">
        <f t="shared" ref="M181" si="87">ROUND((G181*J181),2)</f>
        <v>0</v>
      </c>
      <c r="N181" s="267">
        <f t="shared" ref="N181" si="88">ROUND((G181*K181),2)</f>
        <v>0</v>
      </c>
      <c r="O181" s="268" t="e">
        <f>N181/$N$509</f>
        <v>#DIV/0!</v>
      </c>
      <c r="P181" s="310">
        <v>10</v>
      </c>
      <c r="Q181" s="311">
        <v>74.900000000000006</v>
      </c>
      <c r="R181" s="48"/>
      <c r="S181" s="48"/>
      <c r="T181" s="48"/>
      <c r="U181" s="48"/>
      <c r="V181" s="48"/>
      <c r="W181" s="48"/>
      <c r="X181" s="48"/>
      <c r="Y181" s="48"/>
      <c r="Z181" s="48"/>
      <c r="AA181" s="48"/>
      <c r="AB181" s="48"/>
      <c r="AC181" s="48"/>
      <c r="AD181" s="48"/>
      <c r="AE181" s="44"/>
      <c r="AF181" s="44"/>
      <c r="AG181" s="44"/>
    </row>
    <row r="182" spans="1:33" x14ac:dyDescent="0.2">
      <c r="A182" s="340">
        <f>SUM(N184:N187)</f>
        <v>0</v>
      </c>
      <c r="B182" s="260">
        <v>11</v>
      </c>
      <c r="C182" s="260"/>
      <c r="D182" s="260"/>
      <c r="E182" s="260" t="s">
        <v>553</v>
      </c>
      <c r="F182" s="260"/>
      <c r="G182" s="277"/>
      <c r="H182" s="261"/>
      <c r="I182" s="260"/>
      <c r="J182" s="261"/>
      <c r="K182" s="260"/>
      <c r="L182" s="261"/>
      <c r="M182" s="260"/>
      <c r="N182" s="262"/>
      <c r="O182" s="262"/>
      <c r="P182" s="312"/>
      <c r="Q182" s="313"/>
      <c r="R182" s="48"/>
      <c r="S182" s="48"/>
      <c r="T182" s="48"/>
      <c r="U182" s="48"/>
      <c r="V182" s="48"/>
      <c r="W182" s="48"/>
      <c r="X182" s="48"/>
      <c r="Y182" s="48"/>
      <c r="Z182" s="48"/>
      <c r="AA182" s="48"/>
      <c r="AB182" s="48"/>
      <c r="AC182" s="48"/>
      <c r="AD182" s="48"/>
      <c r="AE182" s="44"/>
      <c r="AF182" s="44"/>
      <c r="AG182" s="44"/>
    </row>
    <row r="183" spans="1:33" x14ac:dyDescent="0.2">
      <c r="A183" s="94"/>
      <c r="B183" s="260" t="s">
        <v>228</v>
      </c>
      <c r="C183" s="260"/>
      <c r="D183" s="260"/>
      <c r="E183" s="260" t="s">
        <v>121</v>
      </c>
      <c r="F183" s="260"/>
      <c r="G183" s="277"/>
      <c r="H183" s="261"/>
      <c r="I183" s="260"/>
      <c r="J183" s="261"/>
      <c r="K183" s="260"/>
      <c r="L183" s="261"/>
      <c r="M183" s="260"/>
      <c r="N183" s="262"/>
      <c r="O183" s="262"/>
      <c r="P183" s="312"/>
      <c r="Q183" s="313"/>
      <c r="R183" s="48"/>
      <c r="S183" s="48"/>
      <c r="T183" s="48"/>
      <c r="U183" s="48"/>
      <c r="V183" s="48"/>
      <c r="W183" s="48"/>
      <c r="X183" s="48"/>
      <c r="Y183" s="48"/>
      <c r="Z183" s="48"/>
      <c r="AA183" s="48"/>
      <c r="AB183" s="48"/>
      <c r="AC183" s="48"/>
      <c r="AD183" s="48"/>
      <c r="AE183" s="44"/>
      <c r="AF183" s="44"/>
      <c r="AG183" s="44"/>
    </row>
    <row r="184" spans="1:33" ht="28.5" x14ac:dyDescent="0.2">
      <c r="A184" s="94"/>
      <c r="B184" s="264" t="s">
        <v>995</v>
      </c>
      <c r="C184" s="265" t="s">
        <v>996</v>
      </c>
      <c r="D184" s="264" t="s">
        <v>41</v>
      </c>
      <c r="E184" s="264" t="s">
        <v>997</v>
      </c>
      <c r="F184" s="266" t="s">
        <v>42</v>
      </c>
      <c r="G184" s="278">
        <v>4.24</v>
      </c>
      <c r="H184" s="267"/>
      <c r="I184" s="283"/>
      <c r="J184" s="283"/>
      <c r="K184" s="267"/>
      <c r="L184" s="267">
        <f t="shared" ref="L184:L185" si="89">ROUND((G184*I184),2)</f>
        <v>0</v>
      </c>
      <c r="M184" s="267">
        <f t="shared" ref="M184:M185" si="90">ROUND((G184*J184),2)</f>
        <v>0</v>
      </c>
      <c r="N184" s="267">
        <f t="shared" ref="N184:N185" si="91">ROUND((G184*K184),2)</f>
        <v>0</v>
      </c>
      <c r="O184" s="268" t="e">
        <f>N184/$N$509</f>
        <v>#DIV/0!</v>
      </c>
      <c r="P184" s="312">
        <v>1.42</v>
      </c>
      <c r="Q184" s="313">
        <v>8.33</v>
      </c>
      <c r="R184" s="48"/>
      <c r="S184" s="48"/>
      <c r="T184" s="48"/>
      <c r="U184" s="48"/>
      <c r="V184" s="48"/>
      <c r="W184" s="48"/>
      <c r="X184" s="48"/>
      <c r="Y184" s="48"/>
      <c r="Z184" s="48"/>
      <c r="AA184" s="48"/>
      <c r="AB184" s="48"/>
      <c r="AC184" s="48"/>
      <c r="AD184" s="48"/>
      <c r="AE184" s="44"/>
      <c r="AF184" s="44"/>
      <c r="AG184" s="44"/>
    </row>
    <row r="185" spans="1:33" ht="28.5" x14ac:dyDescent="0.2">
      <c r="A185" s="94"/>
      <c r="B185" s="264" t="s">
        <v>998</v>
      </c>
      <c r="C185" s="265" t="s">
        <v>999</v>
      </c>
      <c r="D185" s="264" t="s">
        <v>41</v>
      </c>
      <c r="E185" s="264" t="s">
        <v>1000</v>
      </c>
      <c r="F185" s="266" t="s">
        <v>42</v>
      </c>
      <c r="G185" s="278">
        <v>4.24</v>
      </c>
      <c r="H185" s="267"/>
      <c r="I185" s="283"/>
      <c r="J185" s="283"/>
      <c r="K185" s="267"/>
      <c r="L185" s="267">
        <f t="shared" si="89"/>
        <v>0</v>
      </c>
      <c r="M185" s="267">
        <f t="shared" si="90"/>
        <v>0</v>
      </c>
      <c r="N185" s="267">
        <f t="shared" si="91"/>
        <v>0</v>
      </c>
      <c r="O185" s="268" t="e">
        <f>N185/$N$509</f>
        <v>#DIV/0!</v>
      </c>
      <c r="P185" s="312">
        <v>20.91</v>
      </c>
      <c r="Q185" s="313">
        <v>14.7</v>
      </c>
      <c r="R185" s="48"/>
      <c r="S185" s="48"/>
      <c r="T185" s="48"/>
      <c r="U185" s="48"/>
      <c r="V185" s="48"/>
      <c r="W185" s="48"/>
      <c r="X185" s="48"/>
      <c r="Y185" s="48"/>
      <c r="Z185" s="48"/>
      <c r="AA185" s="48"/>
      <c r="AB185" s="48"/>
      <c r="AC185" s="48"/>
      <c r="AD185" s="48"/>
      <c r="AE185" s="44"/>
      <c r="AF185" s="44"/>
      <c r="AG185" s="44"/>
    </row>
    <row r="186" spans="1:33" x14ac:dyDescent="0.2">
      <c r="A186" s="94"/>
      <c r="B186" s="260" t="s">
        <v>922</v>
      </c>
      <c r="C186" s="260"/>
      <c r="D186" s="260"/>
      <c r="E186" s="260" t="s">
        <v>1001</v>
      </c>
      <c r="F186" s="260"/>
      <c r="G186" s="277"/>
      <c r="H186" s="261"/>
      <c r="I186" s="260"/>
      <c r="J186" s="261"/>
      <c r="K186" s="260"/>
      <c r="L186" s="261"/>
      <c r="M186" s="260"/>
      <c r="N186" s="262"/>
      <c r="O186" s="262"/>
      <c r="P186" s="312"/>
      <c r="Q186" s="313"/>
      <c r="R186" s="48"/>
      <c r="S186" s="48"/>
      <c r="T186" s="48"/>
      <c r="U186" s="48"/>
      <c r="V186" s="48"/>
      <c r="W186" s="48"/>
      <c r="X186" s="48"/>
      <c r="Y186" s="48"/>
      <c r="Z186" s="48"/>
      <c r="AA186" s="48"/>
      <c r="AB186" s="48"/>
      <c r="AC186" s="48"/>
      <c r="AD186" s="48"/>
      <c r="AE186" s="44"/>
      <c r="AF186" s="44"/>
      <c r="AG186" s="44"/>
    </row>
    <row r="187" spans="1:33" ht="28.5" x14ac:dyDescent="0.2">
      <c r="A187" s="94"/>
      <c r="B187" s="264" t="s">
        <v>1002</v>
      </c>
      <c r="C187" s="265" t="s">
        <v>220</v>
      </c>
      <c r="D187" s="264" t="s">
        <v>41</v>
      </c>
      <c r="E187" s="264" t="s">
        <v>221</v>
      </c>
      <c r="F187" s="266" t="s">
        <v>42</v>
      </c>
      <c r="G187" s="278">
        <v>340.81</v>
      </c>
      <c r="H187" s="267"/>
      <c r="I187" s="283"/>
      <c r="J187" s="283"/>
      <c r="K187" s="267"/>
      <c r="L187" s="267">
        <f t="shared" ref="L187" si="92">ROUND((G187*I187),2)</f>
        <v>0</v>
      </c>
      <c r="M187" s="267">
        <f t="shared" ref="M187" si="93">ROUND((G187*J187),2)</f>
        <v>0</v>
      </c>
      <c r="N187" s="267">
        <f t="shared" ref="N187" si="94">ROUND((G187*K187),2)</f>
        <v>0</v>
      </c>
      <c r="O187" s="268" t="e">
        <f>N187/$N$509</f>
        <v>#DIV/0!</v>
      </c>
      <c r="P187" s="312">
        <v>20.329999999999998</v>
      </c>
      <c r="Q187" s="313">
        <v>54.15</v>
      </c>
      <c r="R187" s="48"/>
      <c r="S187" s="48"/>
      <c r="T187" s="48"/>
      <c r="U187" s="48"/>
      <c r="V187" s="48"/>
      <c r="W187" s="48"/>
      <c r="X187" s="48"/>
      <c r="Y187" s="48"/>
      <c r="Z187" s="48"/>
      <c r="AA187" s="48"/>
      <c r="AB187" s="48"/>
      <c r="AC187" s="48"/>
      <c r="AD187" s="48"/>
      <c r="AE187" s="44"/>
      <c r="AF187" s="44"/>
      <c r="AG187" s="44"/>
    </row>
    <row r="188" spans="1:33" x14ac:dyDescent="0.2">
      <c r="A188" s="340">
        <f>SUM(N190:N199)</f>
        <v>0</v>
      </c>
      <c r="B188" s="260">
        <v>12</v>
      </c>
      <c r="C188" s="260"/>
      <c r="D188" s="260"/>
      <c r="E188" s="260" t="s">
        <v>268</v>
      </c>
      <c r="F188" s="260"/>
      <c r="G188" s="277"/>
      <c r="H188" s="261"/>
      <c r="I188" s="260"/>
      <c r="J188" s="261"/>
      <c r="K188" s="260"/>
      <c r="L188" s="261"/>
      <c r="M188" s="260"/>
      <c r="N188" s="262"/>
      <c r="O188" s="262"/>
      <c r="P188" s="312"/>
      <c r="Q188" s="313"/>
      <c r="R188" s="48"/>
      <c r="S188" s="48"/>
      <c r="T188" s="48"/>
      <c r="U188" s="48"/>
      <c r="V188" s="48"/>
      <c r="W188" s="48"/>
      <c r="X188" s="48"/>
      <c r="Y188" s="48"/>
      <c r="Z188" s="48"/>
      <c r="AA188" s="48"/>
      <c r="AB188" s="48"/>
      <c r="AC188" s="48"/>
      <c r="AD188" s="48"/>
      <c r="AE188" s="44"/>
      <c r="AF188" s="44"/>
      <c r="AG188" s="44"/>
    </row>
    <row r="189" spans="1:33" x14ac:dyDescent="0.2">
      <c r="A189" s="94"/>
      <c r="B189" s="260" t="s">
        <v>229</v>
      </c>
      <c r="C189" s="260"/>
      <c r="D189" s="260"/>
      <c r="E189" s="260" t="s">
        <v>554</v>
      </c>
      <c r="F189" s="260"/>
      <c r="G189" s="277"/>
      <c r="H189" s="261"/>
      <c r="I189" s="260"/>
      <c r="J189" s="261"/>
      <c r="K189" s="260"/>
      <c r="L189" s="261"/>
      <c r="M189" s="260"/>
      <c r="N189" s="262"/>
      <c r="O189" s="262"/>
      <c r="P189" s="312"/>
      <c r="Q189" s="313"/>
      <c r="R189" s="48"/>
      <c r="S189" s="48"/>
      <c r="T189" s="48"/>
      <c r="U189" s="48"/>
      <c r="V189" s="48"/>
      <c r="W189" s="48"/>
      <c r="X189" s="48"/>
      <c r="Y189" s="48"/>
      <c r="Z189" s="48"/>
      <c r="AA189" s="48"/>
      <c r="AB189" s="48"/>
      <c r="AC189" s="48"/>
      <c r="AD189" s="48"/>
      <c r="AE189" s="44"/>
      <c r="AF189" s="44"/>
      <c r="AG189" s="44"/>
    </row>
    <row r="190" spans="1:33" ht="27.6" customHeight="1" x14ac:dyDescent="0.2">
      <c r="A190" s="94"/>
      <c r="B190" s="264" t="s">
        <v>1003</v>
      </c>
      <c r="C190" s="265" t="s">
        <v>270</v>
      </c>
      <c r="D190" s="264" t="s">
        <v>41</v>
      </c>
      <c r="E190" s="264" t="s">
        <v>271</v>
      </c>
      <c r="F190" s="266" t="s">
        <v>42</v>
      </c>
      <c r="G190" s="278">
        <v>2078.46</v>
      </c>
      <c r="H190" s="267"/>
      <c r="I190" s="283"/>
      <c r="J190" s="283"/>
      <c r="K190" s="267"/>
      <c r="L190" s="267">
        <f t="shared" ref="L190:L193" si="95">ROUND((G190*I190),2)</f>
        <v>0</v>
      </c>
      <c r="M190" s="267">
        <f t="shared" ref="M190:M193" si="96">ROUND((G190*J190),2)</f>
        <v>0</v>
      </c>
      <c r="N190" s="267">
        <f t="shared" ref="N190:N193" si="97">ROUND((G190*K190),2)</f>
        <v>0</v>
      </c>
      <c r="O190" s="268" t="e">
        <f>N190/$N$509</f>
        <v>#DIV/0!</v>
      </c>
      <c r="P190" s="312">
        <v>2.16</v>
      </c>
      <c r="Q190" s="313">
        <v>2.64</v>
      </c>
      <c r="R190" s="48"/>
      <c r="S190" s="48"/>
      <c r="T190" s="48"/>
      <c r="U190" s="48"/>
      <c r="V190" s="48"/>
      <c r="W190" s="48"/>
      <c r="X190" s="48"/>
      <c r="Y190" s="48"/>
      <c r="Z190" s="48"/>
      <c r="AA190" s="48"/>
      <c r="AB190" s="48"/>
      <c r="AC190" s="48"/>
      <c r="AD190" s="48"/>
      <c r="AE190" s="44"/>
      <c r="AF190" s="44"/>
      <c r="AG190" s="44"/>
    </row>
    <row r="191" spans="1:33" ht="15" customHeight="1" x14ac:dyDescent="0.2">
      <c r="A191" s="94"/>
      <c r="B191" s="264" t="s">
        <v>1004</v>
      </c>
      <c r="C191" s="265" t="s">
        <v>1177</v>
      </c>
      <c r="D191" s="264" t="s">
        <v>41</v>
      </c>
      <c r="E191" s="264" t="s">
        <v>1178</v>
      </c>
      <c r="F191" s="266" t="s">
        <v>42</v>
      </c>
      <c r="G191" s="278">
        <v>1351.77</v>
      </c>
      <c r="H191" s="267"/>
      <c r="I191" s="283"/>
      <c r="J191" s="283"/>
      <c r="K191" s="267"/>
      <c r="L191" s="267">
        <f t="shared" si="95"/>
        <v>0</v>
      </c>
      <c r="M191" s="267">
        <f t="shared" si="96"/>
        <v>0</v>
      </c>
      <c r="N191" s="267">
        <f t="shared" si="97"/>
        <v>0</v>
      </c>
      <c r="O191" s="268" t="e">
        <f>N191/$N$509</f>
        <v>#DIV/0!</v>
      </c>
      <c r="P191" s="312">
        <v>5.77</v>
      </c>
      <c r="Q191" s="313">
        <v>8</v>
      </c>
      <c r="R191" s="48"/>
      <c r="S191" s="48"/>
      <c r="T191" s="48"/>
      <c r="U191" s="48"/>
      <c r="V191" s="48"/>
      <c r="W191" s="48"/>
      <c r="X191" s="48"/>
      <c r="Y191" s="48"/>
      <c r="Z191" s="48"/>
      <c r="AA191" s="48"/>
      <c r="AB191" s="48"/>
      <c r="AC191" s="48"/>
      <c r="AD191" s="48"/>
      <c r="AE191" s="44"/>
      <c r="AF191" s="44"/>
      <c r="AG191" s="44"/>
    </row>
    <row r="192" spans="1:33" x14ac:dyDescent="0.2">
      <c r="A192" s="94"/>
      <c r="B192" s="264" t="s">
        <v>1005</v>
      </c>
      <c r="C192" s="265" t="s">
        <v>1195</v>
      </c>
      <c r="D192" s="264" t="s">
        <v>41</v>
      </c>
      <c r="E192" s="264" t="s">
        <v>1196</v>
      </c>
      <c r="F192" s="266" t="s">
        <v>42</v>
      </c>
      <c r="G192" s="278">
        <v>1351.77</v>
      </c>
      <c r="H192" s="267"/>
      <c r="I192" s="283"/>
      <c r="J192" s="283"/>
      <c r="K192" s="267"/>
      <c r="L192" s="267">
        <f t="shared" si="95"/>
        <v>0</v>
      </c>
      <c r="M192" s="267">
        <f t="shared" si="96"/>
        <v>0</v>
      </c>
      <c r="N192" s="267">
        <f t="shared" si="97"/>
        <v>0</v>
      </c>
      <c r="O192" s="268" t="e">
        <f>N192/$N$509</f>
        <v>#DIV/0!</v>
      </c>
      <c r="P192" s="312">
        <v>5.27</v>
      </c>
      <c r="Q192" s="313">
        <v>5.53</v>
      </c>
      <c r="R192" s="48"/>
      <c r="S192" s="48"/>
      <c r="T192" s="48"/>
      <c r="U192" s="48"/>
      <c r="V192" s="48"/>
      <c r="W192" s="48"/>
      <c r="X192" s="48"/>
      <c r="Y192" s="48"/>
      <c r="Z192" s="48"/>
      <c r="AA192" s="48"/>
      <c r="AB192" s="48"/>
      <c r="AC192" s="48"/>
      <c r="AD192" s="48"/>
      <c r="AE192" s="44"/>
      <c r="AF192" s="44"/>
      <c r="AG192" s="44"/>
    </row>
    <row r="193" spans="1:33" x14ac:dyDescent="0.2">
      <c r="A193" s="94"/>
      <c r="B193" s="264" t="s">
        <v>1006</v>
      </c>
      <c r="C193" s="265" t="s">
        <v>1197</v>
      </c>
      <c r="D193" s="264" t="s">
        <v>41</v>
      </c>
      <c r="E193" s="264" t="s">
        <v>1198</v>
      </c>
      <c r="F193" s="266" t="s">
        <v>42</v>
      </c>
      <c r="G193" s="278">
        <v>726.69</v>
      </c>
      <c r="H193" s="267"/>
      <c r="I193" s="283"/>
      <c r="J193" s="283"/>
      <c r="K193" s="267"/>
      <c r="L193" s="267">
        <f t="shared" si="95"/>
        <v>0</v>
      </c>
      <c r="M193" s="267">
        <f t="shared" si="96"/>
        <v>0</v>
      </c>
      <c r="N193" s="267">
        <f t="shared" si="97"/>
        <v>0</v>
      </c>
      <c r="O193" s="268" t="e">
        <f>N193/$N$509</f>
        <v>#DIV/0!</v>
      </c>
      <c r="P193" s="312">
        <v>4.99</v>
      </c>
      <c r="Q193" s="313">
        <v>10.1</v>
      </c>
      <c r="R193" s="48"/>
      <c r="S193" s="48"/>
      <c r="T193" s="48"/>
      <c r="U193" s="48"/>
      <c r="V193" s="48"/>
      <c r="W193" s="48"/>
      <c r="X193" s="48"/>
      <c r="Y193" s="48"/>
      <c r="Z193" s="48"/>
      <c r="AA193" s="48"/>
      <c r="AB193" s="48"/>
      <c r="AC193" s="48"/>
      <c r="AD193" s="48"/>
      <c r="AE193" s="44"/>
      <c r="AF193" s="44"/>
      <c r="AG193" s="44"/>
    </row>
    <row r="194" spans="1:33" x14ac:dyDescent="0.2">
      <c r="A194" s="94"/>
      <c r="B194" s="260" t="s">
        <v>919</v>
      </c>
      <c r="C194" s="260"/>
      <c r="D194" s="260"/>
      <c r="E194" s="260" t="s">
        <v>555</v>
      </c>
      <c r="F194" s="260"/>
      <c r="G194" s="277"/>
      <c r="H194" s="261"/>
      <c r="I194" s="260"/>
      <c r="J194" s="261"/>
      <c r="K194" s="260"/>
      <c r="L194" s="261"/>
      <c r="M194" s="260"/>
      <c r="N194" s="262"/>
      <c r="O194" s="262"/>
      <c r="P194" s="312"/>
      <c r="Q194" s="313"/>
      <c r="R194" s="48"/>
      <c r="S194" s="48"/>
      <c r="T194" s="48"/>
      <c r="U194" s="48"/>
      <c r="V194" s="48"/>
      <c r="W194" s="48"/>
      <c r="X194" s="48"/>
      <c r="Y194" s="48"/>
      <c r="Z194" s="48"/>
      <c r="AA194" s="48"/>
      <c r="AB194" s="48"/>
      <c r="AC194" s="48"/>
      <c r="AD194" s="48"/>
      <c r="AE194" s="44"/>
      <c r="AF194" s="44"/>
      <c r="AG194" s="44"/>
    </row>
    <row r="195" spans="1:33" x14ac:dyDescent="0.2">
      <c r="A195" s="94"/>
      <c r="B195" s="264" t="s">
        <v>1007</v>
      </c>
      <c r="C195" s="265" t="s">
        <v>1179</v>
      </c>
      <c r="D195" s="264" t="s">
        <v>41</v>
      </c>
      <c r="E195" s="264" t="s">
        <v>1180</v>
      </c>
      <c r="F195" s="266" t="s">
        <v>42</v>
      </c>
      <c r="G195" s="278">
        <v>340.81</v>
      </c>
      <c r="H195" s="267"/>
      <c r="I195" s="283"/>
      <c r="J195" s="283"/>
      <c r="K195" s="267"/>
      <c r="L195" s="267">
        <f t="shared" ref="L195:L196" si="98">ROUND((G195*I195),2)</f>
        <v>0</v>
      </c>
      <c r="M195" s="267">
        <f t="shared" ref="M195:M196" si="99">ROUND((G195*J195),2)</f>
        <v>0</v>
      </c>
      <c r="N195" s="267">
        <f t="shared" ref="N195:N196" si="100">ROUND((G195*K195),2)</f>
        <v>0</v>
      </c>
      <c r="O195" s="268" t="e">
        <f>N195/$N$509</f>
        <v>#DIV/0!</v>
      </c>
      <c r="P195" s="312">
        <v>2.16</v>
      </c>
      <c r="Q195" s="313">
        <v>2.64</v>
      </c>
      <c r="R195" s="48"/>
      <c r="S195" s="48"/>
      <c r="T195" s="48"/>
      <c r="U195" s="48"/>
      <c r="V195" s="48"/>
      <c r="W195" s="48"/>
      <c r="X195" s="48"/>
      <c r="Y195" s="48"/>
      <c r="Z195" s="48"/>
      <c r="AA195" s="48"/>
      <c r="AB195" s="48"/>
      <c r="AC195" s="48"/>
      <c r="AD195" s="48"/>
      <c r="AE195" s="44"/>
      <c r="AF195" s="44"/>
      <c r="AG195" s="44"/>
    </row>
    <row r="196" spans="1:33" x14ac:dyDescent="0.2">
      <c r="A196" s="94"/>
      <c r="B196" s="264" t="s">
        <v>1008</v>
      </c>
      <c r="C196" s="265" t="s">
        <v>1199</v>
      </c>
      <c r="D196" s="264" t="s">
        <v>41</v>
      </c>
      <c r="E196" s="264" t="s">
        <v>1200</v>
      </c>
      <c r="F196" s="266" t="s">
        <v>42</v>
      </c>
      <c r="G196" s="278">
        <v>340.81</v>
      </c>
      <c r="H196" s="267"/>
      <c r="I196" s="283"/>
      <c r="J196" s="283"/>
      <c r="K196" s="267"/>
      <c r="L196" s="267">
        <f t="shared" si="98"/>
        <v>0</v>
      </c>
      <c r="M196" s="267">
        <f t="shared" si="99"/>
        <v>0</v>
      </c>
      <c r="N196" s="267">
        <f t="shared" si="100"/>
        <v>0</v>
      </c>
      <c r="O196" s="268" t="e">
        <f>N196/$N$509</f>
        <v>#DIV/0!</v>
      </c>
      <c r="P196" s="301">
        <v>7.36</v>
      </c>
      <c r="Q196" s="301">
        <v>6.32</v>
      </c>
      <c r="R196" s="48"/>
      <c r="S196" s="48"/>
      <c r="T196" s="48"/>
      <c r="U196" s="48"/>
      <c r="V196" s="48"/>
      <c r="W196" s="48"/>
      <c r="X196" s="48"/>
      <c r="Y196" s="48"/>
      <c r="Z196" s="48"/>
      <c r="AA196" s="48"/>
      <c r="AB196" s="48"/>
      <c r="AC196" s="48"/>
      <c r="AD196" s="48"/>
      <c r="AE196" s="44"/>
      <c r="AF196" s="44"/>
      <c r="AG196" s="44"/>
    </row>
    <row r="197" spans="1:33" x14ac:dyDescent="0.2">
      <c r="A197" s="94"/>
      <c r="B197" s="260" t="s">
        <v>1374</v>
      </c>
      <c r="C197" s="260"/>
      <c r="D197" s="260"/>
      <c r="E197" s="260" t="s">
        <v>231</v>
      </c>
      <c r="F197" s="260"/>
      <c r="G197" s="277"/>
      <c r="H197" s="261"/>
      <c r="I197" s="261"/>
      <c r="J197" s="261"/>
      <c r="K197" s="260"/>
      <c r="L197" s="261"/>
      <c r="M197" s="260"/>
      <c r="N197" s="262"/>
      <c r="O197" s="262"/>
      <c r="P197" s="301"/>
      <c r="Q197" s="301"/>
      <c r="R197" s="48"/>
      <c r="S197" s="48"/>
      <c r="T197" s="48"/>
      <c r="U197" s="48"/>
      <c r="V197" s="48"/>
      <c r="W197" s="48"/>
      <c r="X197" s="48"/>
      <c r="Y197" s="48"/>
      <c r="Z197" s="48"/>
      <c r="AA197" s="48"/>
      <c r="AB197" s="48"/>
      <c r="AC197" s="48"/>
      <c r="AD197" s="48"/>
      <c r="AE197" s="44"/>
      <c r="AF197" s="44"/>
      <c r="AG197" s="44"/>
    </row>
    <row r="198" spans="1:33" x14ac:dyDescent="0.2">
      <c r="A198" s="94"/>
      <c r="B198" s="264" t="s">
        <v>1375</v>
      </c>
      <c r="C198" s="265" t="s">
        <v>1376</v>
      </c>
      <c r="D198" s="264" t="s">
        <v>41</v>
      </c>
      <c r="E198" s="264" t="s">
        <v>1377</v>
      </c>
      <c r="F198" s="286" t="s">
        <v>42</v>
      </c>
      <c r="G198" s="287">
        <v>59.06</v>
      </c>
      <c r="H198" s="267"/>
      <c r="I198" s="283"/>
      <c r="J198" s="283"/>
      <c r="K198" s="267"/>
      <c r="L198" s="267">
        <f t="shared" ref="L198:L199" si="101">ROUND((G198*I198),2)</f>
        <v>0</v>
      </c>
      <c r="M198" s="267">
        <f t="shared" ref="M198:M199" si="102">ROUND((G198*J198),2)</f>
        <v>0</v>
      </c>
      <c r="N198" s="267">
        <f t="shared" ref="N198:N199" si="103">ROUND((G198*K198),2)</f>
        <v>0</v>
      </c>
      <c r="O198" s="268" t="e">
        <f>N198/$N$509</f>
        <v>#DIV/0!</v>
      </c>
      <c r="P198" s="301">
        <v>7.11</v>
      </c>
      <c r="Q198" s="301">
        <v>21.42</v>
      </c>
      <c r="R198" s="48"/>
      <c r="S198" s="48"/>
      <c r="T198" s="48"/>
      <c r="U198" s="48"/>
      <c r="V198" s="48"/>
      <c r="W198" s="48"/>
      <c r="X198" s="48"/>
      <c r="Y198" s="48"/>
      <c r="Z198" s="48"/>
      <c r="AA198" s="48"/>
      <c r="AB198" s="48"/>
      <c r="AC198" s="48"/>
      <c r="AD198" s="48"/>
      <c r="AE198" s="44"/>
      <c r="AF198" s="44"/>
      <c r="AG198" s="44"/>
    </row>
    <row r="199" spans="1:33" ht="28.5" x14ac:dyDescent="0.2">
      <c r="A199" s="94"/>
      <c r="B199" s="264" t="s">
        <v>1378</v>
      </c>
      <c r="C199" s="265" t="s">
        <v>1379</v>
      </c>
      <c r="D199" s="264" t="s">
        <v>41</v>
      </c>
      <c r="E199" s="264" t="s">
        <v>1380</v>
      </c>
      <c r="F199" s="286" t="s">
        <v>42</v>
      </c>
      <c r="G199" s="287">
        <v>59.06</v>
      </c>
      <c r="H199" s="267"/>
      <c r="I199" s="283"/>
      <c r="J199" s="283"/>
      <c r="K199" s="267"/>
      <c r="L199" s="267">
        <f t="shared" si="101"/>
        <v>0</v>
      </c>
      <c r="M199" s="267">
        <f t="shared" si="102"/>
        <v>0</v>
      </c>
      <c r="N199" s="267">
        <f t="shared" si="103"/>
        <v>0</v>
      </c>
      <c r="O199" s="268" t="e">
        <f>N199/$N$509</f>
        <v>#DIV/0!</v>
      </c>
      <c r="P199" s="301">
        <v>9.66</v>
      </c>
      <c r="Q199" s="301">
        <v>10.45</v>
      </c>
      <c r="R199" s="48"/>
      <c r="S199" s="48"/>
      <c r="T199" s="48"/>
      <c r="U199" s="48"/>
      <c r="V199" s="48"/>
      <c r="W199" s="48"/>
      <c r="X199" s="48"/>
      <c r="Y199" s="48"/>
      <c r="Z199" s="48"/>
      <c r="AA199" s="48"/>
      <c r="AB199" s="48"/>
      <c r="AC199" s="48"/>
      <c r="AD199" s="48"/>
      <c r="AE199" s="44"/>
      <c r="AF199" s="44"/>
      <c r="AG199" s="44"/>
    </row>
    <row r="200" spans="1:33" x14ac:dyDescent="0.2">
      <c r="A200" s="340">
        <f>N201</f>
        <v>0</v>
      </c>
      <c r="B200" s="260">
        <v>13</v>
      </c>
      <c r="C200" s="260"/>
      <c r="D200" s="260"/>
      <c r="E200" s="260" t="s">
        <v>556</v>
      </c>
      <c r="F200" s="260"/>
      <c r="G200" s="277"/>
      <c r="H200" s="261"/>
      <c r="I200" s="261"/>
      <c r="J200" s="261"/>
      <c r="K200" s="260"/>
      <c r="L200" s="261"/>
      <c r="M200" s="260"/>
      <c r="N200" s="262"/>
      <c r="O200" s="262"/>
      <c r="P200" s="301"/>
      <c r="Q200" s="301"/>
      <c r="R200" s="48"/>
      <c r="S200" s="48"/>
      <c r="T200" s="48"/>
      <c r="U200" s="48"/>
      <c r="V200" s="48"/>
      <c r="W200" s="48"/>
      <c r="X200" s="48"/>
      <c r="Y200" s="48"/>
      <c r="Z200" s="48"/>
      <c r="AA200" s="48"/>
      <c r="AB200" s="48"/>
      <c r="AC200" s="48"/>
      <c r="AD200" s="48"/>
      <c r="AE200" s="44"/>
      <c r="AF200" s="44"/>
      <c r="AG200" s="44"/>
    </row>
    <row r="201" spans="1:33" ht="27.6" customHeight="1" x14ac:dyDescent="0.2">
      <c r="A201" s="94"/>
      <c r="B201" s="264" t="s">
        <v>232</v>
      </c>
      <c r="C201" s="265" t="s">
        <v>1632</v>
      </c>
      <c r="D201" s="264" t="s">
        <v>184</v>
      </c>
      <c r="E201" s="264" t="s">
        <v>1631</v>
      </c>
      <c r="F201" s="266" t="s">
        <v>42</v>
      </c>
      <c r="G201" s="278">
        <v>13.42</v>
      </c>
      <c r="H201" s="267"/>
      <c r="I201" s="283"/>
      <c r="J201" s="283"/>
      <c r="K201" s="267"/>
      <c r="L201" s="267">
        <f t="shared" ref="L201" si="104">ROUND((G201*I201),2)</f>
        <v>0</v>
      </c>
      <c r="M201" s="267">
        <f t="shared" ref="M201" si="105">ROUND((G201*J201),2)</f>
        <v>0</v>
      </c>
      <c r="N201" s="267">
        <f t="shared" ref="N201" si="106">ROUND((G201*K201),2)</f>
        <v>0</v>
      </c>
      <c r="O201" s="268" t="e">
        <f>N201/$N$509</f>
        <v>#DIV/0!</v>
      </c>
      <c r="P201" s="301">
        <v>87.04</v>
      </c>
      <c r="Q201" s="301">
        <v>888.03</v>
      </c>
      <c r="R201" s="48"/>
      <c r="S201" s="48"/>
      <c r="T201" s="48"/>
      <c r="U201" s="48"/>
      <c r="V201" s="48"/>
      <c r="W201" s="48"/>
      <c r="X201" s="48"/>
      <c r="Y201" s="48"/>
      <c r="Z201" s="48"/>
      <c r="AA201" s="48"/>
      <c r="AB201" s="48"/>
      <c r="AC201" s="48"/>
      <c r="AD201" s="48"/>
      <c r="AE201" s="44"/>
      <c r="AF201" s="44"/>
      <c r="AG201" s="44"/>
    </row>
    <row r="202" spans="1:33" x14ac:dyDescent="0.2">
      <c r="A202" s="340">
        <f>SUM(N204:N227)</f>
        <v>0</v>
      </c>
      <c r="B202" s="260">
        <v>14</v>
      </c>
      <c r="C202" s="260"/>
      <c r="D202" s="260"/>
      <c r="E202" s="260" t="s">
        <v>557</v>
      </c>
      <c r="F202" s="260"/>
      <c r="G202" s="277"/>
      <c r="H202" s="261"/>
      <c r="I202" s="261"/>
      <c r="J202" s="261"/>
      <c r="K202" s="260"/>
      <c r="L202" s="261"/>
      <c r="M202" s="260"/>
      <c r="N202" s="262"/>
      <c r="O202" s="262"/>
      <c r="P202" s="301"/>
      <c r="Q202" s="301"/>
      <c r="R202" s="48"/>
      <c r="S202" s="48"/>
      <c r="T202" s="48"/>
      <c r="U202" s="48"/>
      <c r="V202" s="48"/>
      <c r="W202" s="48"/>
      <c r="X202" s="48"/>
      <c r="Y202" s="48"/>
      <c r="Z202" s="48"/>
      <c r="AA202" s="48"/>
      <c r="AB202" s="48"/>
      <c r="AC202" s="48"/>
      <c r="AD202" s="48"/>
      <c r="AE202" s="44"/>
      <c r="AF202" s="44"/>
      <c r="AG202" s="44"/>
    </row>
    <row r="203" spans="1:33" x14ac:dyDescent="0.2">
      <c r="A203" s="94"/>
      <c r="B203" s="260" t="s">
        <v>239</v>
      </c>
      <c r="C203" s="260"/>
      <c r="D203" s="260"/>
      <c r="E203" s="260" t="s">
        <v>558</v>
      </c>
      <c r="F203" s="260"/>
      <c r="G203" s="277"/>
      <c r="H203" s="261"/>
      <c r="I203" s="261"/>
      <c r="J203" s="261"/>
      <c r="K203" s="260"/>
      <c r="L203" s="261"/>
      <c r="M203" s="260"/>
      <c r="N203" s="262"/>
      <c r="O203" s="262"/>
      <c r="P203" s="301"/>
      <c r="Q203" s="301"/>
      <c r="R203" s="48"/>
      <c r="S203" s="48"/>
      <c r="T203" s="48"/>
      <c r="U203" s="48"/>
      <c r="V203" s="48"/>
      <c r="W203" s="48"/>
      <c r="X203" s="48"/>
      <c r="Y203" s="48"/>
      <c r="Z203" s="48"/>
      <c r="AA203" s="48"/>
      <c r="AB203" s="48"/>
      <c r="AC203" s="48"/>
      <c r="AD203" s="48"/>
      <c r="AE203" s="44"/>
      <c r="AF203" s="44"/>
      <c r="AG203" s="44"/>
    </row>
    <row r="204" spans="1:33" ht="28.5" x14ac:dyDescent="0.2">
      <c r="A204" s="94"/>
      <c r="B204" s="264" t="s">
        <v>1009</v>
      </c>
      <c r="C204" s="265" t="s">
        <v>242</v>
      </c>
      <c r="D204" s="264" t="s">
        <v>41</v>
      </c>
      <c r="E204" s="264" t="s">
        <v>1010</v>
      </c>
      <c r="F204" s="266" t="s">
        <v>44</v>
      </c>
      <c r="G204" s="278">
        <v>2</v>
      </c>
      <c r="H204" s="267"/>
      <c r="I204" s="283"/>
      <c r="J204" s="283"/>
      <c r="K204" s="267"/>
      <c r="L204" s="267">
        <f t="shared" ref="L204" si="107">ROUND((G204*I204),2)</f>
        <v>0</v>
      </c>
      <c r="M204" s="267">
        <f t="shared" ref="M204" si="108">ROUND((G204*J204),2)</f>
        <v>0</v>
      </c>
      <c r="N204" s="267">
        <f t="shared" ref="N204" si="109">ROUND((G204*K204),2)</f>
        <v>0</v>
      </c>
      <c r="O204" s="268" t="e">
        <f>N204/$N$509</f>
        <v>#DIV/0!</v>
      </c>
      <c r="P204" s="301">
        <v>16.2</v>
      </c>
      <c r="Q204" s="301">
        <v>92.58</v>
      </c>
      <c r="R204" s="48"/>
      <c r="S204" s="48"/>
      <c r="T204" s="48"/>
      <c r="U204" s="48"/>
      <c r="V204" s="48"/>
      <c r="W204" s="48"/>
      <c r="X204" s="48"/>
      <c r="Y204" s="48"/>
      <c r="Z204" s="48"/>
      <c r="AA204" s="48"/>
      <c r="AB204" s="48"/>
      <c r="AC204" s="48"/>
      <c r="AD204" s="48"/>
      <c r="AE204" s="44"/>
      <c r="AF204" s="44"/>
      <c r="AG204" s="44"/>
    </row>
    <row r="205" spans="1:33" x14ac:dyDescent="0.2">
      <c r="A205" s="94"/>
      <c r="B205" s="260" t="s">
        <v>893</v>
      </c>
      <c r="C205" s="260"/>
      <c r="D205" s="260"/>
      <c r="E205" s="260" t="s">
        <v>564</v>
      </c>
      <c r="F205" s="260"/>
      <c r="G205" s="277"/>
      <c r="H205" s="261"/>
      <c r="I205" s="261"/>
      <c r="J205" s="261"/>
      <c r="K205" s="260"/>
      <c r="L205" s="261"/>
      <c r="M205" s="260"/>
      <c r="N205" s="262"/>
      <c r="O205" s="262"/>
      <c r="P205" s="301"/>
      <c r="Q205" s="301"/>
      <c r="R205" s="48"/>
      <c r="S205" s="48"/>
      <c r="T205" s="48"/>
      <c r="U205" s="48"/>
      <c r="V205" s="48"/>
      <c r="W205" s="48"/>
      <c r="X205" s="48"/>
      <c r="Y205" s="48"/>
      <c r="Z205" s="48"/>
      <c r="AA205" s="48"/>
      <c r="AB205" s="48"/>
      <c r="AC205" s="48"/>
      <c r="AD205" s="48"/>
      <c r="AE205" s="44"/>
      <c r="AF205" s="44"/>
      <c r="AG205" s="44"/>
    </row>
    <row r="206" spans="1:33" ht="28.5" x14ac:dyDescent="0.2">
      <c r="A206" s="94"/>
      <c r="B206" s="264" t="s">
        <v>1011</v>
      </c>
      <c r="C206" s="265" t="s">
        <v>240</v>
      </c>
      <c r="D206" s="264" t="s">
        <v>41</v>
      </c>
      <c r="E206" s="264" t="s">
        <v>241</v>
      </c>
      <c r="F206" s="266" t="s">
        <v>44</v>
      </c>
      <c r="G206" s="278">
        <v>6</v>
      </c>
      <c r="H206" s="267"/>
      <c r="I206" s="283"/>
      <c r="J206" s="283"/>
      <c r="K206" s="267"/>
      <c r="L206" s="267">
        <f t="shared" ref="L206:L210" si="110">ROUND((G206*I206),2)</f>
        <v>0</v>
      </c>
      <c r="M206" s="267">
        <f t="shared" ref="M206:M210" si="111">ROUND((G206*J206),2)</f>
        <v>0</v>
      </c>
      <c r="N206" s="267">
        <f t="shared" ref="N206:N210" si="112">ROUND((G206*K206),2)</f>
        <v>0</v>
      </c>
      <c r="O206" s="268" t="e">
        <f t="shared" ref="O206:O212" si="113">N206/$N$509</f>
        <v>#DIV/0!</v>
      </c>
      <c r="P206" s="301">
        <v>37.82</v>
      </c>
      <c r="Q206" s="301">
        <v>486.66</v>
      </c>
      <c r="R206" s="48"/>
      <c r="S206" s="48"/>
      <c r="T206" s="48"/>
      <c r="U206" s="48"/>
      <c r="V206" s="48"/>
      <c r="W206" s="48"/>
      <c r="X206" s="48"/>
      <c r="Y206" s="48"/>
      <c r="Z206" s="48"/>
      <c r="AA206" s="48"/>
      <c r="AB206" s="48"/>
      <c r="AC206" s="48"/>
      <c r="AD206" s="48"/>
      <c r="AE206" s="44"/>
      <c r="AF206" s="44"/>
      <c r="AG206" s="44"/>
    </row>
    <row r="207" spans="1:33" x14ac:dyDescent="0.2">
      <c r="A207" s="94"/>
      <c r="B207" s="264" t="s">
        <v>1012</v>
      </c>
      <c r="C207" s="265" t="s">
        <v>849</v>
      </c>
      <c r="D207" s="264" t="s">
        <v>184</v>
      </c>
      <c r="E207" s="264" t="s">
        <v>1013</v>
      </c>
      <c r="F207" s="266" t="s">
        <v>149</v>
      </c>
      <c r="G207" s="278">
        <v>1</v>
      </c>
      <c r="H207" s="267"/>
      <c r="I207" s="283"/>
      <c r="J207" s="283"/>
      <c r="K207" s="267"/>
      <c r="L207" s="267">
        <f t="shared" si="110"/>
        <v>0</v>
      </c>
      <c r="M207" s="267">
        <f t="shared" si="111"/>
        <v>0</v>
      </c>
      <c r="N207" s="267">
        <f t="shared" si="112"/>
        <v>0</v>
      </c>
      <c r="O207" s="268" t="e">
        <f t="shared" si="113"/>
        <v>#DIV/0!</v>
      </c>
      <c r="P207" s="301">
        <v>74.099999999999994</v>
      </c>
      <c r="Q207" s="301">
        <v>966.88</v>
      </c>
      <c r="R207" s="48"/>
      <c r="S207" s="48"/>
      <c r="T207" s="48"/>
      <c r="U207" s="48"/>
      <c r="V207" s="48"/>
      <c r="W207" s="48"/>
      <c r="X207" s="48"/>
      <c r="Y207" s="48"/>
      <c r="Z207" s="48"/>
      <c r="AA207" s="48"/>
      <c r="AB207" s="48"/>
      <c r="AC207" s="48"/>
      <c r="AD207" s="48"/>
      <c r="AE207" s="44"/>
      <c r="AF207" s="44"/>
      <c r="AG207" s="44"/>
    </row>
    <row r="208" spans="1:33" ht="42.75" x14ac:dyDescent="0.2">
      <c r="A208" s="94"/>
      <c r="B208" s="264" t="s">
        <v>1014</v>
      </c>
      <c r="C208" s="265" t="s">
        <v>850</v>
      </c>
      <c r="D208" s="264" t="s">
        <v>41</v>
      </c>
      <c r="E208" s="264" t="s">
        <v>851</v>
      </c>
      <c r="F208" s="266" t="s">
        <v>44</v>
      </c>
      <c r="G208" s="278">
        <v>13</v>
      </c>
      <c r="H208" s="267"/>
      <c r="I208" s="283"/>
      <c r="J208" s="283"/>
      <c r="K208" s="267"/>
      <c r="L208" s="267">
        <f t="shared" si="110"/>
        <v>0</v>
      </c>
      <c r="M208" s="267">
        <f t="shared" si="111"/>
        <v>0</v>
      </c>
      <c r="N208" s="267">
        <f t="shared" si="112"/>
        <v>0</v>
      </c>
      <c r="O208" s="268" t="e">
        <f t="shared" si="113"/>
        <v>#DIV/0!</v>
      </c>
      <c r="P208" s="301">
        <v>51.9</v>
      </c>
      <c r="Q208" s="301">
        <v>369.27</v>
      </c>
      <c r="R208" s="48"/>
      <c r="S208" s="48"/>
      <c r="T208" s="48"/>
      <c r="U208" s="48"/>
      <c r="V208" s="48"/>
      <c r="W208" s="48"/>
      <c r="X208" s="48"/>
      <c r="Y208" s="48"/>
      <c r="Z208" s="48"/>
      <c r="AA208" s="48"/>
      <c r="AB208" s="48"/>
      <c r="AC208" s="48"/>
      <c r="AD208" s="48"/>
      <c r="AE208" s="44"/>
      <c r="AF208" s="44"/>
      <c r="AG208" s="44"/>
    </row>
    <row r="209" spans="1:33" ht="42.75" x14ac:dyDescent="0.2">
      <c r="A209" s="94"/>
      <c r="B209" s="264" t="s">
        <v>1015</v>
      </c>
      <c r="C209" s="265" t="s">
        <v>243</v>
      </c>
      <c r="D209" s="264" t="s">
        <v>41</v>
      </c>
      <c r="E209" s="264" t="s">
        <v>244</v>
      </c>
      <c r="F209" s="266" t="s">
        <v>44</v>
      </c>
      <c r="G209" s="278">
        <v>1</v>
      </c>
      <c r="H209" s="267"/>
      <c r="I209" s="283"/>
      <c r="J209" s="283"/>
      <c r="K209" s="267"/>
      <c r="L209" s="267">
        <f t="shared" si="110"/>
        <v>0</v>
      </c>
      <c r="M209" s="267">
        <f t="shared" si="111"/>
        <v>0</v>
      </c>
      <c r="N209" s="267">
        <f t="shared" si="112"/>
        <v>0</v>
      </c>
      <c r="O209" s="268" t="e">
        <f t="shared" si="113"/>
        <v>#DIV/0!</v>
      </c>
      <c r="P209" s="301">
        <v>82.28</v>
      </c>
      <c r="Q209" s="301">
        <v>792.5</v>
      </c>
      <c r="R209" s="48"/>
      <c r="S209" s="48"/>
      <c r="T209" s="48"/>
      <c r="U209" s="48"/>
      <c r="V209" s="48"/>
      <c r="W209" s="48"/>
      <c r="X209" s="48"/>
      <c r="Y209" s="48"/>
      <c r="Z209" s="48"/>
      <c r="AA209" s="48"/>
      <c r="AB209" s="48"/>
      <c r="AC209" s="48"/>
      <c r="AD209" s="48"/>
      <c r="AE209" s="44"/>
      <c r="AF209" s="44"/>
      <c r="AG209" s="44"/>
    </row>
    <row r="210" spans="1:33" ht="28.5" x14ac:dyDescent="0.2">
      <c r="A210" s="281"/>
      <c r="B210" s="284" t="s">
        <v>1016</v>
      </c>
      <c r="C210" s="285">
        <v>170124</v>
      </c>
      <c r="D210" s="284" t="s">
        <v>566</v>
      </c>
      <c r="E210" s="284" t="s">
        <v>779</v>
      </c>
      <c r="F210" s="286" t="s">
        <v>567</v>
      </c>
      <c r="G210" s="287">
        <v>1</v>
      </c>
      <c r="H210" s="283"/>
      <c r="I210" s="283"/>
      <c r="J210" s="283"/>
      <c r="K210" s="283"/>
      <c r="L210" s="283">
        <f t="shared" si="110"/>
        <v>0</v>
      </c>
      <c r="M210" s="283">
        <f t="shared" si="111"/>
        <v>0</v>
      </c>
      <c r="N210" s="283">
        <f t="shared" si="112"/>
        <v>0</v>
      </c>
      <c r="O210" s="268" t="e">
        <f t="shared" si="113"/>
        <v>#DIV/0!</v>
      </c>
      <c r="P210" s="301">
        <v>92.41</v>
      </c>
      <c r="Q210" s="301">
        <v>475.46</v>
      </c>
      <c r="R210" s="48"/>
      <c r="S210" s="48"/>
      <c r="T210" s="48"/>
      <c r="U210" s="48"/>
      <c r="V210" s="48"/>
      <c r="W210" s="48"/>
      <c r="X210" s="48"/>
      <c r="Y210" s="48"/>
      <c r="Z210" s="48"/>
      <c r="AA210" s="48"/>
      <c r="AB210" s="48"/>
      <c r="AC210" s="48"/>
      <c r="AD210" s="48"/>
      <c r="AE210" s="44"/>
      <c r="AF210" s="44"/>
      <c r="AG210" s="44"/>
    </row>
    <row r="211" spans="1:33" ht="28.5" x14ac:dyDescent="0.2">
      <c r="A211" s="94"/>
      <c r="B211" s="264" t="s">
        <v>1017</v>
      </c>
      <c r="C211" s="265" t="s">
        <v>943</v>
      </c>
      <c r="D211" s="264" t="s">
        <v>41</v>
      </c>
      <c r="E211" s="264" t="s">
        <v>944</v>
      </c>
      <c r="F211" s="266" t="s">
        <v>44</v>
      </c>
      <c r="G211" s="278">
        <v>3</v>
      </c>
      <c r="H211" s="267"/>
      <c r="I211" s="283"/>
      <c r="J211" s="283"/>
      <c r="K211" s="267"/>
      <c r="L211" s="267">
        <f t="shared" ref="L211:L212" si="114">ROUND((G211*I211),2)</f>
        <v>0</v>
      </c>
      <c r="M211" s="267">
        <f t="shared" ref="M211:M212" si="115">ROUND((G211*J211),2)</f>
        <v>0</v>
      </c>
      <c r="N211" s="267">
        <f t="shared" ref="N211:N212" si="116">ROUND((G211*K211),2)</f>
        <v>0</v>
      </c>
      <c r="O211" s="268" t="e">
        <f t="shared" si="113"/>
        <v>#DIV/0!</v>
      </c>
      <c r="P211" s="301">
        <v>27.52</v>
      </c>
      <c r="Q211" s="301">
        <v>120.23</v>
      </c>
      <c r="R211" s="48"/>
      <c r="S211" s="48"/>
      <c r="T211" s="48"/>
      <c r="U211" s="48"/>
      <c r="V211" s="48"/>
      <c r="W211" s="48"/>
      <c r="X211" s="48"/>
      <c r="Y211" s="48"/>
      <c r="Z211" s="48"/>
      <c r="AA211" s="48"/>
      <c r="AB211" s="48"/>
      <c r="AC211" s="48"/>
      <c r="AD211" s="48"/>
      <c r="AE211" s="44"/>
      <c r="AF211" s="44"/>
      <c r="AG211" s="44"/>
    </row>
    <row r="212" spans="1:33" x14ac:dyDescent="0.2">
      <c r="A212" s="94"/>
      <c r="B212" s="264" t="s">
        <v>1018</v>
      </c>
      <c r="C212" s="265" t="s">
        <v>945</v>
      </c>
      <c r="D212" s="264" t="s">
        <v>184</v>
      </c>
      <c r="E212" s="264" t="s">
        <v>946</v>
      </c>
      <c r="F212" s="266" t="s">
        <v>149</v>
      </c>
      <c r="G212" s="278">
        <v>6</v>
      </c>
      <c r="H212" s="267"/>
      <c r="I212" s="283"/>
      <c r="J212" s="283"/>
      <c r="K212" s="267"/>
      <c r="L212" s="267">
        <f t="shared" si="114"/>
        <v>0</v>
      </c>
      <c r="M212" s="267">
        <f t="shared" si="115"/>
        <v>0</v>
      </c>
      <c r="N212" s="267">
        <f t="shared" si="116"/>
        <v>0</v>
      </c>
      <c r="O212" s="268" t="e">
        <f t="shared" si="113"/>
        <v>#DIV/0!</v>
      </c>
      <c r="P212" s="301">
        <v>26.34</v>
      </c>
      <c r="Q212" s="301">
        <v>101.33</v>
      </c>
      <c r="R212" s="48"/>
      <c r="S212" s="48"/>
      <c r="T212" s="48"/>
      <c r="U212" s="48"/>
      <c r="V212" s="48"/>
      <c r="W212" s="48"/>
      <c r="X212" s="48"/>
      <c r="Y212" s="48"/>
      <c r="Z212" s="48"/>
      <c r="AA212" s="48"/>
      <c r="AB212" s="48"/>
      <c r="AC212" s="48"/>
      <c r="AD212" s="48"/>
      <c r="AE212" s="44"/>
      <c r="AF212" s="44"/>
      <c r="AG212" s="44"/>
    </row>
    <row r="213" spans="1:33" x14ac:dyDescent="0.2">
      <c r="A213" s="94"/>
      <c r="B213" s="260" t="s">
        <v>1019</v>
      </c>
      <c r="C213" s="260"/>
      <c r="D213" s="260"/>
      <c r="E213" s="260" t="s">
        <v>852</v>
      </c>
      <c r="F213" s="260"/>
      <c r="G213" s="277"/>
      <c r="H213" s="261"/>
      <c r="I213" s="261"/>
      <c r="J213" s="261"/>
      <c r="K213" s="260"/>
      <c r="L213" s="261"/>
      <c r="M213" s="260"/>
      <c r="N213" s="262"/>
      <c r="O213" s="262"/>
      <c r="P213" s="301"/>
      <c r="Q213" s="301"/>
      <c r="R213" s="48"/>
      <c r="S213" s="48"/>
      <c r="T213" s="48"/>
      <c r="U213" s="48"/>
      <c r="V213" s="48"/>
      <c r="W213" s="48"/>
      <c r="X213" s="48"/>
      <c r="Y213" s="48"/>
      <c r="Z213" s="48"/>
      <c r="AA213" s="48"/>
      <c r="AB213" s="48"/>
      <c r="AC213" s="48"/>
      <c r="AD213" s="48"/>
      <c r="AE213" s="44"/>
      <c r="AF213" s="44"/>
      <c r="AG213" s="44"/>
    </row>
    <row r="214" spans="1:33" x14ac:dyDescent="0.2">
      <c r="A214" s="94"/>
      <c r="B214" s="264" t="s">
        <v>1020</v>
      </c>
      <c r="C214" s="265" t="s">
        <v>853</v>
      </c>
      <c r="D214" s="264" t="s">
        <v>184</v>
      </c>
      <c r="E214" s="264" t="s">
        <v>854</v>
      </c>
      <c r="F214" s="266" t="s">
        <v>42</v>
      </c>
      <c r="G214" s="278">
        <v>7.14</v>
      </c>
      <c r="H214" s="267"/>
      <c r="I214" s="283"/>
      <c r="J214" s="283"/>
      <c r="K214" s="267"/>
      <c r="L214" s="267">
        <f t="shared" ref="L214:L227" si="117">ROUND((G214*I214),2)</f>
        <v>0</v>
      </c>
      <c r="M214" s="267">
        <f t="shared" ref="M214:M227" si="118">ROUND((G214*J214),2)</f>
        <v>0</v>
      </c>
      <c r="N214" s="267">
        <f t="shared" ref="N214:N227" si="119">ROUND((G214*K214),2)</f>
        <v>0</v>
      </c>
      <c r="O214" s="268" t="e">
        <f t="shared" ref="O214:O227" si="120">N214/$N$509</f>
        <v>#DIV/0!</v>
      </c>
      <c r="P214" s="301">
        <v>192.51</v>
      </c>
      <c r="Q214" s="301">
        <v>1227.44</v>
      </c>
      <c r="R214" s="48"/>
      <c r="S214" s="48"/>
      <c r="T214" s="48"/>
      <c r="U214" s="48"/>
      <c r="V214" s="48"/>
      <c r="W214" s="48"/>
      <c r="X214" s="48"/>
      <c r="Y214" s="48"/>
      <c r="Z214" s="48"/>
      <c r="AA214" s="48"/>
      <c r="AB214" s="48"/>
      <c r="AC214" s="48"/>
      <c r="AD214" s="48"/>
      <c r="AE214" s="44"/>
      <c r="AF214" s="44"/>
      <c r="AG214" s="44"/>
    </row>
    <row r="215" spans="1:33" x14ac:dyDescent="0.2">
      <c r="A215" s="281"/>
      <c r="B215" s="284" t="s">
        <v>1021</v>
      </c>
      <c r="C215" s="285" t="s">
        <v>855</v>
      </c>
      <c r="D215" s="284" t="s">
        <v>128</v>
      </c>
      <c r="E215" s="284" t="s">
        <v>856</v>
      </c>
      <c r="F215" s="286" t="s">
        <v>149</v>
      </c>
      <c r="G215" s="287">
        <v>1</v>
      </c>
      <c r="H215" s="283"/>
      <c r="I215" s="283"/>
      <c r="J215" s="283"/>
      <c r="K215" s="267"/>
      <c r="L215" s="267">
        <f t="shared" si="117"/>
        <v>0</v>
      </c>
      <c r="M215" s="267">
        <f t="shared" si="118"/>
        <v>0</v>
      </c>
      <c r="N215" s="267">
        <f t="shared" si="119"/>
        <v>0</v>
      </c>
      <c r="O215" s="268" t="e">
        <f t="shared" si="120"/>
        <v>#DIV/0!</v>
      </c>
      <c r="P215" s="301">
        <v>6.89</v>
      </c>
      <c r="Q215" s="301">
        <v>2401.6</v>
      </c>
      <c r="R215" s="48"/>
      <c r="S215" s="48"/>
      <c r="T215" s="48"/>
      <c r="U215" s="48"/>
      <c r="V215" s="48"/>
      <c r="W215" s="48"/>
      <c r="X215" s="48"/>
      <c r="Y215" s="48"/>
      <c r="Z215" s="48"/>
      <c r="AA215" s="48"/>
      <c r="AB215" s="48"/>
      <c r="AC215" s="48"/>
      <c r="AD215" s="48"/>
      <c r="AE215" s="44"/>
      <c r="AF215" s="44"/>
      <c r="AG215" s="44"/>
    </row>
    <row r="216" spans="1:33" ht="28.5" x14ac:dyDescent="0.2">
      <c r="A216" s="94"/>
      <c r="B216" s="264" t="s">
        <v>1022</v>
      </c>
      <c r="C216" s="265" t="s">
        <v>1023</v>
      </c>
      <c r="D216" s="264" t="s">
        <v>41</v>
      </c>
      <c r="E216" s="264" t="s">
        <v>1024</v>
      </c>
      <c r="F216" s="266" t="s">
        <v>44</v>
      </c>
      <c r="G216" s="278">
        <v>6</v>
      </c>
      <c r="H216" s="267"/>
      <c r="I216" s="283"/>
      <c r="J216" s="283"/>
      <c r="K216" s="267"/>
      <c r="L216" s="267">
        <f t="shared" si="117"/>
        <v>0</v>
      </c>
      <c r="M216" s="267">
        <f t="shared" si="118"/>
        <v>0</v>
      </c>
      <c r="N216" s="267">
        <f t="shared" si="119"/>
        <v>0</v>
      </c>
      <c r="O216" s="268" t="e">
        <f t="shared" si="120"/>
        <v>#DIV/0!</v>
      </c>
      <c r="P216" s="307">
        <v>15.52</v>
      </c>
      <c r="Q216" s="307">
        <v>167.56</v>
      </c>
      <c r="R216" s="48"/>
      <c r="S216" s="48"/>
      <c r="T216" s="48"/>
      <c r="U216" s="48"/>
      <c r="V216" s="48"/>
      <c r="W216" s="48"/>
      <c r="X216" s="48"/>
      <c r="Y216" s="48"/>
      <c r="Z216" s="48"/>
      <c r="AA216" s="48"/>
      <c r="AB216" s="48"/>
      <c r="AC216" s="48"/>
      <c r="AD216" s="48"/>
      <c r="AE216" s="44"/>
      <c r="AF216" s="44"/>
      <c r="AG216" s="44"/>
    </row>
    <row r="217" spans="1:33" ht="28.5" x14ac:dyDescent="0.2">
      <c r="A217" s="94"/>
      <c r="B217" s="264" t="s">
        <v>1025</v>
      </c>
      <c r="C217" s="265" t="s">
        <v>144</v>
      </c>
      <c r="D217" s="264" t="s">
        <v>41</v>
      </c>
      <c r="E217" s="264" t="s">
        <v>1026</v>
      </c>
      <c r="F217" s="266" t="s">
        <v>44</v>
      </c>
      <c r="G217" s="278">
        <v>5</v>
      </c>
      <c r="H217" s="267"/>
      <c r="I217" s="283"/>
      <c r="J217" s="283"/>
      <c r="K217" s="267"/>
      <c r="L217" s="267">
        <f t="shared" si="117"/>
        <v>0</v>
      </c>
      <c r="M217" s="267">
        <f t="shared" si="118"/>
        <v>0</v>
      </c>
      <c r="N217" s="267">
        <f t="shared" si="119"/>
        <v>0</v>
      </c>
      <c r="O217" s="268" t="e">
        <f t="shared" si="120"/>
        <v>#DIV/0!</v>
      </c>
      <c r="P217" s="301">
        <v>5.52</v>
      </c>
      <c r="Q217" s="301">
        <v>46.24</v>
      </c>
      <c r="R217" s="48"/>
      <c r="S217" s="48"/>
      <c r="T217" s="48"/>
      <c r="U217" s="48"/>
      <c r="V217" s="48"/>
      <c r="W217" s="48"/>
      <c r="X217" s="48"/>
      <c r="Y217" s="48"/>
      <c r="Z217" s="48"/>
      <c r="AA217" s="48"/>
      <c r="AB217" s="48"/>
      <c r="AC217" s="48"/>
      <c r="AD217" s="48"/>
      <c r="AE217" s="44"/>
      <c r="AF217" s="44"/>
      <c r="AG217" s="44"/>
    </row>
    <row r="218" spans="1:33" x14ac:dyDescent="0.2">
      <c r="A218" s="94"/>
      <c r="B218" s="264" t="s">
        <v>1027</v>
      </c>
      <c r="C218" s="265" t="s">
        <v>561</v>
      </c>
      <c r="D218" s="264" t="s">
        <v>184</v>
      </c>
      <c r="E218" s="264" t="s">
        <v>778</v>
      </c>
      <c r="F218" s="266" t="s">
        <v>149</v>
      </c>
      <c r="G218" s="278">
        <v>2</v>
      </c>
      <c r="H218" s="267"/>
      <c r="I218" s="283"/>
      <c r="J218" s="283"/>
      <c r="K218" s="267"/>
      <c r="L218" s="267">
        <f t="shared" si="117"/>
        <v>0</v>
      </c>
      <c r="M218" s="267">
        <f t="shared" si="118"/>
        <v>0</v>
      </c>
      <c r="N218" s="267">
        <f t="shared" si="119"/>
        <v>0</v>
      </c>
      <c r="O218" s="268" t="e">
        <f t="shared" si="120"/>
        <v>#DIV/0!</v>
      </c>
      <c r="P218" s="301">
        <v>20.09</v>
      </c>
      <c r="Q218" s="301">
        <v>327.36</v>
      </c>
      <c r="R218" s="48"/>
      <c r="S218" s="48"/>
      <c r="T218" s="48"/>
      <c r="U218" s="48"/>
      <c r="V218" s="48"/>
      <c r="W218" s="48"/>
      <c r="X218" s="48"/>
      <c r="Y218" s="48"/>
      <c r="Z218" s="48"/>
      <c r="AA218" s="48"/>
      <c r="AB218" s="48"/>
      <c r="AC218" s="48"/>
      <c r="AD218" s="48"/>
      <c r="AE218" s="44"/>
      <c r="AF218" s="44"/>
      <c r="AG218" s="44"/>
    </row>
    <row r="219" spans="1:33" x14ac:dyDescent="0.2">
      <c r="A219" s="94"/>
      <c r="B219" s="264" t="s">
        <v>1028</v>
      </c>
      <c r="C219" s="265" t="s">
        <v>857</v>
      </c>
      <c r="D219" s="264" t="s">
        <v>184</v>
      </c>
      <c r="E219" s="264" t="s">
        <v>858</v>
      </c>
      <c r="F219" s="266" t="s">
        <v>44</v>
      </c>
      <c r="G219" s="278">
        <v>6</v>
      </c>
      <c r="H219" s="267"/>
      <c r="I219" s="283"/>
      <c r="J219" s="283"/>
      <c r="K219" s="267"/>
      <c r="L219" s="267">
        <f t="shared" si="117"/>
        <v>0</v>
      </c>
      <c r="M219" s="267">
        <f t="shared" si="118"/>
        <v>0</v>
      </c>
      <c r="N219" s="267">
        <f t="shared" si="119"/>
        <v>0</v>
      </c>
      <c r="O219" s="268" t="e">
        <f t="shared" si="120"/>
        <v>#DIV/0!</v>
      </c>
      <c r="P219" s="301">
        <v>73.739999999999995</v>
      </c>
      <c r="Q219" s="301">
        <v>295</v>
      </c>
      <c r="R219" s="48"/>
      <c r="S219" s="48"/>
      <c r="T219" s="48"/>
      <c r="U219" s="48"/>
      <c r="V219" s="48"/>
      <c r="W219" s="48"/>
      <c r="X219" s="48"/>
      <c r="Y219" s="48"/>
      <c r="Z219" s="48"/>
      <c r="AA219" s="48"/>
      <c r="AB219" s="48"/>
      <c r="AC219" s="48"/>
      <c r="AD219" s="48"/>
      <c r="AE219" s="44"/>
      <c r="AF219" s="44"/>
      <c r="AG219" s="44"/>
    </row>
    <row r="220" spans="1:33" x14ac:dyDescent="0.2">
      <c r="A220" s="281"/>
      <c r="B220" s="284" t="s">
        <v>1029</v>
      </c>
      <c r="C220" s="285" t="s">
        <v>245</v>
      </c>
      <c r="D220" s="284" t="s">
        <v>128</v>
      </c>
      <c r="E220" s="284" t="s">
        <v>246</v>
      </c>
      <c r="F220" s="286" t="s">
        <v>149</v>
      </c>
      <c r="G220" s="287">
        <v>22</v>
      </c>
      <c r="H220" s="267"/>
      <c r="I220" s="283"/>
      <c r="J220" s="283"/>
      <c r="K220" s="267"/>
      <c r="L220" s="267">
        <f t="shared" si="117"/>
        <v>0</v>
      </c>
      <c r="M220" s="267">
        <f t="shared" si="118"/>
        <v>0</v>
      </c>
      <c r="N220" s="267">
        <f t="shared" si="119"/>
        <v>0</v>
      </c>
      <c r="O220" s="268" t="e">
        <f t="shared" si="120"/>
        <v>#DIV/0!</v>
      </c>
      <c r="P220" s="301">
        <v>17.07</v>
      </c>
      <c r="Q220" s="301">
        <v>257.47000000000003</v>
      </c>
      <c r="R220" s="48"/>
      <c r="S220" s="48"/>
      <c r="T220" s="48"/>
      <c r="U220" s="48"/>
      <c r="V220" s="48"/>
      <c r="W220" s="48"/>
      <c r="X220" s="48"/>
      <c r="Y220" s="48"/>
      <c r="Z220" s="48"/>
      <c r="AA220" s="48"/>
      <c r="AB220" s="48"/>
      <c r="AC220" s="48"/>
      <c r="AD220" s="48"/>
      <c r="AE220" s="44"/>
      <c r="AF220" s="44"/>
      <c r="AG220" s="44"/>
    </row>
    <row r="221" spans="1:33" ht="28.5" x14ac:dyDescent="0.2">
      <c r="A221" s="281"/>
      <c r="B221" s="284" t="s">
        <v>1030</v>
      </c>
      <c r="C221" s="285" t="s">
        <v>859</v>
      </c>
      <c r="D221" s="284" t="s">
        <v>128</v>
      </c>
      <c r="E221" s="284" t="s">
        <v>860</v>
      </c>
      <c r="F221" s="286" t="s">
        <v>149</v>
      </c>
      <c r="G221" s="287">
        <v>1</v>
      </c>
      <c r="H221" s="267"/>
      <c r="I221" s="283"/>
      <c r="J221" s="283"/>
      <c r="K221" s="267"/>
      <c r="L221" s="267">
        <f t="shared" si="117"/>
        <v>0</v>
      </c>
      <c r="M221" s="267">
        <f t="shared" si="118"/>
        <v>0</v>
      </c>
      <c r="N221" s="267">
        <f t="shared" si="119"/>
        <v>0</v>
      </c>
      <c r="O221" s="268" t="e">
        <f t="shared" si="120"/>
        <v>#DIV/0!</v>
      </c>
      <c r="P221" s="301">
        <v>17.07</v>
      </c>
      <c r="Q221" s="301">
        <v>311.47000000000003</v>
      </c>
      <c r="R221" s="48"/>
      <c r="S221" s="48"/>
      <c r="T221" s="48"/>
      <c r="U221" s="48"/>
      <c r="V221" s="48"/>
      <c r="W221" s="48"/>
      <c r="X221" s="48"/>
      <c r="Y221" s="48"/>
      <c r="Z221" s="48"/>
      <c r="AA221" s="48"/>
      <c r="AB221" s="48"/>
      <c r="AC221" s="48"/>
      <c r="AD221" s="48"/>
      <c r="AE221" s="44"/>
      <c r="AF221" s="44"/>
      <c r="AG221" s="44"/>
    </row>
    <row r="222" spans="1:33" x14ac:dyDescent="0.2">
      <c r="A222" s="281"/>
      <c r="B222" s="284" t="s">
        <v>1031</v>
      </c>
      <c r="C222" s="285" t="s">
        <v>247</v>
      </c>
      <c r="D222" s="284" t="s">
        <v>128</v>
      </c>
      <c r="E222" s="284" t="s">
        <v>248</v>
      </c>
      <c r="F222" s="286" t="s">
        <v>149</v>
      </c>
      <c r="G222" s="287">
        <v>6</v>
      </c>
      <c r="H222" s="267"/>
      <c r="I222" s="283"/>
      <c r="J222" s="283"/>
      <c r="K222" s="267"/>
      <c r="L222" s="267">
        <f t="shared" si="117"/>
        <v>0</v>
      </c>
      <c r="M222" s="267">
        <f t="shared" si="118"/>
        <v>0</v>
      </c>
      <c r="N222" s="267">
        <f t="shared" si="119"/>
        <v>0</v>
      </c>
      <c r="O222" s="268" t="e">
        <f t="shared" si="120"/>
        <v>#DIV/0!</v>
      </c>
      <c r="P222" s="301">
        <v>9.9</v>
      </c>
      <c r="Q222" s="301">
        <v>803.09</v>
      </c>
      <c r="R222" s="48"/>
      <c r="S222" s="48"/>
      <c r="T222" s="48"/>
      <c r="U222" s="48"/>
      <c r="V222" s="48"/>
      <c r="W222" s="48"/>
      <c r="X222" s="48"/>
      <c r="Y222" s="48"/>
      <c r="Z222" s="48"/>
      <c r="AA222" s="48"/>
      <c r="AB222" s="48"/>
      <c r="AC222" s="48"/>
      <c r="AD222" s="48"/>
      <c r="AE222" s="44"/>
      <c r="AF222" s="44"/>
      <c r="AG222" s="44"/>
    </row>
    <row r="223" spans="1:33" x14ac:dyDescent="0.2">
      <c r="A223" s="281"/>
      <c r="B223" s="284" t="s">
        <v>1032</v>
      </c>
      <c r="C223" s="285" t="s">
        <v>252</v>
      </c>
      <c r="D223" s="284" t="s">
        <v>128</v>
      </c>
      <c r="E223" s="284" t="s">
        <v>253</v>
      </c>
      <c r="F223" s="286" t="s">
        <v>149</v>
      </c>
      <c r="G223" s="287">
        <v>8</v>
      </c>
      <c r="H223" s="267"/>
      <c r="I223" s="283"/>
      <c r="J223" s="283"/>
      <c r="K223" s="267"/>
      <c r="L223" s="267">
        <f t="shared" si="117"/>
        <v>0</v>
      </c>
      <c r="M223" s="267">
        <f t="shared" si="118"/>
        <v>0</v>
      </c>
      <c r="N223" s="267">
        <f t="shared" si="119"/>
        <v>0</v>
      </c>
      <c r="O223" s="268" t="e">
        <f t="shared" si="120"/>
        <v>#DIV/0!</v>
      </c>
      <c r="P223" s="301">
        <v>5.95</v>
      </c>
      <c r="Q223" s="301">
        <v>215.83</v>
      </c>
      <c r="R223" s="48"/>
      <c r="S223" s="48"/>
      <c r="T223" s="48"/>
      <c r="U223" s="48"/>
      <c r="V223" s="48"/>
      <c r="W223" s="48"/>
      <c r="X223" s="48"/>
      <c r="Y223" s="48"/>
      <c r="Z223" s="48"/>
      <c r="AA223" s="48"/>
      <c r="AB223" s="48"/>
      <c r="AC223" s="48"/>
      <c r="AD223" s="48"/>
      <c r="AE223" s="44"/>
      <c r="AF223" s="44"/>
      <c r="AG223" s="44"/>
    </row>
    <row r="224" spans="1:33" x14ac:dyDescent="0.2">
      <c r="A224" s="281"/>
      <c r="B224" s="284" t="s">
        <v>1033</v>
      </c>
      <c r="C224" s="285" t="s">
        <v>255</v>
      </c>
      <c r="D224" s="284" t="s">
        <v>128</v>
      </c>
      <c r="E224" s="284" t="s">
        <v>256</v>
      </c>
      <c r="F224" s="286" t="s">
        <v>149</v>
      </c>
      <c r="G224" s="287">
        <v>8</v>
      </c>
      <c r="H224" s="267"/>
      <c r="I224" s="283"/>
      <c r="J224" s="283"/>
      <c r="K224" s="267"/>
      <c r="L224" s="267">
        <f t="shared" si="117"/>
        <v>0</v>
      </c>
      <c r="M224" s="267">
        <f t="shared" si="118"/>
        <v>0</v>
      </c>
      <c r="N224" s="267">
        <f t="shared" si="119"/>
        <v>0</v>
      </c>
      <c r="O224" s="268" t="e">
        <f t="shared" si="120"/>
        <v>#DIV/0!</v>
      </c>
      <c r="P224" s="301">
        <v>5.95</v>
      </c>
      <c r="Q224" s="302">
        <v>105.83</v>
      </c>
      <c r="R224" s="48"/>
      <c r="S224" s="48"/>
      <c r="T224" s="48"/>
      <c r="U224" s="48"/>
      <c r="V224" s="48"/>
      <c r="W224" s="48"/>
      <c r="X224" s="48"/>
      <c r="Y224" s="48"/>
      <c r="Z224" s="48"/>
      <c r="AA224" s="48"/>
      <c r="AB224" s="48"/>
      <c r="AC224" s="48"/>
      <c r="AD224" s="48"/>
      <c r="AE224" s="44"/>
      <c r="AF224" s="44"/>
      <c r="AG224" s="44"/>
    </row>
    <row r="225" spans="1:33" ht="28.5" x14ac:dyDescent="0.2">
      <c r="A225" s="94"/>
      <c r="B225" s="264" t="s">
        <v>1034</v>
      </c>
      <c r="C225" s="265" t="s">
        <v>257</v>
      </c>
      <c r="D225" s="264" t="s">
        <v>41</v>
      </c>
      <c r="E225" s="264" t="s">
        <v>258</v>
      </c>
      <c r="F225" s="266" t="s">
        <v>44</v>
      </c>
      <c r="G225" s="278">
        <v>4</v>
      </c>
      <c r="H225" s="267"/>
      <c r="I225" s="283"/>
      <c r="J225" s="283"/>
      <c r="K225" s="267"/>
      <c r="L225" s="267">
        <f t="shared" si="117"/>
        <v>0</v>
      </c>
      <c r="M225" s="267">
        <f t="shared" si="118"/>
        <v>0</v>
      </c>
      <c r="N225" s="267">
        <f t="shared" si="119"/>
        <v>0</v>
      </c>
      <c r="O225" s="268" t="e">
        <f t="shared" si="120"/>
        <v>#DIV/0!</v>
      </c>
      <c r="P225" s="301">
        <v>34.39</v>
      </c>
      <c r="Q225" s="301">
        <v>320.02</v>
      </c>
      <c r="R225" s="48"/>
      <c r="S225" s="48"/>
      <c r="T225" s="48"/>
      <c r="U225" s="48"/>
      <c r="V225" s="48"/>
      <c r="W225" s="48"/>
      <c r="X225" s="48"/>
      <c r="Y225" s="48"/>
      <c r="Z225" s="48"/>
      <c r="AA225" s="48"/>
      <c r="AB225" s="48"/>
      <c r="AC225" s="48"/>
      <c r="AD225" s="48"/>
      <c r="AE225" s="44"/>
      <c r="AF225" s="44"/>
      <c r="AG225" s="44"/>
    </row>
    <row r="226" spans="1:33" x14ac:dyDescent="0.2">
      <c r="A226" s="281"/>
      <c r="B226" s="284" t="s">
        <v>1035</v>
      </c>
      <c r="C226" s="285" t="s">
        <v>562</v>
      </c>
      <c r="D226" s="284" t="s">
        <v>83</v>
      </c>
      <c r="E226" s="284" t="s">
        <v>563</v>
      </c>
      <c r="F226" s="286" t="s">
        <v>44</v>
      </c>
      <c r="G226" s="287">
        <v>19</v>
      </c>
      <c r="H226" s="283"/>
      <c r="I226" s="283"/>
      <c r="J226" s="283"/>
      <c r="K226" s="283"/>
      <c r="L226" s="283">
        <f t="shared" si="117"/>
        <v>0</v>
      </c>
      <c r="M226" s="283">
        <f t="shared" si="118"/>
        <v>0</v>
      </c>
      <c r="N226" s="283">
        <f t="shared" si="119"/>
        <v>0</v>
      </c>
      <c r="O226" s="268" t="e">
        <f t="shared" si="120"/>
        <v>#DIV/0!</v>
      </c>
      <c r="P226" s="301">
        <v>59.17</v>
      </c>
      <c r="Q226" s="301">
        <v>72.25</v>
      </c>
      <c r="R226" s="48"/>
      <c r="S226" s="48"/>
      <c r="T226" s="48"/>
      <c r="U226" s="48"/>
      <c r="V226" s="48"/>
      <c r="W226" s="48"/>
      <c r="X226" s="48"/>
      <c r="Y226" s="48"/>
      <c r="Z226" s="48"/>
      <c r="AA226" s="48"/>
      <c r="AB226" s="48"/>
      <c r="AC226" s="48"/>
      <c r="AD226" s="48"/>
      <c r="AE226" s="44"/>
      <c r="AF226" s="44"/>
      <c r="AG226" s="44"/>
    </row>
    <row r="227" spans="1:33" ht="42.75" x14ac:dyDescent="0.2">
      <c r="A227" s="281"/>
      <c r="B227" s="284" t="s">
        <v>1036</v>
      </c>
      <c r="C227" s="285" t="s">
        <v>894</v>
      </c>
      <c r="D227" s="284" t="s">
        <v>532</v>
      </c>
      <c r="E227" s="284" t="s">
        <v>1037</v>
      </c>
      <c r="F227" s="286" t="s">
        <v>44</v>
      </c>
      <c r="G227" s="287">
        <v>4</v>
      </c>
      <c r="H227" s="283"/>
      <c r="I227" s="283"/>
      <c r="J227" s="283"/>
      <c r="K227" s="283"/>
      <c r="L227" s="283">
        <f t="shared" si="117"/>
        <v>0</v>
      </c>
      <c r="M227" s="283">
        <f t="shared" si="118"/>
        <v>0</v>
      </c>
      <c r="N227" s="283">
        <f t="shared" si="119"/>
        <v>0</v>
      </c>
      <c r="O227" s="268" t="e">
        <f t="shared" si="120"/>
        <v>#DIV/0!</v>
      </c>
      <c r="P227" s="301">
        <v>24.77</v>
      </c>
      <c r="Q227" s="301">
        <v>428</v>
      </c>
      <c r="R227" s="48"/>
      <c r="S227" s="48"/>
      <c r="T227" s="48"/>
      <c r="U227" s="48"/>
      <c r="V227" s="48"/>
      <c r="W227" s="48"/>
      <c r="X227" s="48"/>
      <c r="Y227" s="48"/>
      <c r="Z227" s="48"/>
      <c r="AA227" s="48"/>
      <c r="AB227" s="48"/>
      <c r="AC227" s="48"/>
      <c r="AD227" s="48"/>
      <c r="AE227" s="44"/>
      <c r="AF227" s="44"/>
      <c r="AG227" s="44"/>
    </row>
    <row r="228" spans="1:33" x14ac:dyDescent="0.2">
      <c r="A228" s="340">
        <f>SUM(N230:N344)</f>
        <v>0</v>
      </c>
      <c r="B228" s="260">
        <v>15</v>
      </c>
      <c r="C228" s="260"/>
      <c r="D228" s="260"/>
      <c r="E228" s="260" t="s">
        <v>568</v>
      </c>
      <c r="F228" s="260"/>
      <c r="G228" s="277"/>
      <c r="H228" s="261"/>
      <c r="I228" s="261"/>
      <c r="J228" s="261"/>
      <c r="K228" s="260"/>
      <c r="L228" s="261"/>
      <c r="M228" s="260"/>
      <c r="N228" s="262"/>
      <c r="O228" s="262"/>
      <c r="P228" s="301"/>
      <c r="Q228" s="301"/>
      <c r="R228" s="48"/>
      <c r="S228" s="48"/>
      <c r="T228" s="48"/>
      <c r="U228" s="48"/>
      <c r="V228" s="48"/>
      <c r="W228" s="48"/>
      <c r="X228" s="48"/>
      <c r="Y228" s="48"/>
      <c r="Z228" s="48"/>
      <c r="AA228" s="48"/>
      <c r="AB228" s="48"/>
      <c r="AC228" s="48"/>
      <c r="AD228" s="48"/>
      <c r="AE228" s="44"/>
      <c r="AF228" s="44"/>
      <c r="AG228" s="44"/>
    </row>
    <row r="229" spans="1:33" x14ac:dyDescent="0.2">
      <c r="A229" s="94"/>
      <c r="B229" s="260" t="s">
        <v>251</v>
      </c>
      <c r="C229" s="260"/>
      <c r="D229" s="260"/>
      <c r="E229" s="260" t="s">
        <v>569</v>
      </c>
      <c r="F229" s="260"/>
      <c r="G229" s="277"/>
      <c r="H229" s="261"/>
      <c r="I229" s="261"/>
      <c r="J229" s="261"/>
      <c r="K229" s="260"/>
      <c r="L229" s="261"/>
      <c r="M229" s="260"/>
      <c r="N229" s="262"/>
      <c r="O229" s="262"/>
      <c r="P229" s="301"/>
      <c r="Q229" s="301"/>
      <c r="R229" s="48"/>
      <c r="S229" s="48"/>
      <c r="T229" s="48"/>
      <c r="U229" s="48"/>
      <c r="V229" s="48"/>
      <c r="W229" s="48"/>
      <c r="X229" s="48"/>
      <c r="Y229" s="48"/>
      <c r="Z229" s="48"/>
      <c r="AA229" s="48"/>
      <c r="AB229" s="48"/>
      <c r="AC229" s="48"/>
      <c r="AD229" s="48"/>
      <c r="AE229" s="44"/>
      <c r="AF229" s="44"/>
      <c r="AG229" s="44"/>
    </row>
    <row r="230" spans="1:33" x14ac:dyDescent="0.2">
      <c r="A230" s="281"/>
      <c r="B230" s="284" t="s">
        <v>559</v>
      </c>
      <c r="C230" s="285">
        <v>54668</v>
      </c>
      <c r="D230" s="284" t="s">
        <v>47</v>
      </c>
      <c r="E230" s="284" t="s">
        <v>867</v>
      </c>
      <c r="F230" s="286" t="s">
        <v>44</v>
      </c>
      <c r="G230" s="287">
        <v>1</v>
      </c>
      <c r="H230" s="283"/>
      <c r="I230" s="283"/>
      <c r="J230" s="283"/>
      <c r="K230" s="283"/>
      <c r="L230" s="283">
        <f t="shared" ref="L230" si="121">ROUND((G230*I230),2)</f>
        <v>0</v>
      </c>
      <c r="M230" s="283">
        <f t="shared" ref="M230" si="122">ROUND((G230*J230),2)</f>
        <v>0</v>
      </c>
      <c r="N230" s="283">
        <f t="shared" ref="N230" si="123">ROUND((G230*K230),2)</f>
        <v>0</v>
      </c>
      <c r="O230" s="268" t="e">
        <f t="shared" ref="O230:O270" si="124">N230/$N$509</f>
        <v>#DIV/0!</v>
      </c>
      <c r="P230" s="301">
        <v>4.6500000000000004</v>
      </c>
      <c r="Q230" s="301">
        <v>70.069999999999993</v>
      </c>
      <c r="R230" s="48"/>
      <c r="S230" s="48"/>
      <c r="T230" s="48"/>
      <c r="U230" s="48"/>
      <c r="V230" s="48"/>
      <c r="W230" s="48"/>
      <c r="X230" s="48"/>
      <c r="Y230" s="48"/>
      <c r="Z230" s="48"/>
      <c r="AA230" s="48"/>
      <c r="AB230" s="48"/>
      <c r="AC230" s="48"/>
      <c r="AD230" s="48"/>
      <c r="AE230" s="44"/>
      <c r="AF230" s="44"/>
      <c r="AG230" s="44"/>
    </row>
    <row r="231" spans="1:33" ht="15" customHeight="1" x14ac:dyDescent="0.2">
      <c r="A231" s="94"/>
      <c r="B231" s="264" t="s">
        <v>1205</v>
      </c>
      <c r="C231" s="265" t="s">
        <v>573</v>
      </c>
      <c r="D231" s="264" t="s">
        <v>41</v>
      </c>
      <c r="E231" s="264" t="s">
        <v>574</v>
      </c>
      <c r="F231" s="266" t="s">
        <v>44</v>
      </c>
      <c r="G231" s="278">
        <v>1</v>
      </c>
      <c r="H231" s="267"/>
      <c r="I231" s="283"/>
      <c r="J231" s="283"/>
      <c r="K231" s="267"/>
      <c r="L231" s="267">
        <f t="shared" ref="L231:L266" si="125">ROUND((G231*I231),2)</f>
        <v>0</v>
      </c>
      <c r="M231" s="267">
        <f t="shared" ref="M231:M266" si="126">ROUND((G231*J231),2)</f>
        <v>0</v>
      </c>
      <c r="N231" s="267">
        <f t="shared" ref="N231:N266" si="127">ROUND((G231*K231),2)</f>
        <v>0</v>
      </c>
      <c r="O231" s="268" t="e">
        <f t="shared" si="124"/>
        <v>#DIV/0!</v>
      </c>
      <c r="P231" s="301">
        <v>13.93</v>
      </c>
      <c r="Q231" s="301">
        <v>67.41</v>
      </c>
      <c r="R231" s="48"/>
      <c r="S231" s="48"/>
      <c r="T231" s="48"/>
      <c r="U231" s="48"/>
      <c r="V231" s="48"/>
      <c r="W231" s="48"/>
      <c r="X231" s="48"/>
      <c r="Y231" s="48"/>
      <c r="Z231" s="48"/>
      <c r="AA231" s="48"/>
      <c r="AB231" s="48"/>
      <c r="AC231" s="48"/>
      <c r="AD231" s="48"/>
      <c r="AE231" s="44"/>
      <c r="AF231" s="44"/>
      <c r="AG231" s="44"/>
    </row>
    <row r="232" spans="1:33" ht="28.5" x14ac:dyDescent="0.2">
      <c r="A232" s="94"/>
      <c r="B232" s="264" t="s">
        <v>1206</v>
      </c>
      <c r="C232" s="265" t="s">
        <v>1039</v>
      </c>
      <c r="D232" s="264" t="s">
        <v>41</v>
      </c>
      <c r="E232" s="264" t="s">
        <v>1040</v>
      </c>
      <c r="F232" s="266" t="s">
        <v>44</v>
      </c>
      <c r="G232" s="278">
        <v>1</v>
      </c>
      <c r="H232" s="267"/>
      <c r="I232" s="283"/>
      <c r="J232" s="283"/>
      <c r="K232" s="267"/>
      <c r="L232" s="267">
        <f t="shared" si="125"/>
        <v>0</v>
      </c>
      <c r="M232" s="267">
        <f t="shared" si="126"/>
        <v>0</v>
      </c>
      <c r="N232" s="267">
        <f t="shared" si="127"/>
        <v>0</v>
      </c>
      <c r="O232" s="268" t="e">
        <f t="shared" si="124"/>
        <v>#DIV/0!</v>
      </c>
      <c r="P232" s="301">
        <v>5.98</v>
      </c>
      <c r="Q232" s="301">
        <v>65.63</v>
      </c>
      <c r="R232" s="48"/>
      <c r="S232" s="48"/>
      <c r="T232" s="48"/>
      <c r="U232" s="48"/>
      <c r="V232" s="48"/>
      <c r="W232" s="48"/>
      <c r="X232" s="48"/>
      <c r="Y232" s="48"/>
      <c r="Z232" s="48"/>
      <c r="AA232" s="48"/>
      <c r="AB232" s="48"/>
      <c r="AC232" s="48"/>
      <c r="AD232" s="48"/>
      <c r="AE232" s="44"/>
      <c r="AF232" s="44"/>
      <c r="AG232" s="44"/>
    </row>
    <row r="233" spans="1:33" ht="27.6" customHeight="1" x14ac:dyDescent="0.2">
      <c r="A233" s="94"/>
      <c r="B233" s="264" t="s">
        <v>1207</v>
      </c>
      <c r="C233" s="265" t="s">
        <v>580</v>
      </c>
      <c r="D233" s="264" t="s">
        <v>41</v>
      </c>
      <c r="E233" s="264" t="s">
        <v>581</v>
      </c>
      <c r="F233" s="266" t="s">
        <v>44</v>
      </c>
      <c r="G233" s="278">
        <v>1</v>
      </c>
      <c r="H233" s="267"/>
      <c r="I233" s="283"/>
      <c r="J233" s="283"/>
      <c r="K233" s="267"/>
      <c r="L233" s="267">
        <f t="shared" si="125"/>
        <v>0</v>
      </c>
      <c r="M233" s="267">
        <f t="shared" si="126"/>
        <v>0</v>
      </c>
      <c r="N233" s="267">
        <f t="shared" si="127"/>
        <v>0</v>
      </c>
      <c r="O233" s="268" t="e">
        <f t="shared" si="124"/>
        <v>#DIV/0!</v>
      </c>
      <c r="P233" s="301">
        <v>9.98</v>
      </c>
      <c r="Q233" s="301">
        <v>38.72</v>
      </c>
      <c r="R233" s="48"/>
      <c r="S233" s="48"/>
      <c r="T233" s="48"/>
      <c r="U233" s="48"/>
      <c r="V233" s="48"/>
      <c r="W233" s="48"/>
      <c r="X233" s="48"/>
      <c r="Y233" s="48"/>
      <c r="Z233" s="48"/>
      <c r="AA233" s="48"/>
      <c r="AB233" s="48"/>
      <c r="AC233" s="48"/>
      <c r="AD233" s="48"/>
      <c r="AE233" s="44"/>
      <c r="AF233" s="44"/>
      <c r="AG233" s="44"/>
    </row>
    <row r="234" spans="1:33" ht="42.75" x14ac:dyDescent="0.2">
      <c r="A234" s="94"/>
      <c r="B234" s="264" t="s">
        <v>1208</v>
      </c>
      <c r="C234" s="265" t="s">
        <v>584</v>
      </c>
      <c r="D234" s="264" t="s">
        <v>41</v>
      </c>
      <c r="E234" s="264" t="s">
        <v>585</v>
      </c>
      <c r="F234" s="266" t="s">
        <v>44</v>
      </c>
      <c r="G234" s="278">
        <v>3</v>
      </c>
      <c r="H234" s="267"/>
      <c r="I234" s="283"/>
      <c r="J234" s="283"/>
      <c r="K234" s="267"/>
      <c r="L234" s="267">
        <f t="shared" si="125"/>
        <v>0</v>
      </c>
      <c r="M234" s="267">
        <f t="shared" si="126"/>
        <v>0</v>
      </c>
      <c r="N234" s="267">
        <f t="shared" si="127"/>
        <v>0</v>
      </c>
      <c r="O234" s="268" t="e">
        <f t="shared" si="124"/>
        <v>#DIV/0!</v>
      </c>
      <c r="P234" s="301">
        <v>4.97</v>
      </c>
      <c r="Q234" s="301">
        <v>6.93</v>
      </c>
      <c r="R234" s="48"/>
      <c r="S234" s="48"/>
      <c r="T234" s="48"/>
      <c r="U234" s="48"/>
      <c r="V234" s="48"/>
      <c r="W234" s="48"/>
      <c r="X234" s="48"/>
      <c r="Y234" s="48"/>
      <c r="Z234" s="48"/>
      <c r="AA234" s="48"/>
      <c r="AB234" s="48"/>
      <c r="AC234" s="48"/>
      <c r="AD234" s="48"/>
      <c r="AE234" s="44"/>
      <c r="AF234" s="44"/>
      <c r="AG234" s="44"/>
    </row>
    <row r="235" spans="1:33" ht="28.5" x14ac:dyDescent="0.2">
      <c r="A235" s="94"/>
      <c r="B235" s="264" t="s">
        <v>1209</v>
      </c>
      <c r="C235" s="265" t="s">
        <v>588</v>
      </c>
      <c r="D235" s="264" t="s">
        <v>41</v>
      </c>
      <c r="E235" s="264" t="s">
        <v>589</v>
      </c>
      <c r="F235" s="266" t="s">
        <v>44</v>
      </c>
      <c r="G235" s="278">
        <v>17</v>
      </c>
      <c r="H235" s="267"/>
      <c r="I235" s="283"/>
      <c r="J235" s="283"/>
      <c r="K235" s="267"/>
      <c r="L235" s="267">
        <f t="shared" si="125"/>
        <v>0</v>
      </c>
      <c r="M235" s="267">
        <f t="shared" si="126"/>
        <v>0</v>
      </c>
      <c r="N235" s="267">
        <f t="shared" si="127"/>
        <v>0</v>
      </c>
      <c r="O235" s="268" t="e">
        <f t="shared" si="124"/>
        <v>#DIV/0!</v>
      </c>
      <c r="P235" s="301">
        <v>12.15</v>
      </c>
      <c r="Q235" s="301">
        <v>18.489999999999998</v>
      </c>
      <c r="R235" s="48"/>
      <c r="S235" s="48"/>
      <c r="T235" s="48"/>
      <c r="U235" s="48"/>
      <c r="V235" s="48"/>
      <c r="W235" s="48"/>
      <c r="X235" s="48"/>
      <c r="Y235" s="48"/>
      <c r="Z235" s="48"/>
      <c r="AA235" s="48"/>
      <c r="AB235" s="48"/>
      <c r="AC235" s="48"/>
      <c r="AD235" s="48"/>
      <c r="AE235" s="44"/>
      <c r="AF235" s="44"/>
      <c r="AG235" s="44"/>
    </row>
    <row r="236" spans="1:33" ht="28.5" x14ac:dyDescent="0.2">
      <c r="A236" s="94"/>
      <c r="B236" s="264" t="s">
        <v>1210</v>
      </c>
      <c r="C236" s="265" t="s">
        <v>590</v>
      </c>
      <c r="D236" s="264" t="s">
        <v>41</v>
      </c>
      <c r="E236" s="264" t="s">
        <v>591</v>
      </c>
      <c r="F236" s="266" t="s">
        <v>51</v>
      </c>
      <c r="G236" s="278">
        <v>54.4</v>
      </c>
      <c r="H236" s="267"/>
      <c r="I236" s="283"/>
      <c r="J236" s="283"/>
      <c r="K236" s="267"/>
      <c r="L236" s="267">
        <f t="shared" si="125"/>
        <v>0</v>
      </c>
      <c r="M236" s="267">
        <f t="shared" si="126"/>
        <v>0</v>
      </c>
      <c r="N236" s="267">
        <f t="shared" si="127"/>
        <v>0</v>
      </c>
      <c r="O236" s="268" t="e">
        <f t="shared" si="124"/>
        <v>#DIV/0!</v>
      </c>
      <c r="P236" s="301">
        <v>14.18</v>
      </c>
      <c r="Q236" s="301">
        <v>19.739999999999998</v>
      </c>
      <c r="R236" s="48"/>
      <c r="S236" s="48"/>
      <c r="T236" s="48"/>
      <c r="U236" s="48"/>
      <c r="V236" s="48"/>
      <c r="W236" s="48"/>
      <c r="X236" s="48"/>
      <c r="Y236" s="48"/>
      <c r="Z236" s="48"/>
      <c r="AA236" s="48"/>
      <c r="AB236" s="48"/>
      <c r="AC236" s="48"/>
      <c r="AD236" s="48"/>
      <c r="AE236" s="44"/>
      <c r="AF236" s="44"/>
      <c r="AG236" s="44"/>
    </row>
    <row r="237" spans="1:33" x14ac:dyDescent="0.2">
      <c r="A237" s="94"/>
      <c r="B237" s="264" t="s">
        <v>1211</v>
      </c>
      <c r="C237" s="265" t="s">
        <v>868</v>
      </c>
      <c r="D237" s="264" t="s">
        <v>184</v>
      </c>
      <c r="E237" s="264" t="s">
        <v>869</v>
      </c>
      <c r="F237" s="266" t="s">
        <v>376</v>
      </c>
      <c r="G237" s="278">
        <v>1</v>
      </c>
      <c r="H237" s="267"/>
      <c r="I237" s="283"/>
      <c r="J237" s="283"/>
      <c r="K237" s="267"/>
      <c r="L237" s="267">
        <f t="shared" si="125"/>
        <v>0</v>
      </c>
      <c r="M237" s="267">
        <f t="shared" si="126"/>
        <v>0</v>
      </c>
      <c r="N237" s="267">
        <f t="shared" si="127"/>
        <v>0</v>
      </c>
      <c r="O237" s="268" t="e">
        <f t="shared" si="124"/>
        <v>#DIV/0!</v>
      </c>
      <c r="P237" s="301">
        <v>63.21</v>
      </c>
      <c r="Q237" s="301">
        <v>1014.11</v>
      </c>
      <c r="R237" s="48"/>
      <c r="S237" s="48"/>
      <c r="T237" s="48"/>
      <c r="U237" s="48"/>
      <c r="V237" s="48"/>
      <c r="W237" s="48"/>
      <c r="X237" s="48"/>
      <c r="Y237" s="48"/>
      <c r="Z237" s="48"/>
      <c r="AA237" s="48"/>
      <c r="AB237" s="48"/>
      <c r="AC237" s="48"/>
      <c r="AD237" s="48"/>
      <c r="AE237" s="44"/>
      <c r="AF237" s="44"/>
      <c r="AG237" s="44"/>
    </row>
    <row r="238" spans="1:33" x14ac:dyDescent="0.2">
      <c r="A238" s="94"/>
      <c r="B238" s="264" t="s">
        <v>1212</v>
      </c>
      <c r="C238" s="265" t="s">
        <v>378</v>
      </c>
      <c r="D238" s="264" t="s">
        <v>41</v>
      </c>
      <c r="E238" s="264" t="s">
        <v>379</v>
      </c>
      <c r="F238" s="266" t="s">
        <v>44</v>
      </c>
      <c r="G238" s="278">
        <v>1</v>
      </c>
      <c r="H238" s="267"/>
      <c r="I238" s="283"/>
      <c r="J238" s="283"/>
      <c r="K238" s="267"/>
      <c r="L238" s="267">
        <f t="shared" si="125"/>
        <v>0</v>
      </c>
      <c r="M238" s="267">
        <f t="shared" si="126"/>
        <v>0</v>
      </c>
      <c r="N238" s="267">
        <f t="shared" si="127"/>
        <v>0</v>
      </c>
      <c r="O238" s="268" t="e">
        <f t="shared" si="124"/>
        <v>#DIV/0!</v>
      </c>
      <c r="P238" s="301">
        <v>5.83</v>
      </c>
      <c r="Q238" s="301">
        <v>26.84</v>
      </c>
      <c r="R238" s="48"/>
      <c r="S238" s="48"/>
      <c r="T238" s="48"/>
      <c r="U238" s="48"/>
      <c r="V238" s="48"/>
      <c r="W238" s="48"/>
      <c r="X238" s="48"/>
      <c r="Y238" s="48"/>
      <c r="Z238" s="48"/>
      <c r="AA238" s="48"/>
      <c r="AB238" s="48"/>
      <c r="AC238" s="48"/>
      <c r="AD238" s="48"/>
      <c r="AE238" s="44"/>
      <c r="AF238" s="44"/>
      <c r="AG238" s="44"/>
    </row>
    <row r="239" spans="1:33" ht="28.5" x14ac:dyDescent="0.2">
      <c r="A239" s="94"/>
      <c r="B239" s="264" t="s">
        <v>1213</v>
      </c>
      <c r="C239" s="265" t="s">
        <v>154</v>
      </c>
      <c r="D239" s="264" t="s">
        <v>41</v>
      </c>
      <c r="E239" s="264" t="s">
        <v>155</v>
      </c>
      <c r="F239" s="266" t="s">
        <v>44</v>
      </c>
      <c r="G239" s="278">
        <v>1</v>
      </c>
      <c r="H239" s="267"/>
      <c r="I239" s="283"/>
      <c r="J239" s="283"/>
      <c r="K239" s="267"/>
      <c r="L239" s="267">
        <f t="shared" si="125"/>
        <v>0</v>
      </c>
      <c r="M239" s="267">
        <f t="shared" si="126"/>
        <v>0</v>
      </c>
      <c r="N239" s="267">
        <f t="shared" si="127"/>
        <v>0</v>
      </c>
      <c r="O239" s="268" t="e">
        <f t="shared" si="124"/>
        <v>#DIV/0!</v>
      </c>
      <c r="P239" s="301">
        <v>19.82</v>
      </c>
      <c r="Q239" s="301">
        <v>114.74</v>
      </c>
      <c r="R239" s="48"/>
      <c r="S239" s="48"/>
      <c r="T239" s="48"/>
      <c r="U239" s="48"/>
      <c r="V239" s="48"/>
      <c r="W239" s="48"/>
      <c r="X239" s="48"/>
      <c r="Y239" s="48"/>
      <c r="Z239" s="48"/>
      <c r="AA239" s="48"/>
      <c r="AB239" s="48"/>
      <c r="AC239" s="48"/>
      <c r="AD239" s="48"/>
      <c r="AE239" s="44"/>
      <c r="AF239" s="44"/>
      <c r="AG239" s="44"/>
    </row>
    <row r="240" spans="1:33" ht="28.5" x14ac:dyDescent="0.2">
      <c r="A240" s="94"/>
      <c r="B240" s="264" t="s">
        <v>1214</v>
      </c>
      <c r="C240" s="265" t="s">
        <v>152</v>
      </c>
      <c r="D240" s="264" t="s">
        <v>41</v>
      </c>
      <c r="E240" s="264" t="s">
        <v>153</v>
      </c>
      <c r="F240" s="266" t="s">
        <v>44</v>
      </c>
      <c r="G240" s="278">
        <v>24</v>
      </c>
      <c r="H240" s="267"/>
      <c r="I240" s="283"/>
      <c r="J240" s="283"/>
      <c r="K240" s="267"/>
      <c r="L240" s="267">
        <f t="shared" si="125"/>
        <v>0</v>
      </c>
      <c r="M240" s="267">
        <f t="shared" si="126"/>
        <v>0</v>
      </c>
      <c r="N240" s="267">
        <f t="shared" si="127"/>
        <v>0</v>
      </c>
      <c r="O240" s="268" t="e">
        <f t="shared" si="124"/>
        <v>#DIV/0!</v>
      </c>
      <c r="P240" s="301">
        <v>11.71</v>
      </c>
      <c r="Q240" s="301">
        <v>64.61</v>
      </c>
      <c r="R240" s="48"/>
      <c r="S240" s="48"/>
      <c r="T240" s="48"/>
      <c r="U240" s="48"/>
      <c r="V240" s="48"/>
      <c r="W240" s="48"/>
      <c r="X240" s="48"/>
      <c r="Y240" s="48"/>
      <c r="Z240" s="48"/>
      <c r="AA240" s="48"/>
      <c r="AB240" s="48"/>
      <c r="AC240" s="48"/>
      <c r="AD240" s="48"/>
      <c r="AE240" s="44"/>
      <c r="AF240" s="44"/>
      <c r="AG240" s="44"/>
    </row>
    <row r="241" spans="1:33" ht="28.5" x14ac:dyDescent="0.2">
      <c r="A241" s="94"/>
      <c r="B241" s="264" t="s">
        <v>1215</v>
      </c>
      <c r="C241" s="265" t="s">
        <v>150</v>
      </c>
      <c r="D241" s="264" t="s">
        <v>41</v>
      </c>
      <c r="E241" s="264" t="s">
        <v>151</v>
      </c>
      <c r="F241" s="266" t="s">
        <v>44</v>
      </c>
      <c r="G241" s="278">
        <v>2</v>
      </c>
      <c r="H241" s="267"/>
      <c r="I241" s="283"/>
      <c r="J241" s="283"/>
      <c r="K241" s="267"/>
      <c r="L241" s="267">
        <f t="shared" si="125"/>
        <v>0</v>
      </c>
      <c r="M241" s="267">
        <f t="shared" si="126"/>
        <v>0</v>
      </c>
      <c r="N241" s="267">
        <f t="shared" si="127"/>
        <v>0</v>
      </c>
      <c r="O241" s="268" t="e">
        <f t="shared" si="124"/>
        <v>#DIV/0!</v>
      </c>
      <c r="P241" s="301">
        <v>11.71</v>
      </c>
      <c r="Q241" s="301">
        <v>61.13</v>
      </c>
      <c r="R241" s="48"/>
      <c r="S241" s="48"/>
      <c r="T241" s="48"/>
      <c r="U241" s="48"/>
      <c r="V241" s="48"/>
      <c r="W241" s="48"/>
      <c r="X241" s="48"/>
      <c r="Y241" s="48"/>
      <c r="Z241" s="48"/>
      <c r="AA241" s="48"/>
      <c r="AB241" s="48"/>
      <c r="AC241" s="48"/>
      <c r="AD241" s="48"/>
      <c r="AE241" s="44"/>
      <c r="AF241" s="44"/>
      <c r="AG241" s="44"/>
    </row>
    <row r="242" spans="1:33" ht="28.5" x14ac:dyDescent="0.2">
      <c r="A242" s="94"/>
      <c r="B242" s="264" t="s">
        <v>1216</v>
      </c>
      <c r="C242" s="265" t="s">
        <v>599</v>
      </c>
      <c r="D242" s="264" t="s">
        <v>41</v>
      </c>
      <c r="E242" s="264" t="s">
        <v>600</v>
      </c>
      <c r="F242" s="266" t="s">
        <v>51</v>
      </c>
      <c r="G242" s="278">
        <v>2</v>
      </c>
      <c r="H242" s="267"/>
      <c r="I242" s="283"/>
      <c r="J242" s="283"/>
      <c r="K242" s="267"/>
      <c r="L242" s="267">
        <f t="shared" si="125"/>
        <v>0</v>
      </c>
      <c r="M242" s="267">
        <f t="shared" si="126"/>
        <v>0</v>
      </c>
      <c r="N242" s="267">
        <f t="shared" si="127"/>
        <v>0</v>
      </c>
      <c r="O242" s="268" t="e">
        <f t="shared" si="124"/>
        <v>#DIV/0!</v>
      </c>
      <c r="P242" s="301">
        <v>10.26</v>
      </c>
      <c r="Q242" s="301">
        <v>57.2</v>
      </c>
      <c r="R242" s="48"/>
      <c r="S242" s="48"/>
      <c r="T242" s="48"/>
      <c r="U242" s="48"/>
      <c r="V242" s="48"/>
      <c r="W242" s="48"/>
      <c r="X242" s="48"/>
      <c r="Y242" s="48"/>
      <c r="Z242" s="48"/>
      <c r="AA242" s="48"/>
      <c r="AB242" s="48"/>
      <c r="AC242" s="48"/>
      <c r="AD242" s="48"/>
      <c r="AE242" s="44"/>
      <c r="AF242" s="44"/>
      <c r="AG242" s="44"/>
    </row>
    <row r="243" spans="1:33" ht="28.5" x14ac:dyDescent="0.2">
      <c r="A243" s="94"/>
      <c r="B243" s="264" t="s">
        <v>1217</v>
      </c>
      <c r="C243" s="265" t="s">
        <v>601</v>
      </c>
      <c r="D243" s="264" t="s">
        <v>41</v>
      </c>
      <c r="E243" s="264" t="s">
        <v>602</v>
      </c>
      <c r="F243" s="266" t="s">
        <v>51</v>
      </c>
      <c r="G243" s="278">
        <v>1</v>
      </c>
      <c r="H243" s="267"/>
      <c r="I243" s="283"/>
      <c r="J243" s="283"/>
      <c r="K243" s="267"/>
      <c r="L243" s="267">
        <f t="shared" si="125"/>
        <v>0</v>
      </c>
      <c r="M243" s="267">
        <f t="shared" si="126"/>
        <v>0</v>
      </c>
      <c r="N243" s="267">
        <f t="shared" si="127"/>
        <v>0</v>
      </c>
      <c r="O243" s="268" t="e">
        <f t="shared" si="124"/>
        <v>#DIV/0!</v>
      </c>
      <c r="P243" s="301">
        <v>16.190000000000001</v>
      </c>
      <c r="Q243" s="301">
        <v>101.72</v>
      </c>
      <c r="R243" s="48"/>
      <c r="S243" s="48"/>
      <c r="T243" s="48"/>
      <c r="U243" s="48"/>
      <c r="V243" s="48"/>
      <c r="W243" s="48"/>
      <c r="X243" s="48"/>
      <c r="Y243" s="48"/>
      <c r="Z243" s="48"/>
      <c r="AA243" s="48"/>
      <c r="AB243" s="48"/>
      <c r="AC243" s="48"/>
      <c r="AD243" s="48"/>
      <c r="AE243" s="44"/>
      <c r="AF243" s="44"/>
      <c r="AG243" s="44"/>
    </row>
    <row r="244" spans="1:33" ht="28.5" x14ac:dyDescent="0.2">
      <c r="A244" s="94"/>
      <c r="B244" s="264" t="s">
        <v>1218</v>
      </c>
      <c r="C244" s="265" t="s">
        <v>603</v>
      </c>
      <c r="D244" s="264" t="s">
        <v>41</v>
      </c>
      <c r="E244" s="264" t="s">
        <v>604</v>
      </c>
      <c r="F244" s="266" t="s">
        <v>44</v>
      </c>
      <c r="G244" s="278">
        <v>2</v>
      </c>
      <c r="H244" s="267"/>
      <c r="I244" s="283"/>
      <c r="J244" s="283"/>
      <c r="K244" s="267"/>
      <c r="L244" s="267">
        <f t="shared" si="125"/>
        <v>0</v>
      </c>
      <c r="M244" s="267">
        <f t="shared" si="126"/>
        <v>0</v>
      </c>
      <c r="N244" s="267">
        <f t="shared" si="127"/>
        <v>0</v>
      </c>
      <c r="O244" s="268" t="e">
        <f t="shared" si="124"/>
        <v>#DIV/0!</v>
      </c>
      <c r="P244" s="301">
        <v>5.03</v>
      </c>
      <c r="Q244" s="301">
        <v>3.61</v>
      </c>
      <c r="R244" s="48"/>
      <c r="S244" s="48"/>
      <c r="T244" s="48"/>
      <c r="U244" s="48"/>
      <c r="V244" s="48"/>
      <c r="W244" s="48"/>
      <c r="X244" s="48"/>
      <c r="Y244" s="48"/>
      <c r="Z244" s="48"/>
      <c r="AA244" s="48"/>
      <c r="AB244" s="48"/>
      <c r="AC244" s="48"/>
      <c r="AD244" s="48"/>
      <c r="AE244" s="44"/>
      <c r="AF244" s="44"/>
      <c r="AG244" s="44"/>
    </row>
    <row r="245" spans="1:33" ht="28.5" x14ac:dyDescent="0.2">
      <c r="A245" s="94"/>
      <c r="B245" s="264" t="s">
        <v>1219</v>
      </c>
      <c r="C245" s="265" t="s">
        <v>605</v>
      </c>
      <c r="D245" s="264" t="s">
        <v>41</v>
      </c>
      <c r="E245" s="264" t="s">
        <v>606</v>
      </c>
      <c r="F245" s="266" t="s">
        <v>44</v>
      </c>
      <c r="G245" s="278">
        <v>2</v>
      </c>
      <c r="H245" s="267"/>
      <c r="I245" s="283"/>
      <c r="J245" s="283"/>
      <c r="K245" s="267"/>
      <c r="L245" s="267">
        <f t="shared" si="125"/>
        <v>0</v>
      </c>
      <c r="M245" s="267">
        <f t="shared" si="126"/>
        <v>0</v>
      </c>
      <c r="N245" s="267">
        <f t="shared" si="127"/>
        <v>0</v>
      </c>
      <c r="O245" s="268" t="e">
        <f t="shared" si="124"/>
        <v>#DIV/0!</v>
      </c>
      <c r="P245" s="301">
        <v>3.88</v>
      </c>
      <c r="Q245" s="301">
        <v>20.46</v>
      </c>
      <c r="R245" s="48"/>
      <c r="S245" s="48"/>
      <c r="T245" s="48"/>
      <c r="U245" s="48"/>
      <c r="V245" s="48"/>
      <c r="W245" s="48"/>
      <c r="X245" s="48"/>
      <c r="Y245" s="48"/>
      <c r="Z245" s="48"/>
      <c r="AA245" s="48"/>
      <c r="AB245" s="48"/>
      <c r="AC245" s="48"/>
      <c r="AD245" s="48"/>
      <c r="AE245" s="44"/>
      <c r="AF245" s="44"/>
      <c r="AG245" s="44"/>
    </row>
    <row r="246" spans="1:33" ht="42.75" x14ac:dyDescent="0.2">
      <c r="A246" s="94"/>
      <c r="B246" s="264" t="s">
        <v>1220</v>
      </c>
      <c r="C246" s="265" t="s">
        <v>607</v>
      </c>
      <c r="D246" s="264" t="s">
        <v>41</v>
      </c>
      <c r="E246" s="264" t="s">
        <v>608</v>
      </c>
      <c r="F246" s="266" t="s">
        <v>44</v>
      </c>
      <c r="G246" s="278">
        <v>52</v>
      </c>
      <c r="H246" s="267"/>
      <c r="I246" s="283"/>
      <c r="J246" s="283"/>
      <c r="K246" s="267"/>
      <c r="L246" s="267">
        <f t="shared" si="125"/>
        <v>0</v>
      </c>
      <c r="M246" s="267">
        <f t="shared" si="126"/>
        <v>0</v>
      </c>
      <c r="N246" s="267">
        <f t="shared" si="127"/>
        <v>0</v>
      </c>
      <c r="O246" s="268" t="e">
        <f t="shared" si="124"/>
        <v>#DIV/0!</v>
      </c>
      <c r="P246" s="301">
        <v>2.04</v>
      </c>
      <c r="Q246" s="301">
        <v>1.91</v>
      </c>
      <c r="R246" s="48"/>
      <c r="S246" s="48"/>
      <c r="T246" s="48"/>
      <c r="U246" s="48"/>
      <c r="V246" s="48"/>
      <c r="W246" s="48"/>
      <c r="X246" s="48"/>
      <c r="Y246" s="48"/>
      <c r="Z246" s="48"/>
      <c r="AA246" s="48"/>
      <c r="AB246" s="48"/>
      <c r="AC246" s="48"/>
      <c r="AD246" s="48"/>
      <c r="AE246" s="44"/>
      <c r="AF246" s="44"/>
      <c r="AG246" s="44"/>
    </row>
    <row r="247" spans="1:33" ht="28.5" x14ac:dyDescent="0.2">
      <c r="A247" s="94"/>
      <c r="B247" s="264" t="s">
        <v>1221</v>
      </c>
      <c r="C247" s="265" t="s">
        <v>609</v>
      </c>
      <c r="D247" s="264" t="s">
        <v>41</v>
      </c>
      <c r="E247" s="264" t="s">
        <v>1056</v>
      </c>
      <c r="F247" s="266" t="s">
        <v>44</v>
      </c>
      <c r="G247" s="278">
        <v>1</v>
      </c>
      <c r="H247" s="267"/>
      <c r="I247" s="283"/>
      <c r="J247" s="283"/>
      <c r="K247" s="267"/>
      <c r="L247" s="267">
        <f t="shared" si="125"/>
        <v>0</v>
      </c>
      <c r="M247" s="267">
        <f t="shared" si="126"/>
        <v>0</v>
      </c>
      <c r="N247" s="267">
        <f t="shared" si="127"/>
        <v>0</v>
      </c>
      <c r="O247" s="268" t="e">
        <f t="shared" si="124"/>
        <v>#DIV/0!</v>
      </c>
      <c r="P247" s="301">
        <v>6.91</v>
      </c>
      <c r="Q247" s="301">
        <v>11.96</v>
      </c>
      <c r="R247" s="48"/>
      <c r="S247" s="48"/>
      <c r="T247" s="48"/>
      <c r="U247" s="48"/>
      <c r="V247" s="48"/>
      <c r="W247" s="48"/>
      <c r="X247" s="48"/>
      <c r="Y247" s="48"/>
      <c r="Z247" s="48"/>
      <c r="AA247" s="48"/>
      <c r="AB247" s="48"/>
      <c r="AC247" s="48"/>
      <c r="AD247" s="48"/>
      <c r="AE247" s="44"/>
      <c r="AF247" s="44"/>
      <c r="AG247" s="44"/>
    </row>
    <row r="248" spans="1:33" ht="28.5" x14ac:dyDescent="0.2">
      <c r="A248" s="94"/>
      <c r="B248" s="264" t="s">
        <v>1222</v>
      </c>
      <c r="C248" s="265" t="s">
        <v>622</v>
      </c>
      <c r="D248" s="264" t="s">
        <v>41</v>
      </c>
      <c r="E248" s="264" t="s">
        <v>623</v>
      </c>
      <c r="F248" s="266" t="s">
        <v>44</v>
      </c>
      <c r="G248" s="278">
        <v>3</v>
      </c>
      <c r="H248" s="267"/>
      <c r="I248" s="283"/>
      <c r="J248" s="283"/>
      <c r="K248" s="267"/>
      <c r="L248" s="267">
        <f t="shared" si="125"/>
        <v>0</v>
      </c>
      <c r="M248" s="267">
        <f t="shared" si="126"/>
        <v>0</v>
      </c>
      <c r="N248" s="267">
        <f t="shared" si="127"/>
        <v>0</v>
      </c>
      <c r="O248" s="268" t="e">
        <f t="shared" si="124"/>
        <v>#DIV/0!</v>
      </c>
      <c r="P248" s="301">
        <v>5.91</v>
      </c>
      <c r="Q248" s="301">
        <v>3.73</v>
      </c>
      <c r="R248" s="48"/>
      <c r="S248" s="48"/>
      <c r="T248" s="48"/>
      <c r="U248" s="48"/>
      <c r="V248" s="48"/>
      <c r="W248" s="48"/>
      <c r="X248" s="48"/>
      <c r="Y248" s="48"/>
      <c r="Z248" s="48"/>
      <c r="AA248" s="48"/>
      <c r="AB248" s="48"/>
      <c r="AC248" s="48"/>
      <c r="AD248" s="48"/>
      <c r="AE248" s="44"/>
      <c r="AF248" s="44"/>
      <c r="AG248" s="44"/>
    </row>
    <row r="249" spans="1:33" ht="28.5" x14ac:dyDescent="0.2">
      <c r="A249" s="94"/>
      <c r="B249" s="264" t="s">
        <v>1223</v>
      </c>
      <c r="C249" s="265" t="s">
        <v>610</v>
      </c>
      <c r="D249" s="264" t="s">
        <v>41</v>
      </c>
      <c r="E249" s="264" t="s">
        <v>611</v>
      </c>
      <c r="F249" s="266" t="s">
        <v>44</v>
      </c>
      <c r="G249" s="278">
        <v>1</v>
      </c>
      <c r="H249" s="267"/>
      <c r="I249" s="283"/>
      <c r="J249" s="283"/>
      <c r="K249" s="267"/>
      <c r="L249" s="267">
        <f t="shared" si="125"/>
        <v>0</v>
      </c>
      <c r="M249" s="267">
        <f t="shared" si="126"/>
        <v>0</v>
      </c>
      <c r="N249" s="267">
        <f t="shared" si="127"/>
        <v>0</v>
      </c>
      <c r="O249" s="268" t="e">
        <f t="shared" si="124"/>
        <v>#DIV/0!</v>
      </c>
      <c r="P249" s="301">
        <v>3.49</v>
      </c>
      <c r="Q249" s="301">
        <v>6.7</v>
      </c>
      <c r="R249" s="48"/>
      <c r="S249" s="48"/>
      <c r="T249" s="48"/>
      <c r="U249" s="48"/>
      <c r="V249" s="48"/>
      <c r="W249" s="48"/>
      <c r="X249" s="48"/>
      <c r="Y249" s="48"/>
      <c r="Z249" s="48"/>
      <c r="AA249" s="48"/>
      <c r="AB249" s="48"/>
      <c r="AC249" s="48"/>
      <c r="AD249" s="48"/>
      <c r="AE249" s="44"/>
      <c r="AF249" s="44"/>
      <c r="AG249" s="44"/>
    </row>
    <row r="250" spans="1:33" ht="28.5" x14ac:dyDescent="0.2">
      <c r="A250" s="94"/>
      <c r="B250" s="264" t="s">
        <v>1224</v>
      </c>
      <c r="C250" s="265" t="s">
        <v>872</v>
      </c>
      <c r="D250" s="264" t="s">
        <v>41</v>
      </c>
      <c r="E250" s="264" t="s">
        <v>873</v>
      </c>
      <c r="F250" s="266" t="s">
        <v>44</v>
      </c>
      <c r="G250" s="278">
        <v>1</v>
      </c>
      <c r="H250" s="267"/>
      <c r="I250" s="283"/>
      <c r="J250" s="283"/>
      <c r="K250" s="267"/>
      <c r="L250" s="267">
        <f t="shared" si="125"/>
        <v>0</v>
      </c>
      <c r="M250" s="267">
        <f t="shared" si="126"/>
        <v>0</v>
      </c>
      <c r="N250" s="267">
        <f t="shared" si="127"/>
        <v>0</v>
      </c>
      <c r="O250" s="268" t="e">
        <f t="shared" si="124"/>
        <v>#DIV/0!</v>
      </c>
      <c r="P250" s="301">
        <v>6.92</v>
      </c>
      <c r="Q250" s="301">
        <v>9.35</v>
      </c>
      <c r="R250" s="48"/>
      <c r="S250" s="48"/>
      <c r="T250" s="48"/>
      <c r="U250" s="48"/>
      <c r="V250" s="48"/>
      <c r="W250" s="48"/>
      <c r="X250" s="48"/>
      <c r="Y250" s="48"/>
      <c r="Z250" s="48"/>
      <c r="AA250" s="48"/>
      <c r="AB250" s="48"/>
      <c r="AC250" s="48"/>
      <c r="AD250" s="48"/>
      <c r="AE250" s="44"/>
      <c r="AF250" s="44"/>
      <c r="AG250" s="44"/>
    </row>
    <row r="251" spans="1:33" ht="27.6" customHeight="1" x14ac:dyDescent="0.2">
      <c r="A251" s="94"/>
      <c r="B251" s="264" t="s">
        <v>1225</v>
      </c>
      <c r="C251" s="265" t="s">
        <v>612</v>
      </c>
      <c r="D251" s="264" t="s">
        <v>41</v>
      </c>
      <c r="E251" s="264" t="s">
        <v>613</v>
      </c>
      <c r="F251" s="266" t="s">
        <v>44</v>
      </c>
      <c r="G251" s="278">
        <v>1</v>
      </c>
      <c r="H251" s="267"/>
      <c r="I251" s="283"/>
      <c r="J251" s="283"/>
      <c r="K251" s="267"/>
      <c r="L251" s="267">
        <f t="shared" si="125"/>
        <v>0</v>
      </c>
      <c r="M251" s="267">
        <f t="shared" si="126"/>
        <v>0</v>
      </c>
      <c r="N251" s="267">
        <f t="shared" si="127"/>
        <v>0</v>
      </c>
      <c r="O251" s="268" t="e">
        <f t="shared" si="124"/>
        <v>#DIV/0!</v>
      </c>
      <c r="P251" s="301">
        <v>3.75</v>
      </c>
      <c r="Q251" s="301">
        <v>4.34</v>
      </c>
      <c r="R251" s="48"/>
      <c r="S251" s="48"/>
      <c r="T251" s="48"/>
      <c r="U251" s="48"/>
      <c r="V251" s="48"/>
      <c r="W251" s="48"/>
      <c r="X251" s="48"/>
      <c r="Y251" s="48"/>
      <c r="Z251" s="48"/>
      <c r="AA251" s="48"/>
      <c r="AB251" s="48"/>
      <c r="AC251" s="48"/>
      <c r="AD251" s="48"/>
      <c r="AE251" s="44"/>
      <c r="AF251" s="44"/>
      <c r="AG251" s="44"/>
    </row>
    <row r="252" spans="1:33" ht="28.5" x14ac:dyDescent="0.2">
      <c r="A252" s="94"/>
      <c r="B252" s="264" t="s">
        <v>1226</v>
      </c>
      <c r="C252" s="265" t="s">
        <v>614</v>
      </c>
      <c r="D252" s="264" t="s">
        <v>41</v>
      </c>
      <c r="E252" s="264" t="s">
        <v>615</v>
      </c>
      <c r="F252" s="266" t="s">
        <v>44</v>
      </c>
      <c r="G252" s="278">
        <v>81</v>
      </c>
      <c r="H252" s="267"/>
      <c r="I252" s="283"/>
      <c r="J252" s="283"/>
      <c r="K252" s="267"/>
      <c r="L252" s="267">
        <f t="shared" si="125"/>
        <v>0</v>
      </c>
      <c r="M252" s="267">
        <f t="shared" si="126"/>
        <v>0</v>
      </c>
      <c r="N252" s="267">
        <f t="shared" si="127"/>
        <v>0</v>
      </c>
      <c r="O252" s="268" t="e">
        <f t="shared" si="124"/>
        <v>#DIV/0!</v>
      </c>
      <c r="P252" s="301">
        <v>3.75</v>
      </c>
      <c r="Q252" s="301">
        <v>4.8499999999999996</v>
      </c>
      <c r="R252" s="48"/>
      <c r="S252" s="48"/>
      <c r="T252" s="48"/>
      <c r="U252" s="48"/>
      <c r="V252" s="48"/>
      <c r="W252" s="48"/>
      <c r="X252" s="48"/>
      <c r="Y252" s="48"/>
      <c r="Z252" s="48"/>
      <c r="AA252" s="48"/>
      <c r="AB252" s="48"/>
      <c r="AC252" s="48"/>
      <c r="AD252" s="48"/>
      <c r="AE252" s="44"/>
      <c r="AF252" s="44"/>
      <c r="AG252" s="44"/>
    </row>
    <row r="253" spans="1:33" ht="28.5" x14ac:dyDescent="0.2">
      <c r="A253" s="94"/>
      <c r="B253" s="264" t="s">
        <v>1227</v>
      </c>
      <c r="C253" s="265" t="s">
        <v>616</v>
      </c>
      <c r="D253" s="264" t="s">
        <v>41</v>
      </c>
      <c r="E253" s="264" t="s">
        <v>617</v>
      </c>
      <c r="F253" s="266" t="s">
        <v>44</v>
      </c>
      <c r="G253" s="278">
        <v>1</v>
      </c>
      <c r="H253" s="267"/>
      <c r="I253" s="283"/>
      <c r="J253" s="283"/>
      <c r="K253" s="267"/>
      <c r="L253" s="267">
        <f t="shared" si="125"/>
        <v>0</v>
      </c>
      <c r="M253" s="267">
        <f t="shared" si="126"/>
        <v>0</v>
      </c>
      <c r="N253" s="267">
        <f t="shared" si="127"/>
        <v>0</v>
      </c>
      <c r="O253" s="268" t="e">
        <f t="shared" si="124"/>
        <v>#DIV/0!</v>
      </c>
      <c r="P253" s="301">
        <v>5.37</v>
      </c>
      <c r="Q253" s="301">
        <v>8.93</v>
      </c>
      <c r="R253" s="48"/>
      <c r="S253" s="48"/>
      <c r="T253" s="48"/>
      <c r="U253" s="48"/>
      <c r="V253" s="48"/>
      <c r="W253" s="48"/>
      <c r="X253" s="48"/>
      <c r="Y253" s="48"/>
      <c r="Z253" s="48"/>
      <c r="AA253" s="48"/>
      <c r="AB253" s="48"/>
      <c r="AC253" s="48"/>
      <c r="AD253" s="48"/>
      <c r="AE253" s="44"/>
      <c r="AF253" s="44"/>
      <c r="AG253" s="44"/>
    </row>
    <row r="254" spans="1:33" ht="28.5" x14ac:dyDescent="0.2">
      <c r="A254" s="94"/>
      <c r="B254" s="264" t="s">
        <v>1228</v>
      </c>
      <c r="C254" s="265" t="s">
        <v>618</v>
      </c>
      <c r="D254" s="264" t="s">
        <v>41</v>
      </c>
      <c r="E254" s="264" t="s">
        <v>619</v>
      </c>
      <c r="F254" s="266" t="s">
        <v>44</v>
      </c>
      <c r="G254" s="278">
        <v>25</v>
      </c>
      <c r="H254" s="267"/>
      <c r="I254" s="283"/>
      <c r="J254" s="283"/>
      <c r="K254" s="267"/>
      <c r="L254" s="267">
        <f t="shared" si="125"/>
        <v>0</v>
      </c>
      <c r="M254" s="267">
        <f t="shared" si="126"/>
        <v>0</v>
      </c>
      <c r="N254" s="267">
        <f t="shared" si="127"/>
        <v>0</v>
      </c>
      <c r="O254" s="268" t="e">
        <f t="shared" si="124"/>
        <v>#DIV/0!</v>
      </c>
      <c r="P254" s="301">
        <v>2.48</v>
      </c>
      <c r="Q254" s="301">
        <v>13.48</v>
      </c>
      <c r="R254" s="48"/>
      <c r="S254" s="48"/>
      <c r="T254" s="48"/>
      <c r="U254" s="48"/>
      <c r="V254" s="48"/>
      <c r="W254" s="48"/>
      <c r="X254" s="48"/>
      <c r="Y254" s="48"/>
      <c r="Z254" s="48"/>
      <c r="AA254" s="48"/>
      <c r="AB254" s="48"/>
      <c r="AC254" s="48"/>
      <c r="AD254" s="48"/>
      <c r="AE254" s="44"/>
      <c r="AF254" s="44"/>
      <c r="AG254" s="44"/>
    </row>
    <row r="255" spans="1:33" ht="28.5" x14ac:dyDescent="0.2">
      <c r="A255" s="94"/>
      <c r="B255" s="264" t="s">
        <v>1229</v>
      </c>
      <c r="C255" s="265" t="s">
        <v>620</v>
      </c>
      <c r="D255" s="264" t="s">
        <v>41</v>
      </c>
      <c r="E255" s="264" t="s">
        <v>621</v>
      </c>
      <c r="F255" s="266" t="s">
        <v>44</v>
      </c>
      <c r="G255" s="278">
        <v>1</v>
      </c>
      <c r="H255" s="267"/>
      <c r="I255" s="283"/>
      <c r="J255" s="283"/>
      <c r="K255" s="267"/>
      <c r="L255" s="267">
        <f t="shared" si="125"/>
        <v>0</v>
      </c>
      <c r="M255" s="267">
        <f t="shared" si="126"/>
        <v>0</v>
      </c>
      <c r="N255" s="267">
        <f t="shared" si="127"/>
        <v>0</v>
      </c>
      <c r="O255" s="268" t="e">
        <f t="shared" si="124"/>
        <v>#DIV/0!</v>
      </c>
      <c r="P255" s="301">
        <v>4.47</v>
      </c>
      <c r="Q255" s="301">
        <v>31.04</v>
      </c>
      <c r="R255" s="48"/>
      <c r="S255" s="48"/>
      <c r="T255" s="48"/>
      <c r="U255" s="48"/>
      <c r="V255" s="48"/>
      <c r="W255" s="48"/>
      <c r="X255" s="48"/>
      <c r="Y255" s="48"/>
      <c r="Z255" s="48"/>
      <c r="AA255" s="48"/>
      <c r="AB255" s="48"/>
      <c r="AC255" s="48"/>
      <c r="AD255" s="48"/>
      <c r="AE255" s="44"/>
      <c r="AF255" s="44"/>
      <c r="AG255" s="44"/>
    </row>
    <row r="256" spans="1:33" ht="28.5" x14ac:dyDescent="0.2">
      <c r="A256" s="94"/>
      <c r="B256" s="264" t="s">
        <v>1230</v>
      </c>
      <c r="C256" s="265" t="s">
        <v>380</v>
      </c>
      <c r="D256" s="264" t="s">
        <v>41</v>
      </c>
      <c r="E256" s="264" t="s">
        <v>381</v>
      </c>
      <c r="F256" s="266" t="s">
        <v>51</v>
      </c>
      <c r="G256" s="278">
        <v>298.60000000000002</v>
      </c>
      <c r="H256" s="267"/>
      <c r="I256" s="283"/>
      <c r="J256" s="283"/>
      <c r="K256" s="267"/>
      <c r="L256" s="267">
        <f t="shared" si="125"/>
        <v>0</v>
      </c>
      <c r="M256" s="267">
        <f t="shared" si="126"/>
        <v>0</v>
      </c>
      <c r="N256" s="267">
        <f t="shared" si="127"/>
        <v>0</v>
      </c>
      <c r="O256" s="268" t="e">
        <f t="shared" si="124"/>
        <v>#DIV/0!</v>
      </c>
      <c r="P256" s="301">
        <v>20.149999999999999</v>
      </c>
      <c r="Q256" s="301">
        <v>10.26</v>
      </c>
      <c r="R256" s="48"/>
      <c r="S256" s="48"/>
      <c r="T256" s="48"/>
      <c r="U256" s="48"/>
      <c r="V256" s="48"/>
      <c r="W256" s="48"/>
      <c r="X256" s="48"/>
      <c r="Y256" s="48"/>
      <c r="Z256" s="48"/>
      <c r="AA256" s="48"/>
      <c r="AB256" s="48"/>
      <c r="AC256" s="48"/>
      <c r="AD256" s="48"/>
      <c r="AE256" s="44"/>
      <c r="AF256" s="44"/>
      <c r="AG256" s="44"/>
    </row>
    <row r="257" spans="1:33" ht="28.5" x14ac:dyDescent="0.2">
      <c r="A257" s="94"/>
      <c r="B257" s="264" t="s">
        <v>1231</v>
      </c>
      <c r="C257" s="265" t="s">
        <v>626</v>
      </c>
      <c r="D257" s="264" t="s">
        <v>41</v>
      </c>
      <c r="E257" s="264" t="s">
        <v>627</v>
      </c>
      <c r="F257" s="266" t="s">
        <v>51</v>
      </c>
      <c r="G257" s="278">
        <v>31.4</v>
      </c>
      <c r="H257" s="267"/>
      <c r="I257" s="283"/>
      <c r="J257" s="283"/>
      <c r="K257" s="267"/>
      <c r="L257" s="267">
        <f t="shared" si="125"/>
        <v>0</v>
      </c>
      <c r="M257" s="267">
        <f t="shared" si="126"/>
        <v>0</v>
      </c>
      <c r="N257" s="267">
        <f t="shared" si="127"/>
        <v>0</v>
      </c>
      <c r="O257" s="268" t="e">
        <f t="shared" si="124"/>
        <v>#DIV/0!</v>
      </c>
      <c r="P257" s="301">
        <v>24.01</v>
      </c>
      <c r="Q257" s="301">
        <v>16.28</v>
      </c>
      <c r="R257" s="48"/>
      <c r="S257" s="48"/>
      <c r="T257" s="48"/>
      <c r="U257" s="48"/>
      <c r="V257" s="48"/>
      <c r="W257" s="48"/>
      <c r="X257" s="48"/>
      <c r="Y257" s="48"/>
      <c r="Z257" s="48"/>
      <c r="AA257" s="48"/>
      <c r="AB257" s="48"/>
      <c r="AC257" s="48"/>
      <c r="AD257" s="48"/>
      <c r="AE257" s="44"/>
      <c r="AF257" s="44"/>
      <c r="AG257" s="44"/>
    </row>
    <row r="258" spans="1:33" ht="28.5" x14ac:dyDescent="0.2">
      <c r="A258" s="94"/>
      <c r="B258" s="264" t="s">
        <v>1232</v>
      </c>
      <c r="C258" s="265" t="s">
        <v>1068</v>
      </c>
      <c r="D258" s="264" t="s">
        <v>41</v>
      </c>
      <c r="E258" s="264" t="s">
        <v>1069</v>
      </c>
      <c r="F258" s="266" t="s">
        <v>51</v>
      </c>
      <c r="G258" s="278">
        <v>0.1</v>
      </c>
      <c r="H258" s="267"/>
      <c r="I258" s="283"/>
      <c r="J258" s="283"/>
      <c r="K258" s="267"/>
      <c r="L258" s="267">
        <f t="shared" si="125"/>
        <v>0</v>
      </c>
      <c r="M258" s="267">
        <f t="shared" si="126"/>
        <v>0</v>
      </c>
      <c r="N258" s="267">
        <f t="shared" si="127"/>
        <v>0</v>
      </c>
      <c r="O258" s="268" t="e">
        <f t="shared" si="124"/>
        <v>#DIV/0!</v>
      </c>
      <c r="P258" s="301">
        <v>1.47</v>
      </c>
      <c r="Q258" s="301">
        <v>14.61</v>
      </c>
      <c r="R258" s="48"/>
      <c r="S258" s="48"/>
      <c r="T258" s="48"/>
      <c r="U258" s="48"/>
      <c r="V258" s="48"/>
      <c r="W258" s="48"/>
      <c r="X258" s="48"/>
      <c r="Y258" s="48"/>
      <c r="Z258" s="48"/>
      <c r="AA258" s="48"/>
      <c r="AB258" s="48"/>
      <c r="AC258" s="48"/>
      <c r="AD258" s="48"/>
      <c r="AE258" s="44"/>
      <c r="AF258" s="44"/>
      <c r="AG258" s="44"/>
    </row>
    <row r="259" spans="1:33" ht="28.5" x14ac:dyDescent="0.2">
      <c r="A259" s="94"/>
      <c r="B259" s="264" t="s">
        <v>1233</v>
      </c>
      <c r="C259" s="265" t="s">
        <v>181</v>
      </c>
      <c r="D259" s="264" t="s">
        <v>41</v>
      </c>
      <c r="E259" s="264" t="s">
        <v>182</v>
      </c>
      <c r="F259" s="266" t="s">
        <v>44</v>
      </c>
      <c r="G259" s="278">
        <v>37</v>
      </c>
      <c r="H259" s="267"/>
      <c r="I259" s="283"/>
      <c r="J259" s="283"/>
      <c r="K259" s="267"/>
      <c r="L259" s="267">
        <f t="shared" si="125"/>
        <v>0</v>
      </c>
      <c r="M259" s="267">
        <f t="shared" si="126"/>
        <v>0</v>
      </c>
      <c r="N259" s="267">
        <f t="shared" si="127"/>
        <v>0</v>
      </c>
      <c r="O259" s="268" t="e">
        <f t="shared" si="124"/>
        <v>#DIV/0!</v>
      </c>
      <c r="P259" s="301">
        <v>7.83</v>
      </c>
      <c r="Q259" s="301">
        <v>4.7699999999999996</v>
      </c>
      <c r="R259" s="48"/>
      <c r="S259" s="48"/>
      <c r="T259" s="48"/>
      <c r="U259" s="48"/>
      <c r="V259" s="48"/>
      <c r="W259" s="48"/>
      <c r="X259" s="48"/>
      <c r="Y259" s="48"/>
      <c r="Z259" s="48"/>
      <c r="AA259" s="48"/>
      <c r="AB259" s="48"/>
      <c r="AC259" s="48"/>
      <c r="AD259" s="48"/>
      <c r="AE259" s="44"/>
      <c r="AF259" s="44"/>
      <c r="AG259" s="44"/>
    </row>
    <row r="260" spans="1:33" ht="28.5" x14ac:dyDescent="0.2">
      <c r="A260" s="94"/>
      <c r="B260" s="264" t="s">
        <v>1234</v>
      </c>
      <c r="C260" s="265" t="s">
        <v>628</v>
      </c>
      <c r="D260" s="264" t="s">
        <v>41</v>
      </c>
      <c r="E260" s="264" t="s">
        <v>629</v>
      </c>
      <c r="F260" s="266" t="s">
        <v>44</v>
      </c>
      <c r="G260" s="278">
        <v>1</v>
      </c>
      <c r="H260" s="267"/>
      <c r="I260" s="283"/>
      <c r="J260" s="283"/>
      <c r="K260" s="267"/>
      <c r="L260" s="267">
        <f t="shared" si="125"/>
        <v>0</v>
      </c>
      <c r="M260" s="267">
        <f t="shared" si="126"/>
        <v>0</v>
      </c>
      <c r="N260" s="267">
        <f t="shared" si="127"/>
        <v>0</v>
      </c>
      <c r="O260" s="268" t="e">
        <f t="shared" si="124"/>
        <v>#DIV/0!</v>
      </c>
      <c r="P260" s="301">
        <v>5.32</v>
      </c>
      <c r="Q260" s="301">
        <v>7</v>
      </c>
      <c r="R260" s="48"/>
      <c r="S260" s="48"/>
      <c r="T260" s="48"/>
      <c r="U260" s="48"/>
      <c r="V260" s="48"/>
      <c r="W260" s="48"/>
      <c r="X260" s="48"/>
      <c r="Y260" s="48"/>
      <c r="Z260" s="48"/>
      <c r="AA260" s="48"/>
      <c r="AB260" s="48"/>
      <c r="AC260" s="48"/>
      <c r="AD260" s="48"/>
      <c r="AE260" s="44"/>
      <c r="AF260" s="44"/>
      <c r="AG260" s="44"/>
    </row>
    <row r="261" spans="1:33" ht="28.5" x14ac:dyDescent="0.2">
      <c r="A261" s="94"/>
      <c r="B261" s="264" t="s">
        <v>1235</v>
      </c>
      <c r="C261" s="265" t="s">
        <v>592</v>
      </c>
      <c r="D261" s="264" t="s">
        <v>41</v>
      </c>
      <c r="E261" s="264" t="s">
        <v>593</v>
      </c>
      <c r="F261" s="266" t="s">
        <v>44</v>
      </c>
      <c r="G261" s="278">
        <v>2</v>
      </c>
      <c r="H261" s="267"/>
      <c r="I261" s="283"/>
      <c r="J261" s="283"/>
      <c r="K261" s="267"/>
      <c r="L261" s="267">
        <f t="shared" si="125"/>
        <v>0</v>
      </c>
      <c r="M261" s="267">
        <f t="shared" si="126"/>
        <v>0</v>
      </c>
      <c r="N261" s="267">
        <f t="shared" si="127"/>
        <v>0</v>
      </c>
      <c r="O261" s="268" t="e">
        <f t="shared" si="124"/>
        <v>#DIV/0!</v>
      </c>
      <c r="P261" s="301">
        <v>5.32</v>
      </c>
      <c r="Q261" s="301">
        <v>7</v>
      </c>
      <c r="R261" s="48"/>
      <c r="S261" s="48"/>
      <c r="T261" s="48"/>
      <c r="U261" s="48"/>
      <c r="V261" s="48"/>
      <c r="W261" s="48"/>
      <c r="X261" s="48"/>
      <c r="Y261" s="48"/>
      <c r="Z261" s="48"/>
      <c r="AA261" s="48"/>
      <c r="AB261" s="48"/>
      <c r="AC261" s="48"/>
      <c r="AD261" s="48"/>
      <c r="AE261" s="44"/>
      <c r="AF261" s="44"/>
      <c r="AG261" s="44"/>
    </row>
    <row r="262" spans="1:33" ht="28.5" x14ac:dyDescent="0.2">
      <c r="A262" s="94"/>
      <c r="B262" s="264" t="s">
        <v>1236</v>
      </c>
      <c r="C262" s="265" t="s">
        <v>630</v>
      </c>
      <c r="D262" s="264" t="s">
        <v>41</v>
      </c>
      <c r="E262" s="264" t="s">
        <v>631</v>
      </c>
      <c r="F262" s="266" t="s">
        <v>44</v>
      </c>
      <c r="G262" s="278">
        <v>15</v>
      </c>
      <c r="H262" s="267"/>
      <c r="I262" s="283"/>
      <c r="J262" s="283"/>
      <c r="K262" s="267"/>
      <c r="L262" s="267">
        <f t="shared" si="125"/>
        <v>0</v>
      </c>
      <c r="M262" s="267">
        <f t="shared" si="126"/>
        <v>0</v>
      </c>
      <c r="N262" s="267">
        <f t="shared" si="127"/>
        <v>0</v>
      </c>
      <c r="O262" s="268" t="e">
        <f t="shared" si="124"/>
        <v>#DIV/0!</v>
      </c>
      <c r="P262" s="301">
        <v>11.79</v>
      </c>
      <c r="Q262" s="301">
        <v>11.54</v>
      </c>
      <c r="R262" s="48"/>
      <c r="S262" s="48"/>
      <c r="T262" s="48"/>
      <c r="U262" s="48"/>
      <c r="V262" s="48"/>
      <c r="W262" s="48"/>
      <c r="X262" s="48"/>
      <c r="Y262" s="48"/>
      <c r="Z262" s="48"/>
      <c r="AA262" s="48"/>
      <c r="AB262" s="48"/>
      <c r="AC262" s="48"/>
      <c r="AD262" s="48"/>
      <c r="AE262" s="44"/>
      <c r="AF262" s="44"/>
      <c r="AG262" s="44"/>
    </row>
    <row r="263" spans="1:33" ht="28.5" x14ac:dyDescent="0.2">
      <c r="A263" s="94"/>
      <c r="B263" s="264" t="s">
        <v>1237</v>
      </c>
      <c r="C263" s="265" t="s">
        <v>147</v>
      </c>
      <c r="D263" s="264" t="s">
        <v>41</v>
      </c>
      <c r="E263" s="264" t="s">
        <v>148</v>
      </c>
      <c r="F263" s="266" t="s">
        <v>44</v>
      </c>
      <c r="G263" s="278">
        <v>1</v>
      </c>
      <c r="H263" s="267"/>
      <c r="I263" s="283"/>
      <c r="J263" s="283"/>
      <c r="K263" s="267"/>
      <c r="L263" s="267">
        <f t="shared" si="125"/>
        <v>0</v>
      </c>
      <c r="M263" s="267">
        <f t="shared" si="126"/>
        <v>0</v>
      </c>
      <c r="N263" s="267">
        <f t="shared" si="127"/>
        <v>0</v>
      </c>
      <c r="O263" s="268" t="e">
        <f t="shared" si="124"/>
        <v>#DIV/0!</v>
      </c>
      <c r="P263" s="301">
        <v>6.98</v>
      </c>
      <c r="Q263" s="301">
        <v>14.25</v>
      </c>
      <c r="R263" s="48"/>
      <c r="S263" s="48"/>
      <c r="T263" s="48"/>
      <c r="U263" s="48"/>
      <c r="V263" s="48"/>
      <c r="W263" s="48"/>
      <c r="X263" s="48"/>
      <c r="Y263" s="48"/>
      <c r="Z263" s="48"/>
      <c r="AA263" s="48"/>
      <c r="AB263" s="48"/>
      <c r="AC263" s="48"/>
      <c r="AD263" s="48"/>
      <c r="AE263" s="44"/>
      <c r="AF263" s="44"/>
      <c r="AG263" s="44"/>
    </row>
    <row r="264" spans="1:33" ht="28.5" x14ac:dyDescent="0.2">
      <c r="A264" s="94"/>
      <c r="B264" s="264" t="s">
        <v>1238</v>
      </c>
      <c r="C264" s="265" t="s">
        <v>145</v>
      </c>
      <c r="D264" s="264" t="s">
        <v>41</v>
      </c>
      <c r="E264" s="264" t="s">
        <v>146</v>
      </c>
      <c r="F264" s="266" t="s">
        <v>44</v>
      </c>
      <c r="G264" s="278">
        <v>8</v>
      </c>
      <c r="H264" s="267"/>
      <c r="I264" s="283"/>
      <c r="J264" s="283"/>
      <c r="K264" s="267"/>
      <c r="L264" s="267">
        <f t="shared" si="125"/>
        <v>0</v>
      </c>
      <c r="M264" s="267">
        <f t="shared" si="126"/>
        <v>0</v>
      </c>
      <c r="N264" s="267">
        <f t="shared" si="127"/>
        <v>0</v>
      </c>
      <c r="O264" s="268" t="e">
        <f t="shared" si="124"/>
        <v>#DIV/0!</v>
      </c>
      <c r="P264" s="301">
        <v>7.5</v>
      </c>
      <c r="Q264" s="301">
        <v>10.75</v>
      </c>
      <c r="R264" s="48"/>
      <c r="S264" s="48"/>
      <c r="T264" s="48"/>
      <c r="U264" s="48"/>
      <c r="V264" s="48"/>
      <c r="W264" s="48"/>
      <c r="X264" s="48"/>
      <c r="Y264" s="48"/>
      <c r="Z264" s="48"/>
      <c r="AA264" s="48"/>
      <c r="AB264" s="48"/>
      <c r="AC264" s="48"/>
      <c r="AD264" s="48"/>
      <c r="AE264" s="44"/>
      <c r="AF264" s="44"/>
      <c r="AG264" s="44"/>
    </row>
    <row r="265" spans="1:33" ht="28.5" x14ac:dyDescent="0.2">
      <c r="A265" s="94"/>
      <c r="B265" s="264" t="s">
        <v>1239</v>
      </c>
      <c r="C265" s="265" t="s">
        <v>142</v>
      </c>
      <c r="D265" s="264" t="s">
        <v>41</v>
      </c>
      <c r="E265" s="264" t="s">
        <v>143</v>
      </c>
      <c r="F265" s="266" t="s">
        <v>44</v>
      </c>
      <c r="G265" s="278">
        <v>49</v>
      </c>
      <c r="H265" s="267"/>
      <c r="I265" s="283"/>
      <c r="J265" s="283"/>
      <c r="K265" s="267"/>
      <c r="L265" s="267">
        <f t="shared" si="125"/>
        <v>0</v>
      </c>
      <c r="M265" s="267">
        <f t="shared" si="126"/>
        <v>0</v>
      </c>
      <c r="N265" s="267">
        <f t="shared" si="127"/>
        <v>0</v>
      </c>
      <c r="O265" s="268" t="e">
        <f t="shared" si="124"/>
        <v>#DIV/0!</v>
      </c>
      <c r="P265" s="301">
        <v>6.96</v>
      </c>
      <c r="Q265" s="301">
        <v>7.99</v>
      </c>
      <c r="R265" s="48"/>
      <c r="S265" s="48"/>
      <c r="T265" s="48"/>
      <c r="U265" s="48"/>
      <c r="V265" s="48"/>
      <c r="W265" s="48"/>
      <c r="X265" s="48"/>
      <c r="Y265" s="48"/>
      <c r="Z265" s="48"/>
      <c r="AA265" s="48"/>
      <c r="AB265" s="48"/>
      <c r="AC265" s="48"/>
      <c r="AD265" s="48"/>
      <c r="AE265" s="44"/>
      <c r="AF265" s="44"/>
      <c r="AG265" s="44"/>
    </row>
    <row r="266" spans="1:33" x14ac:dyDescent="0.2">
      <c r="A266" s="281"/>
      <c r="B266" s="284" t="s">
        <v>1240</v>
      </c>
      <c r="C266" s="285" t="s">
        <v>870</v>
      </c>
      <c r="D266" s="284" t="s">
        <v>83</v>
      </c>
      <c r="E266" s="284" t="s">
        <v>871</v>
      </c>
      <c r="F266" s="286" t="s">
        <v>44</v>
      </c>
      <c r="G266" s="287">
        <v>1</v>
      </c>
      <c r="H266" s="283"/>
      <c r="I266" s="283"/>
      <c r="J266" s="283"/>
      <c r="K266" s="283"/>
      <c r="L266" s="283">
        <f t="shared" si="125"/>
        <v>0</v>
      </c>
      <c r="M266" s="283">
        <f t="shared" si="126"/>
        <v>0</v>
      </c>
      <c r="N266" s="283">
        <f t="shared" si="127"/>
        <v>0</v>
      </c>
      <c r="O266" s="268" t="e">
        <f t="shared" si="124"/>
        <v>#DIV/0!</v>
      </c>
      <c r="P266" s="301">
        <v>294.55</v>
      </c>
      <c r="Q266" s="301">
        <v>11401.78</v>
      </c>
      <c r="R266" s="48"/>
      <c r="S266" s="48"/>
      <c r="T266" s="48"/>
      <c r="U266" s="48"/>
      <c r="V266" s="48"/>
      <c r="W266" s="48"/>
      <c r="X266" s="48"/>
      <c r="Y266" s="48"/>
      <c r="Z266" s="48"/>
      <c r="AA266" s="48"/>
      <c r="AB266" s="48"/>
      <c r="AC266" s="48"/>
      <c r="AD266" s="48"/>
      <c r="AE266" s="44"/>
      <c r="AF266" s="44"/>
      <c r="AG266" s="44"/>
    </row>
    <row r="267" spans="1:33" x14ac:dyDescent="0.2">
      <c r="A267" s="94"/>
      <c r="B267" s="264" t="s">
        <v>1241</v>
      </c>
      <c r="C267" s="265" t="s">
        <v>1080</v>
      </c>
      <c r="D267" s="264" t="s">
        <v>184</v>
      </c>
      <c r="E267" s="264" t="s">
        <v>1081</v>
      </c>
      <c r="F267" s="266" t="s">
        <v>149</v>
      </c>
      <c r="G267" s="278">
        <v>1</v>
      </c>
      <c r="H267" s="267"/>
      <c r="I267" s="283"/>
      <c r="J267" s="283"/>
      <c r="K267" s="267"/>
      <c r="L267" s="267">
        <f t="shared" ref="L267:L313" si="128">ROUND((G267*I267),2)</f>
        <v>0</v>
      </c>
      <c r="M267" s="267">
        <f t="shared" ref="M267:M313" si="129">ROUND((G267*J267),2)</f>
        <v>0</v>
      </c>
      <c r="N267" s="267">
        <f t="shared" ref="N267:N313" si="130">ROUND((G267*K267),2)</f>
        <v>0</v>
      </c>
      <c r="O267" s="268" t="e">
        <f t="shared" si="124"/>
        <v>#DIV/0!</v>
      </c>
      <c r="P267" s="301">
        <v>116.96</v>
      </c>
      <c r="Q267" s="301">
        <v>9684.4500000000007</v>
      </c>
      <c r="R267" s="48"/>
      <c r="S267" s="48"/>
      <c r="T267" s="48"/>
      <c r="U267" s="48"/>
      <c r="V267" s="48"/>
      <c r="W267" s="48"/>
      <c r="X267" s="48"/>
      <c r="Y267" s="48"/>
      <c r="Z267" s="48"/>
      <c r="AA267" s="48"/>
      <c r="AB267" s="48"/>
      <c r="AC267" s="48"/>
      <c r="AD267" s="48"/>
      <c r="AE267" s="44"/>
      <c r="AF267" s="44"/>
      <c r="AG267" s="44"/>
    </row>
    <row r="268" spans="1:33" ht="28.5" x14ac:dyDescent="0.2">
      <c r="A268" s="94"/>
      <c r="B268" s="264" t="s">
        <v>1242</v>
      </c>
      <c r="C268" s="265" t="s">
        <v>624</v>
      </c>
      <c r="D268" s="264" t="s">
        <v>41</v>
      </c>
      <c r="E268" s="264" t="s">
        <v>625</v>
      </c>
      <c r="F268" s="266" t="s">
        <v>44</v>
      </c>
      <c r="G268" s="278">
        <v>8</v>
      </c>
      <c r="H268" s="267"/>
      <c r="I268" s="283"/>
      <c r="J268" s="283"/>
      <c r="K268" s="267"/>
      <c r="L268" s="267">
        <f t="shared" si="128"/>
        <v>0</v>
      </c>
      <c r="M268" s="267">
        <f t="shared" si="129"/>
        <v>0</v>
      </c>
      <c r="N268" s="267">
        <f t="shared" si="130"/>
        <v>0</v>
      </c>
      <c r="O268" s="268" t="e">
        <f t="shared" si="124"/>
        <v>#DIV/0!</v>
      </c>
      <c r="P268" s="301">
        <v>8.59</v>
      </c>
      <c r="Q268" s="301">
        <v>9.99</v>
      </c>
      <c r="R268" s="48"/>
      <c r="S268" s="48"/>
      <c r="T268" s="48"/>
      <c r="U268" s="48"/>
      <c r="V268" s="48"/>
      <c r="W268" s="48"/>
      <c r="X268" s="48"/>
      <c r="Y268" s="48"/>
      <c r="Z268" s="48"/>
      <c r="AA268" s="48"/>
      <c r="AB268" s="48"/>
      <c r="AC268" s="48"/>
      <c r="AD268" s="48"/>
      <c r="AE268" s="44"/>
      <c r="AF268" s="44"/>
      <c r="AG268" s="44"/>
    </row>
    <row r="269" spans="1:33" x14ac:dyDescent="0.2">
      <c r="A269" s="281"/>
      <c r="B269" s="284" t="s">
        <v>1243</v>
      </c>
      <c r="C269" s="285" t="s">
        <v>1084</v>
      </c>
      <c r="D269" s="284" t="s">
        <v>128</v>
      </c>
      <c r="E269" s="284" t="s">
        <v>1085</v>
      </c>
      <c r="F269" s="286" t="s">
        <v>185</v>
      </c>
      <c r="G269" s="287">
        <v>1</v>
      </c>
      <c r="H269" s="283"/>
      <c r="I269" s="283"/>
      <c r="J269" s="283"/>
      <c r="K269" s="283"/>
      <c r="L269" s="283">
        <f t="shared" ref="L269" si="131">ROUND((G269*I269),2)</f>
        <v>0</v>
      </c>
      <c r="M269" s="283">
        <f t="shared" ref="M269" si="132">ROUND((G269*J269),2)</f>
        <v>0</v>
      </c>
      <c r="N269" s="283">
        <f t="shared" ref="N269" si="133">ROUND((G269*K269),2)</f>
        <v>0</v>
      </c>
      <c r="O269" s="268" t="e">
        <f t="shared" si="124"/>
        <v>#DIV/0!</v>
      </c>
      <c r="P269" s="301">
        <v>26.96</v>
      </c>
      <c r="Q269" s="301">
        <v>879.51</v>
      </c>
      <c r="R269" s="48"/>
      <c r="S269" s="48"/>
      <c r="T269" s="48"/>
      <c r="U269" s="48"/>
      <c r="V269" s="48"/>
      <c r="W269" s="48"/>
      <c r="X269" s="48"/>
      <c r="Y269" s="48"/>
      <c r="Z269" s="48"/>
      <c r="AA269" s="48"/>
      <c r="AB269" s="48"/>
      <c r="AC269" s="48"/>
      <c r="AD269" s="48"/>
      <c r="AE269" s="44"/>
      <c r="AF269" s="44"/>
      <c r="AG269" s="44"/>
    </row>
    <row r="270" spans="1:33" ht="28.5" x14ac:dyDescent="0.2">
      <c r="A270" s="94"/>
      <c r="B270" s="264" t="s">
        <v>1244</v>
      </c>
      <c r="C270" s="265" t="s">
        <v>632</v>
      </c>
      <c r="D270" s="264" t="s">
        <v>184</v>
      </c>
      <c r="E270" s="264" t="s">
        <v>781</v>
      </c>
      <c r="F270" s="266" t="s">
        <v>376</v>
      </c>
      <c r="G270" s="278">
        <v>1</v>
      </c>
      <c r="H270" s="267"/>
      <c r="I270" s="283"/>
      <c r="J270" s="283"/>
      <c r="K270" s="267"/>
      <c r="L270" s="267">
        <f t="shared" si="128"/>
        <v>0</v>
      </c>
      <c r="M270" s="267">
        <f t="shared" si="129"/>
        <v>0</v>
      </c>
      <c r="N270" s="267">
        <f t="shared" si="130"/>
        <v>0</v>
      </c>
      <c r="O270" s="268" t="e">
        <f t="shared" si="124"/>
        <v>#DIV/0!</v>
      </c>
      <c r="P270" s="301">
        <v>84.82</v>
      </c>
      <c r="Q270" s="301">
        <v>7205.47</v>
      </c>
      <c r="R270" s="48"/>
      <c r="S270" s="48"/>
      <c r="T270" s="48"/>
      <c r="U270" s="48"/>
      <c r="V270" s="48"/>
      <c r="W270" s="48"/>
      <c r="X270" s="48"/>
      <c r="Y270" s="48"/>
      <c r="Z270" s="48"/>
      <c r="AA270" s="48"/>
      <c r="AB270" s="48"/>
      <c r="AC270" s="48"/>
      <c r="AD270" s="48"/>
      <c r="AE270" s="44"/>
      <c r="AF270" s="44"/>
      <c r="AG270" s="44"/>
    </row>
    <row r="271" spans="1:33" x14ac:dyDescent="0.2">
      <c r="A271" s="94"/>
      <c r="B271" s="260" t="s">
        <v>254</v>
      </c>
      <c r="C271" s="260"/>
      <c r="D271" s="260"/>
      <c r="E271" s="260" t="s">
        <v>161</v>
      </c>
      <c r="F271" s="260"/>
      <c r="G271" s="277"/>
      <c r="H271" s="261"/>
      <c r="I271" s="260"/>
      <c r="J271" s="261"/>
      <c r="K271" s="260"/>
      <c r="L271" s="261"/>
      <c r="M271" s="260"/>
      <c r="N271" s="262"/>
      <c r="O271" s="262"/>
      <c r="P271" s="301"/>
      <c r="Q271" s="301"/>
      <c r="R271" s="48"/>
      <c r="S271" s="48"/>
      <c r="T271" s="48"/>
      <c r="U271" s="48"/>
      <c r="V271" s="48"/>
      <c r="W271" s="48"/>
      <c r="X271" s="48"/>
      <c r="Y271" s="48"/>
      <c r="Z271" s="48"/>
      <c r="AA271" s="48"/>
      <c r="AB271" s="48"/>
      <c r="AC271" s="48"/>
      <c r="AD271" s="48"/>
      <c r="AE271" s="44"/>
      <c r="AF271" s="44"/>
      <c r="AG271" s="44"/>
    </row>
    <row r="272" spans="1:33" ht="28.5" x14ac:dyDescent="0.2">
      <c r="A272" s="94"/>
      <c r="B272" s="264" t="s">
        <v>560</v>
      </c>
      <c r="C272" s="265" t="s">
        <v>636</v>
      </c>
      <c r="D272" s="264" t="s">
        <v>41</v>
      </c>
      <c r="E272" s="264" t="s">
        <v>637</v>
      </c>
      <c r="F272" s="266" t="s">
        <v>44</v>
      </c>
      <c r="G272" s="278">
        <v>1</v>
      </c>
      <c r="H272" s="267"/>
      <c r="I272" s="283"/>
      <c r="J272" s="283"/>
      <c r="K272" s="267"/>
      <c r="L272" s="267">
        <f t="shared" ref="L272:L273" si="134">ROUND((G272*I272),2)</f>
        <v>0</v>
      </c>
      <c r="M272" s="267">
        <f t="shared" ref="M272:M273" si="135">ROUND((G272*J272),2)</f>
        <v>0</v>
      </c>
      <c r="N272" s="267">
        <f t="shared" ref="N272:N273" si="136">ROUND((G272*K272),2)</f>
        <v>0</v>
      </c>
      <c r="O272" s="268" t="e">
        <f t="shared" ref="O272:O313" si="137">N272/$N$509</f>
        <v>#DIV/0!</v>
      </c>
      <c r="P272" s="301">
        <v>21.12</v>
      </c>
      <c r="Q272" s="301">
        <v>34.659999999999997</v>
      </c>
      <c r="R272" s="48"/>
      <c r="S272" s="48"/>
      <c r="T272" s="48"/>
      <c r="U272" s="48"/>
      <c r="V272" s="48"/>
      <c r="W272" s="48"/>
      <c r="X272" s="48"/>
      <c r="Y272" s="48"/>
      <c r="Z272" s="48"/>
      <c r="AA272" s="48"/>
      <c r="AB272" s="48"/>
      <c r="AC272" s="48"/>
      <c r="AD272" s="48"/>
      <c r="AE272" s="44"/>
      <c r="AF272" s="44"/>
      <c r="AG272" s="44"/>
    </row>
    <row r="273" spans="1:33" x14ac:dyDescent="0.2">
      <c r="A273" s="281"/>
      <c r="B273" s="284" t="s">
        <v>1245</v>
      </c>
      <c r="C273" s="285" t="s">
        <v>1087</v>
      </c>
      <c r="D273" s="284" t="s">
        <v>128</v>
      </c>
      <c r="E273" s="284" t="s">
        <v>1088</v>
      </c>
      <c r="F273" s="286" t="s">
        <v>149</v>
      </c>
      <c r="G273" s="287">
        <v>4</v>
      </c>
      <c r="H273" s="283"/>
      <c r="I273" s="283"/>
      <c r="J273" s="283"/>
      <c r="K273" s="283"/>
      <c r="L273" s="283">
        <f t="shared" si="134"/>
        <v>0</v>
      </c>
      <c r="M273" s="283">
        <f t="shared" si="135"/>
        <v>0</v>
      </c>
      <c r="N273" s="283">
        <f t="shared" si="136"/>
        <v>0</v>
      </c>
      <c r="O273" s="268" t="e">
        <f t="shared" si="137"/>
        <v>#DIV/0!</v>
      </c>
      <c r="P273" s="301">
        <v>319.89</v>
      </c>
      <c r="Q273" s="301">
        <v>321.39</v>
      </c>
      <c r="R273" s="48"/>
      <c r="S273" s="48"/>
      <c r="T273" s="48"/>
      <c r="U273" s="48"/>
      <c r="V273" s="48"/>
      <c r="W273" s="48"/>
      <c r="X273" s="48"/>
      <c r="Y273" s="48"/>
      <c r="Z273" s="48"/>
      <c r="AA273" s="48"/>
      <c r="AB273" s="48"/>
      <c r="AC273" s="48"/>
      <c r="AD273" s="48"/>
      <c r="AE273" s="44"/>
      <c r="AF273" s="44"/>
      <c r="AG273" s="44"/>
    </row>
    <row r="274" spans="1:33" ht="28.5" x14ac:dyDescent="0.2">
      <c r="A274" s="94"/>
      <c r="B274" s="264" t="s">
        <v>1246</v>
      </c>
      <c r="C274" s="265" t="s">
        <v>162</v>
      </c>
      <c r="D274" s="264" t="s">
        <v>41</v>
      </c>
      <c r="E274" s="264" t="s">
        <v>163</v>
      </c>
      <c r="F274" s="266" t="s">
        <v>44</v>
      </c>
      <c r="G274" s="278">
        <v>17</v>
      </c>
      <c r="H274" s="267"/>
      <c r="I274" s="283"/>
      <c r="J274" s="283"/>
      <c r="K274" s="267"/>
      <c r="L274" s="267">
        <f t="shared" si="128"/>
        <v>0</v>
      </c>
      <c r="M274" s="267">
        <f t="shared" si="129"/>
        <v>0</v>
      </c>
      <c r="N274" s="267">
        <f t="shared" si="130"/>
        <v>0</v>
      </c>
      <c r="O274" s="268" t="e">
        <f t="shared" si="137"/>
        <v>#DIV/0!</v>
      </c>
      <c r="P274" s="301">
        <v>22.4</v>
      </c>
      <c r="Q274" s="301">
        <v>56</v>
      </c>
      <c r="R274" s="48"/>
      <c r="S274" s="48"/>
      <c r="T274" s="48"/>
      <c r="U274" s="48"/>
      <c r="V274" s="48"/>
      <c r="W274" s="48"/>
      <c r="X274" s="48"/>
      <c r="Y274" s="48"/>
      <c r="Z274" s="48"/>
      <c r="AA274" s="48"/>
      <c r="AB274" s="48"/>
      <c r="AC274" s="48"/>
      <c r="AD274" s="48"/>
      <c r="AE274" s="44"/>
      <c r="AF274" s="44"/>
      <c r="AG274" s="44"/>
    </row>
    <row r="275" spans="1:33" ht="28.5" x14ac:dyDescent="0.2">
      <c r="A275" s="94"/>
      <c r="B275" s="264" t="s">
        <v>1247</v>
      </c>
      <c r="C275" s="265" t="s">
        <v>638</v>
      </c>
      <c r="D275" s="264" t="s">
        <v>41</v>
      </c>
      <c r="E275" s="264" t="s">
        <v>639</v>
      </c>
      <c r="F275" s="266" t="s">
        <v>44</v>
      </c>
      <c r="G275" s="278">
        <v>1</v>
      </c>
      <c r="H275" s="267"/>
      <c r="I275" s="283"/>
      <c r="J275" s="283"/>
      <c r="K275" s="267"/>
      <c r="L275" s="267">
        <f t="shared" si="128"/>
        <v>0</v>
      </c>
      <c r="M275" s="267">
        <f t="shared" si="129"/>
        <v>0</v>
      </c>
      <c r="N275" s="267">
        <f t="shared" si="130"/>
        <v>0</v>
      </c>
      <c r="O275" s="268" t="e">
        <f t="shared" si="137"/>
        <v>#DIV/0!</v>
      </c>
      <c r="P275" s="301">
        <v>25.3</v>
      </c>
      <c r="Q275" s="301">
        <v>86.67</v>
      </c>
      <c r="R275" s="48"/>
      <c r="S275" s="48"/>
      <c r="T275" s="48"/>
      <c r="U275" s="48"/>
      <c r="V275" s="48"/>
      <c r="W275" s="48"/>
      <c r="X275" s="48"/>
      <c r="Y275" s="48"/>
      <c r="Z275" s="48"/>
      <c r="AA275" s="48"/>
      <c r="AB275" s="48"/>
      <c r="AC275" s="48"/>
      <c r="AD275" s="48"/>
      <c r="AE275" s="44"/>
      <c r="AF275" s="44"/>
      <c r="AG275" s="44"/>
    </row>
    <row r="276" spans="1:33" ht="28.5" x14ac:dyDescent="0.2">
      <c r="A276" s="94"/>
      <c r="B276" s="264" t="s">
        <v>1248</v>
      </c>
      <c r="C276" s="265" t="s">
        <v>331</v>
      </c>
      <c r="D276" s="264" t="s">
        <v>41</v>
      </c>
      <c r="E276" s="264" t="s">
        <v>332</v>
      </c>
      <c r="F276" s="266" t="s">
        <v>44</v>
      </c>
      <c r="G276" s="278">
        <v>3</v>
      </c>
      <c r="H276" s="267"/>
      <c r="I276" s="283"/>
      <c r="J276" s="283"/>
      <c r="K276" s="267"/>
      <c r="L276" s="267">
        <f t="shared" si="128"/>
        <v>0</v>
      </c>
      <c r="M276" s="267">
        <f t="shared" si="129"/>
        <v>0</v>
      </c>
      <c r="N276" s="267">
        <f t="shared" si="130"/>
        <v>0</v>
      </c>
      <c r="O276" s="268" t="e">
        <f t="shared" si="137"/>
        <v>#DIV/0!</v>
      </c>
      <c r="P276" s="301">
        <v>8.74</v>
      </c>
      <c r="Q276" s="301">
        <v>15.45</v>
      </c>
      <c r="R276" s="48"/>
      <c r="S276" s="48"/>
      <c r="T276" s="48"/>
      <c r="U276" s="48"/>
      <c r="V276" s="48"/>
      <c r="W276" s="48"/>
      <c r="X276" s="48"/>
      <c r="Y276" s="48"/>
      <c r="Z276" s="48"/>
      <c r="AA276" s="48"/>
      <c r="AB276" s="48"/>
      <c r="AC276" s="48"/>
      <c r="AD276" s="48"/>
      <c r="AE276" s="44"/>
      <c r="AF276" s="44"/>
      <c r="AG276" s="44"/>
    </row>
    <row r="277" spans="1:33" x14ac:dyDescent="0.2">
      <c r="A277" s="94"/>
      <c r="B277" s="264" t="s">
        <v>1249</v>
      </c>
      <c r="C277" s="265" t="s">
        <v>249</v>
      </c>
      <c r="D277" s="264" t="s">
        <v>41</v>
      </c>
      <c r="E277" s="264" t="s">
        <v>250</v>
      </c>
      <c r="F277" s="266" t="s">
        <v>44</v>
      </c>
      <c r="G277" s="278">
        <v>29</v>
      </c>
      <c r="H277" s="267"/>
      <c r="I277" s="283"/>
      <c r="J277" s="283"/>
      <c r="K277" s="267"/>
      <c r="L277" s="267">
        <f t="shared" si="128"/>
        <v>0</v>
      </c>
      <c r="M277" s="267">
        <f t="shared" si="129"/>
        <v>0</v>
      </c>
      <c r="N277" s="267">
        <f t="shared" si="130"/>
        <v>0</v>
      </c>
      <c r="O277" s="268" t="e">
        <f t="shared" si="137"/>
        <v>#DIV/0!</v>
      </c>
      <c r="P277" s="301">
        <v>3.06</v>
      </c>
      <c r="Q277" s="301">
        <v>12.33</v>
      </c>
      <c r="R277" s="48"/>
      <c r="S277" s="48"/>
      <c r="T277" s="48"/>
      <c r="U277" s="48"/>
      <c r="V277" s="48"/>
      <c r="W277" s="48"/>
      <c r="X277" s="48"/>
      <c r="Y277" s="48"/>
      <c r="Z277" s="48"/>
      <c r="AA277" s="48"/>
      <c r="AB277" s="48"/>
      <c r="AC277" s="48"/>
      <c r="AD277" s="48"/>
      <c r="AE277" s="44"/>
      <c r="AF277" s="44"/>
      <c r="AG277" s="44"/>
    </row>
    <row r="278" spans="1:33" ht="28.5" x14ac:dyDescent="0.2">
      <c r="A278" s="94"/>
      <c r="B278" s="264" t="s">
        <v>1250</v>
      </c>
      <c r="C278" s="265" t="s">
        <v>371</v>
      </c>
      <c r="D278" s="264" t="s">
        <v>41</v>
      </c>
      <c r="E278" s="264" t="s">
        <v>1090</v>
      </c>
      <c r="F278" s="266" t="s">
        <v>44</v>
      </c>
      <c r="G278" s="278">
        <v>30</v>
      </c>
      <c r="H278" s="267"/>
      <c r="I278" s="283"/>
      <c r="J278" s="283"/>
      <c r="K278" s="267"/>
      <c r="L278" s="267">
        <f t="shared" si="128"/>
        <v>0</v>
      </c>
      <c r="M278" s="267">
        <f t="shared" si="129"/>
        <v>0</v>
      </c>
      <c r="N278" s="267">
        <f t="shared" si="130"/>
        <v>0</v>
      </c>
      <c r="O278" s="268" t="e">
        <f t="shared" si="137"/>
        <v>#DIV/0!</v>
      </c>
      <c r="P278" s="301">
        <v>4.47</v>
      </c>
      <c r="Q278" s="301">
        <v>8.0399999999999991</v>
      </c>
      <c r="R278" s="48"/>
      <c r="S278" s="48"/>
      <c r="T278" s="48"/>
      <c r="U278" s="48"/>
      <c r="V278" s="48"/>
      <c r="W278" s="48"/>
      <c r="X278" s="48"/>
      <c r="Y278" s="48"/>
      <c r="Z278" s="48"/>
      <c r="AA278" s="48"/>
      <c r="AB278" s="48"/>
      <c r="AC278" s="48"/>
      <c r="AD278" s="48"/>
      <c r="AE278" s="44"/>
      <c r="AF278" s="44"/>
      <c r="AG278" s="44"/>
    </row>
    <row r="279" spans="1:33" ht="28.5" x14ac:dyDescent="0.2">
      <c r="A279" s="94"/>
      <c r="B279" s="264" t="s">
        <v>1251</v>
      </c>
      <c r="C279" s="265" t="s">
        <v>641</v>
      </c>
      <c r="D279" s="264" t="s">
        <v>41</v>
      </c>
      <c r="E279" s="264" t="s">
        <v>642</v>
      </c>
      <c r="F279" s="266" t="s">
        <v>44</v>
      </c>
      <c r="G279" s="278">
        <v>10</v>
      </c>
      <c r="H279" s="267"/>
      <c r="I279" s="283"/>
      <c r="J279" s="283"/>
      <c r="K279" s="267"/>
      <c r="L279" s="267">
        <f t="shared" si="128"/>
        <v>0</v>
      </c>
      <c r="M279" s="267">
        <f t="shared" si="129"/>
        <v>0</v>
      </c>
      <c r="N279" s="267">
        <f t="shared" si="130"/>
        <v>0</v>
      </c>
      <c r="O279" s="268" t="e">
        <f t="shared" si="137"/>
        <v>#DIV/0!</v>
      </c>
      <c r="P279" s="301">
        <v>6.57</v>
      </c>
      <c r="Q279" s="301">
        <v>65.98</v>
      </c>
      <c r="R279" s="48"/>
      <c r="S279" s="48"/>
      <c r="T279" s="48"/>
      <c r="U279" s="48"/>
      <c r="V279" s="48"/>
      <c r="W279" s="48"/>
      <c r="X279" s="48"/>
      <c r="Y279" s="48"/>
      <c r="Z279" s="48"/>
      <c r="AA279" s="48"/>
      <c r="AB279" s="48"/>
      <c r="AC279" s="48"/>
      <c r="AD279" s="48"/>
      <c r="AE279" s="44"/>
      <c r="AF279" s="44"/>
      <c r="AG279" s="44"/>
    </row>
    <row r="280" spans="1:33" ht="28.5" x14ac:dyDescent="0.2">
      <c r="A280" s="94"/>
      <c r="B280" s="264" t="s">
        <v>1252</v>
      </c>
      <c r="C280" s="265" t="s">
        <v>596</v>
      </c>
      <c r="D280" s="264" t="s">
        <v>41</v>
      </c>
      <c r="E280" s="264" t="s">
        <v>597</v>
      </c>
      <c r="F280" s="266" t="s">
        <v>44</v>
      </c>
      <c r="G280" s="278">
        <v>8</v>
      </c>
      <c r="H280" s="267"/>
      <c r="I280" s="283"/>
      <c r="J280" s="283"/>
      <c r="K280" s="267"/>
      <c r="L280" s="267">
        <f t="shared" si="128"/>
        <v>0</v>
      </c>
      <c r="M280" s="267">
        <f t="shared" si="129"/>
        <v>0</v>
      </c>
      <c r="N280" s="267">
        <f t="shared" si="130"/>
        <v>0</v>
      </c>
      <c r="O280" s="268" t="e">
        <f t="shared" si="137"/>
        <v>#DIV/0!</v>
      </c>
      <c r="P280" s="301">
        <v>11.5</v>
      </c>
      <c r="Q280" s="301">
        <v>36.28</v>
      </c>
      <c r="R280" s="48"/>
      <c r="S280" s="48"/>
      <c r="T280" s="48"/>
      <c r="U280" s="48"/>
      <c r="V280" s="48"/>
      <c r="W280" s="48"/>
      <c r="X280" s="48"/>
      <c r="Y280" s="48"/>
      <c r="Z280" s="48"/>
      <c r="AA280" s="48"/>
      <c r="AB280" s="48"/>
      <c r="AC280" s="48"/>
      <c r="AD280" s="48"/>
      <c r="AE280" s="44"/>
      <c r="AF280" s="44"/>
      <c r="AG280" s="44"/>
    </row>
    <row r="281" spans="1:33" ht="28.5" x14ac:dyDescent="0.2">
      <c r="A281" s="94"/>
      <c r="B281" s="264" t="s">
        <v>1253</v>
      </c>
      <c r="C281" s="265" t="s">
        <v>164</v>
      </c>
      <c r="D281" s="264" t="s">
        <v>41</v>
      </c>
      <c r="E281" s="264" t="s">
        <v>165</v>
      </c>
      <c r="F281" s="266" t="s">
        <v>44</v>
      </c>
      <c r="G281" s="278">
        <v>49</v>
      </c>
      <c r="H281" s="267"/>
      <c r="I281" s="283"/>
      <c r="J281" s="283"/>
      <c r="K281" s="267"/>
      <c r="L281" s="267">
        <f t="shared" si="128"/>
        <v>0</v>
      </c>
      <c r="M281" s="267">
        <f t="shared" si="129"/>
        <v>0</v>
      </c>
      <c r="N281" s="267">
        <f t="shared" si="130"/>
        <v>0</v>
      </c>
      <c r="O281" s="268" t="e">
        <f t="shared" si="137"/>
        <v>#DIV/0!</v>
      </c>
      <c r="P281" s="301">
        <v>6.73</v>
      </c>
      <c r="Q281" s="301">
        <v>8.8800000000000008</v>
      </c>
      <c r="R281" s="48"/>
      <c r="S281" s="48"/>
      <c r="T281" s="48"/>
      <c r="U281" s="48"/>
      <c r="V281" s="48"/>
      <c r="W281" s="48"/>
      <c r="X281" s="48"/>
      <c r="Y281" s="48"/>
      <c r="Z281" s="48"/>
      <c r="AA281" s="48"/>
      <c r="AB281" s="48"/>
      <c r="AC281" s="48"/>
      <c r="AD281" s="48"/>
      <c r="AE281" s="44"/>
      <c r="AF281" s="44"/>
      <c r="AG281" s="44"/>
    </row>
    <row r="282" spans="1:33" ht="28.5" x14ac:dyDescent="0.2">
      <c r="A282" s="94"/>
      <c r="B282" s="264" t="s">
        <v>1254</v>
      </c>
      <c r="C282" s="265" t="s">
        <v>166</v>
      </c>
      <c r="D282" s="264" t="s">
        <v>41</v>
      </c>
      <c r="E282" s="264" t="s">
        <v>167</v>
      </c>
      <c r="F282" s="266" t="s">
        <v>44</v>
      </c>
      <c r="G282" s="278">
        <v>25</v>
      </c>
      <c r="H282" s="267"/>
      <c r="I282" s="283"/>
      <c r="J282" s="283"/>
      <c r="K282" s="267"/>
      <c r="L282" s="267">
        <f t="shared" si="128"/>
        <v>0</v>
      </c>
      <c r="M282" s="267">
        <f t="shared" si="129"/>
        <v>0</v>
      </c>
      <c r="N282" s="267">
        <f t="shared" si="130"/>
        <v>0</v>
      </c>
      <c r="O282" s="268" t="e">
        <f t="shared" si="137"/>
        <v>#DIV/0!</v>
      </c>
      <c r="P282" s="301">
        <v>6.74</v>
      </c>
      <c r="Q282" s="301">
        <v>5.98</v>
      </c>
      <c r="R282" s="48"/>
      <c r="S282" s="48"/>
      <c r="T282" s="48"/>
      <c r="U282" s="48"/>
      <c r="V282" s="48"/>
      <c r="W282" s="48"/>
      <c r="X282" s="48"/>
      <c r="Y282" s="48"/>
      <c r="Z282" s="48"/>
      <c r="AA282" s="48"/>
      <c r="AB282" s="48"/>
      <c r="AC282" s="48"/>
      <c r="AD282" s="48"/>
      <c r="AE282" s="44"/>
      <c r="AF282" s="44"/>
      <c r="AG282" s="44"/>
    </row>
    <row r="283" spans="1:33" ht="28.5" x14ac:dyDescent="0.2">
      <c r="A283" s="94"/>
      <c r="B283" s="264" t="s">
        <v>1255</v>
      </c>
      <c r="C283" s="265" t="s">
        <v>643</v>
      </c>
      <c r="D283" s="264" t="s">
        <v>41</v>
      </c>
      <c r="E283" s="264" t="s">
        <v>644</v>
      </c>
      <c r="F283" s="266" t="s">
        <v>44</v>
      </c>
      <c r="G283" s="278">
        <v>25</v>
      </c>
      <c r="H283" s="267"/>
      <c r="I283" s="283"/>
      <c r="J283" s="283"/>
      <c r="K283" s="267"/>
      <c r="L283" s="267">
        <f t="shared" si="128"/>
        <v>0</v>
      </c>
      <c r="M283" s="267">
        <f t="shared" si="129"/>
        <v>0</v>
      </c>
      <c r="N283" s="267">
        <f t="shared" si="130"/>
        <v>0</v>
      </c>
      <c r="O283" s="268" t="e">
        <f t="shared" si="137"/>
        <v>#DIV/0!</v>
      </c>
      <c r="P283" s="301">
        <v>7.31</v>
      </c>
      <c r="Q283" s="301">
        <v>10.26</v>
      </c>
      <c r="R283" s="48"/>
      <c r="S283" s="48"/>
      <c r="T283" s="48"/>
      <c r="U283" s="48"/>
      <c r="V283" s="48"/>
      <c r="W283" s="48"/>
      <c r="X283" s="48"/>
      <c r="Y283" s="48"/>
      <c r="Z283" s="48"/>
      <c r="AA283" s="48"/>
      <c r="AB283" s="48"/>
      <c r="AC283" s="48"/>
      <c r="AD283" s="48"/>
      <c r="AE283" s="44"/>
      <c r="AF283" s="44"/>
      <c r="AG283" s="44"/>
    </row>
    <row r="284" spans="1:33" ht="28.5" x14ac:dyDescent="0.2">
      <c r="A284" s="94"/>
      <c r="B284" s="264" t="s">
        <v>1256</v>
      </c>
      <c r="C284" s="265" t="s">
        <v>645</v>
      </c>
      <c r="D284" s="264" t="s">
        <v>41</v>
      </c>
      <c r="E284" s="264" t="s">
        <v>646</v>
      </c>
      <c r="F284" s="266" t="s">
        <v>44</v>
      </c>
      <c r="G284" s="278">
        <v>3</v>
      </c>
      <c r="H284" s="267"/>
      <c r="I284" s="283"/>
      <c r="J284" s="283"/>
      <c r="K284" s="267"/>
      <c r="L284" s="267">
        <f t="shared" si="128"/>
        <v>0</v>
      </c>
      <c r="M284" s="267">
        <f t="shared" si="129"/>
        <v>0</v>
      </c>
      <c r="N284" s="267">
        <f t="shared" si="130"/>
        <v>0</v>
      </c>
      <c r="O284" s="268" t="e">
        <f t="shared" si="137"/>
        <v>#DIV/0!</v>
      </c>
      <c r="P284" s="301">
        <v>8.74</v>
      </c>
      <c r="Q284" s="301">
        <v>17.11</v>
      </c>
      <c r="R284" s="48"/>
      <c r="S284" s="48"/>
      <c r="T284" s="48"/>
      <c r="U284" s="48"/>
      <c r="V284" s="48"/>
      <c r="W284" s="48"/>
      <c r="X284" s="48"/>
      <c r="Y284" s="48"/>
      <c r="Z284" s="48"/>
      <c r="AA284" s="48"/>
      <c r="AB284" s="48"/>
      <c r="AC284" s="48"/>
      <c r="AD284" s="48"/>
      <c r="AE284" s="44"/>
      <c r="AF284" s="44"/>
      <c r="AG284" s="44"/>
    </row>
    <row r="285" spans="1:33" ht="28.5" x14ac:dyDescent="0.2">
      <c r="A285" s="94"/>
      <c r="B285" s="264" t="s">
        <v>1257</v>
      </c>
      <c r="C285" s="265" t="s">
        <v>174</v>
      </c>
      <c r="D285" s="264" t="s">
        <v>41</v>
      </c>
      <c r="E285" s="264" t="s">
        <v>175</v>
      </c>
      <c r="F285" s="266" t="s">
        <v>44</v>
      </c>
      <c r="G285" s="278">
        <v>44</v>
      </c>
      <c r="H285" s="267"/>
      <c r="I285" s="283"/>
      <c r="J285" s="283"/>
      <c r="K285" s="267"/>
      <c r="L285" s="267">
        <f t="shared" si="128"/>
        <v>0</v>
      </c>
      <c r="M285" s="267">
        <f t="shared" si="129"/>
        <v>0</v>
      </c>
      <c r="N285" s="267">
        <f t="shared" si="130"/>
        <v>0</v>
      </c>
      <c r="O285" s="268" t="e">
        <f t="shared" si="137"/>
        <v>#DIV/0!</v>
      </c>
      <c r="P285" s="301">
        <v>7.31</v>
      </c>
      <c r="Q285" s="301">
        <v>9.48</v>
      </c>
      <c r="R285" s="48"/>
      <c r="S285" s="48"/>
      <c r="T285" s="48"/>
      <c r="U285" s="48"/>
      <c r="V285" s="48"/>
      <c r="W285" s="48"/>
      <c r="X285" s="48"/>
      <c r="Y285" s="48"/>
      <c r="Z285" s="48"/>
      <c r="AA285" s="48"/>
      <c r="AB285" s="48"/>
      <c r="AC285" s="48"/>
      <c r="AD285" s="48"/>
      <c r="AE285" s="44"/>
      <c r="AF285" s="44"/>
      <c r="AG285" s="44"/>
    </row>
    <row r="286" spans="1:33" ht="28.5" x14ac:dyDescent="0.2">
      <c r="A286" s="94"/>
      <c r="B286" s="264" t="s">
        <v>1258</v>
      </c>
      <c r="C286" s="265" t="s">
        <v>168</v>
      </c>
      <c r="D286" s="264" t="s">
        <v>41</v>
      </c>
      <c r="E286" s="264" t="s">
        <v>169</v>
      </c>
      <c r="F286" s="266" t="s">
        <v>44</v>
      </c>
      <c r="G286" s="278">
        <v>29</v>
      </c>
      <c r="H286" s="267"/>
      <c r="I286" s="283"/>
      <c r="J286" s="283"/>
      <c r="K286" s="267"/>
      <c r="L286" s="267">
        <f t="shared" si="128"/>
        <v>0</v>
      </c>
      <c r="M286" s="267">
        <f t="shared" si="129"/>
        <v>0</v>
      </c>
      <c r="N286" s="267">
        <f t="shared" si="130"/>
        <v>0</v>
      </c>
      <c r="O286" s="268" t="e">
        <f t="shared" si="137"/>
        <v>#DIV/0!</v>
      </c>
      <c r="P286" s="301">
        <v>6.74</v>
      </c>
      <c r="Q286" s="301">
        <v>5.73</v>
      </c>
      <c r="R286" s="48"/>
      <c r="S286" s="48"/>
      <c r="T286" s="48"/>
      <c r="U286" s="48"/>
      <c r="V286" s="48"/>
      <c r="W286" s="48"/>
      <c r="X286" s="48"/>
      <c r="Y286" s="48"/>
      <c r="Z286" s="48"/>
      <c r="AA286" s="48"/>
      <c r="AB286" s="48"/>
      <c r="AC286" s="48"/>
      <c r="AD286" s="48"/>
      <c r="AE286" s="44"/>
      <c r="AF286" s="44"/>
      <c r="AG286" s="44"/>
    </row>
    <row r="287" spans="1:33" ht="42.75" x14ac:dyDescent="0.2">
      <c r="A287" s="94"/>
      <c r="B287" s="264" t="s">
        <v>1259</v>
      </c>
      <c r="C287" s="265" t="s">
        <v>647</v>
      </c>
      <c r="D287" s="264" t="s">
        <v>41</v>
      </c>
      <c r="E287" s="264" t="s">
        <v>648</v>
      </c>
      <c r="F287" s="266" t="s">
        <v>44</v>
      </c>
      <c r="G287" s="278">
        <v>11</v>
      </c>
      <c r="H287" s="267"/>
      <c r="I287" s="283"/>
      <c r="J287" s="283"/>
      <c r="K287" s="267"/>
      <c r="L287" s="267">
        <f t="shared" si="128"/>
        <v>0</v>
      </c>
      <c r="M287" s="267">
        <f t="shared" si="129"/>
        <v>0</v>
      </c>
      <c r="N287" s="267">
        <f t="shared" si="130"/>
        <v>0</v>
      </c>
      <c r="O287" s="268" t="e">
        <f t="shared" si="137"/>
        <v>#DIV/0!</v>
      </c>
      <c r="P287" s="301">
        <v>12.29</v>
      </c>
      <c r="Q287" s="301">
        <v>34</v>
      </c>
      <c r="R287" s="48"/>
      <c r="S287" s="48"/>
      <c r="T287" s="48"/>
      <c r="U287" s="48"/>
      <c r="V287" s="48"/>
      <c r="W287" s="48"/>
      <c r="X287" s="48"/>
      <c r="Y287" s="48"/>
      <c r="Z287" s="48"/>
      <c r="AA287" s="48"/>
      <c r="AB287" s="48"/>
      <c r="AC287" s="48"/>
      <c r="AD287" s="48"/>
      <c r="AE287" s="44"/>
      <c r="AF287" s="44"/>
      <c r="AG287" s="44"/>
    </row>
    <row r="288" spans="1:33" ht="28.5" x14ac:dyDescent="0.2">
      <c r="A288" s="44"/>
      <c r="B288" s="264" t="s">
        <v>1260</v>
      </c>
      <c r="C288" s="265" t="s">
        <v>651</v>
      </c>
      <c r="D288" s="264" t="s">
        <v>41</v>
      </c>
      <c r="E288" s="264" t="s">
        <v>652</v>
      </c>
      <c r="F288" s="266" t="s">
        <v>44</v>
      </c>
      <c r="G288" s="278">
        <v>6</v>
      </c>
      <c r="H288" s="267"/>
      <c r="I288" s="283"/>
      <c r="J288" s="283"/>
      <c r="K288" s="267"/>
      <c r="L288" s="267">
        <f t="shared" si="128"/>
        <v>0</v>
      </c>
      <c r="M288" s="267">
        <f t="shared" si="129"/>
        <v>0</v>
      </c>
      <c r="N288" s="267">
        <f t="shared" si="130"/>
        <v>0</v>
      </c>
      <c r="O288" s="268" t="e">
        <f t="shared" si="137"/>
        <v>#DIV/0!</v>
      </c>
      <c r="P288" s="301">
        <v>8.99</v>
      </c>
      <c r="Q288" s="303">
        <v>8.92</v>
      </c>
      <c r="R288" s="44"/>
      <c r="S288" s="44"/>
      <c r="T288" s="44"/>
      <c r="U288" s="44"/>
      <c r="V288" s="44"/>
      <c r="W288" s="44"/>
      <c r="X288" s="44"/>
      <c r="Y288" s="44"/>
      <c r="Z288" s="44"/>
      <c r="AA288" s="44"/>
      <c r="AB288" s="44"/>
      <c r="AC288" s="44"/>
      <c r="AD288" s="44"/>
      <c r="AE288" s="44"/>
      <c r="AF288" s="44"/>
      <c r="AG288" s="44"/>
    </row>
    <row r="289" spans="1:33" ht="28.5" x14ac:dyDescent="0.2">
      <c r="A289" s="94"/>
      <c r="B289" s="264" t="s">
        <v>1261</v>
      </c>
      <c r="C289" s="265" t="s">
        <v>811</v>
      </c>
      <c r="D289" s="264" t="s">
        <v>41</v>
      </c>
      <c r="E289" s="264" t="s">
        <v>812</v>
      </c>
      <c r="F289" s="266" t="s">
        <v>44</v>
      </c>
      <c r="G289" s="278">
        <v>1</v>
      </c>
      <c r="H289" s="267"/>
      <c r="I289" s="283"/>
      <c r="J289" s="283"/>
      <c r="K289" s="267"/>
      <c r="L289" s="267">
        <f t="shared" si="128"/>
        <v>0</v>
      </c>
      <c r="M289" s="267">
        <f t="shared" si="129"/>
        <v>0</v>
      </c>
      <c r="N289" s="267">
        <f t="shared" si="130"/>
        <v>0</v>
      </c>
      <c r="O289" s="268" t="e">
        <f t="shared" si="137"/>
        <v>#DIV/0!</v>
      </c>
      <c r="P289" s="301">
        <v>6.71</v>
      </c>
      <c r="Q289" s="304">
        <v>24.69</v>
      </c>
      <c r="R289" s="48"/>
      <c r="S289" s="48"/>
      <c r="T289" s="48"/>
      <c r="U289" s="48"/>
      <c r="V289" s="48"/>
      <c r="W289" s="48"/>
      <c r="X289" s="48"/>
      <c r="Y289" s="48"/>
      <c r="Z289" s="48"/>
      <c r="AA289" s="48"/>
      <c r="AB289" s="48"/>
      <c r="AC289" s="48"/>
      <c r="AD289" s="48"/>
      <c r="AE289" s="48"/>
      <c r="AF289" s="44"/>
      <c r="AG289" s="44"/>
    </row>
    <row r="290" spans="1:33" ht="28.5" x14ac:dyDescent="0.2">
      <c r="A290" s="94"/>
      <c r="B290" s="264" t="s">
        <v>1262</v>
      </c>
      <c r="C290" s="265" t="s">
        <v>653</v>
      </c>
      <c r="D290" s="264" t="s">
        <v>41</v>
      </c>
      <c r="E290" s="264" t="s">
        <v>654</v>
      </c>
      <c r="F290" s="266" t="s">
        <v>44</v>
      </c>
      <c r="G290" s="278">
        <v>1</v>
      </c>
      <c r="H290" s="267"/>
      <c r="I290" s="283"/>
      <c r="J290" s="283"/>
      <c r="K290" s="267"/>
      <c r="L290" s="267">
        <f t="shared" si="128"/>
        <v>0</v>
      </c>
      <c r="M290" s="267">
        <f t="shared" si="129"/>
        <v>0</v>
      </c>
      <c r="N290" s="267">
        <f t="shared" si="130"/>
        <v>0</v>
      </c>
      <c r="O290" s="268" t="e">
        <f t="shared" si="137"/>
        <v>#DIV/0!</v>
      </c>
      <c r="P290" s="301">
        <v>11.67</v>
      </c>
      <c r="Q290" s="304">
        <v>32.53</v>
      </c>
      <c r="R290" s="48"/>
      <c r="S290" s="48"/>
      <c r="T290" s="48"/>
      <c r="U290" s="48"/>
      <c r="V290" s="48"/>
      <c r="W290" s="48"/>
      <c r="X290" s="48"/>
      <c r="Y290" s="48"/>
      <c r="Z290" s="48"/>
      <c r="AA290" s="48"/>
      <c r="AB290" s="48"/>
      <c r="AC290" s="48"/>
      <c r="AD290" s="48"/>
      <c r="AE290" s="48"/>
      <c r="AF290" s="44"/>
      <c r="AG290" s="44"/>
    </row>
    <row r="291" spans="1:33" ht="28.5" x14ac:dyDescent="0.2">
      <c r="A291" s="138"/>
      <c r="B291" s="264" t="s">
        <v>1263</v>
      </c>
      <c r="C291" s="265" t="s">
        <v>172</v>
      </c>
      <c r="D291" s="264" t="s">
        <v>41</v>
      </c>
      <c r="E291" s="264" t="s">
        <v>173</v>
      </c>
      <c r="F291" s="266" t="s">
        <v>44</v>
      </c>
      <c r="G291" s="278">
        <v>1</v>
      </c>
      <c r="H291" s="267"/>
      <c r="I291" s="283"/>
      <c r="J291" s="283"/>
      <c r="K291" s="267"/>
      <c r="L291" s="267">
        <f t="shared" si="128"/>
        <v>0</v>
      </c>
      <c r="M291" s="267">
        <f t="shared" si="129"/>
        <v>0</v>
      </c>
      <c r="N291" s="267">
        <f t="shared" si="130"/>
        <v>0</v>
      </c>
      <c r="O291" s="268" t="e">
        <f t="shared" si="137"/>
        <v>#DIV/0!</v>
      </c>
      <c r="P291" s="301">
        <v>2.73</v>
      </c>
      <c r="Q291" s="304">
        <v>16.510000000000002</v>
      </c>
      <c r="R291" s="139"/>
      <c r="S291" s="139"/>
      <c r="T291" s="139"/>
      <c r="U291" s="139"/>
      <c r="V291" s="139"/>
      <c r="W291" s="139"/>
      <c r="X291" s="139"/>
      <c r="Y291" s="139"/>
      <c r="Z291" s="139"/>
      <c r="AA291" s="139"/>
      <c r="AB291" s="139"/>
      <c r="AC291" s="139"/>
      <c r="AD291" s="139"/>
      <c r="AE291" s="139"/>
      <c r="AF291" s="44"/>
      <c r="AG291" s="44"/>
    </row>
    <row r="292" spans="1:33" ht="28.5" x14ac:dyDescent="0.2">
      <c r="A292" s="94"/>
      <c r="B292" s="264" t="s">
        <v>1264</v>
      </c>
      <c r="C292" s="265" t="s">
        <v>655</v>
      </c>
      <c r="D292" s="264" t="s">
        <v>184</v>
      </c>
      <c r="E292" s="264" t="s">
        <v>782</v>
      </c>
      <c r="F292" s="266" t="s">
        <v>227</v>
      </c>
      <c r="G292" s="278">
        <v>107.9</v>
      </c>
      <c r="H292" s="267"/>
      <c r="I292" s="283"/>
      <c r="J292" s="283"/>
      <c r="K292" s="267"/>
      <c r="L292" s="267">
        <f t="shared" si="128"/>
        <v>0</v>
      </c>
      <c r="M292" s="267">
        <f t="shared" si="129"/>
        <v>0</v>
      </c>
      <c r="N292" s="267">
        <f t="shared" si="130"/>
        <v>0</v>
      </c>
      <c r="O292" s="268" t="e">
        <f t="shared" si="137"/>
        <v>#DIV/0!</v>
      </c>
      <c r="P292" s="301">
        <v>57.93</v>
      </c>
      <c r="Q292" s="304">
        <v>54</v>
      </c>
      <c r="R292" s="48"/>
      <c r="S292" s="48"/>
      <c r="T292" s="48"/>
      <c r="U292" s="48"/>
      <c r="V292" s="48"/>
      <c r="W292" s="48"/>
      <c r="X292" s="48"/>
      <c r="Y292" s="48"/>
      <c r="Z292" s="48"/>
      <c r="AA292" s="48"/>
      <c r="AB292" s="48"/>
      <c r="AC292" s="48"/>
      <c r="AD292" s="48"/>
      <c r="AE292" s="48"/>
      <c r="AF292" s="44"/>
      <c r="AG292" s="44"/>
    </row>
    <row r="293" spans="1:33" ht="28.5" x14ac:dyDescent="0.2">
      <c r="A293" s="94"/>
      <c r="B293" s="264" t="s">
        <v>1265</v>
      </c>
      <c r="C293" s="265" t="s">
        <v>656</v>
      </c>
      <c r="D293" s="264" t="s">
        <v>184</v>
      </c>
      <c r="E293" s="264" t="s">
        <v>783</v>
      </c>
      <c r="F293" s="266" t="s">
        <v>227</v>
      </c>
      <c r="G293" s="278">
        <v>40.6</v>
      </c>
      <c r="H293" s="267"/>
      <c r="I293" s="283"/>
      <c r="J293" s="283"/>
      <c r="K293" s="267"/>
      <c r="L293" s="267">
        <f t="shared" si="128"/>
        <v>0</v>
      </c>
      <c r="M293" s="267">
        <f t="shared" si="129"/>
        <v>0</v>
      </c>
      <c r="N293" s="267">
        <f t="shared" si="130"/>
        <v>0</v>
      </c>
      <c r="O293" s="268" t="e">
        <f t="shared" si="137"/>
        <v>#DIV/0!</v>
      </c>
      <c r="P293" s="301">
        <v>31.6</v>
      </c>
      <c r="Q293" s="304">
        <v>21.57</v>
      </c>
      <c r="R293" s="48"/>
      <c r="S293" s="48"/>
      <c r="T293" s="48"/>
      <c r="U293" s="48"/>
      <c r="V293" s="48"/>
      <c r="W293" s="48"/>
      <c r="X293" s="48"/>
      <c r="Y293" s="48"/>
      <c r="Z293" s="48"/>
      <c r="AA293" s="48"/>
      <c r="AB293" s="48"/>
      <c r="AC293" s="48"/>
      <c r="AD293" s="48"/>
      <c r="AE293" s="48"/>
      <c r="AF293" s="44"/>
      <c r="AG293" s="44"/>
    </row>
    <row r="294" spans="1:33" ht="28.5" x14ac:dyDescent="0.2">
      <c r="A294" s="94"/>
      <c r="B294" s="264" t="s">
        <v>1266</v>
      </c>
      <c r="C294" s="265" t="s">
        <v>657</v>
      </c>
      <c r="D294" s="264" t="s">
        <v>184</v>
      </c>
      <c r="E294" s="264" t="s">
        <v>784</v>
      </c>
      <c r="F294" s="266" t="s">
        <v>227</v>
      </c>
      <c r="G294" s="278">
        <v>25.6</v>
      </c>
      <c r="H294" s="267"/>
      <c r="I294" s="283"/>
      <c r="J294" s="283"/>
      <c r="K294" s="267"/>
      <c r="L294" s="267">
        <f t="shared" si="128"/>
        <v>0</v>
      </c>
      <c r="M294" s="267">
        <f t="shared" si="129"/>
        <v>0</v>
      </c>
      <c r="N294" s="267">
        <f t="shared" si="130"/>
        <v>0</v>
      </c>
      <c r="O294" s="268" t="e">
        <f t="shared" si="137"/>
        <v>#DIV/0!</v>
      </c>
      <c r="P294" s="301">
        <v>47.41</v>
      </c>
      <c r="Q294" s="304">
        <v>39.15</v>
      </c>
      <c r="R294" s="48"/>
      <c r="S294" s="48"/>
      <c r="T294" s="48"/>
      <c r="U294" s="48"/>
      <c r="V294" s="48"/>
      <c r="W294" s="48"/>
      <c r="X294" s="48"/>
      <c r="Y294" s="48"/>
      <c r="Z294" s="48"/>
      <c r="AA294" s="48"/>
      <c r="AB294" s="48"/>
      <c r="AC294" s="48"/>
      <c r="AD294" s="48"/>
      <c r="AE294" s="48"/>
      <c r="AF294" s="44"/>
      <c r="AG294" s="44"/>
    </row>
    <row r="295" spans="1:33" x14ac:dyDescent="0.2">
      <c r="A295" s="94"/>
      <c r="B295" s="264" t="s">
        <v>1267</v>
      </c>
      <c r="C295" s="265" t="s">
        <v>658</v>
      </c>
      <c r="D295" s="264" t="s">
        <v>184</v>
      </c>
      <c r="E295" s="264" t="s">
        <v>785</v>
      </c>
      <c r="F295" s="266" t="s">
        <v>227</v>
      </c>
      <c r="G295" s="278">
        <v>60.2</v>
      </c>
      <c r="H295" s="267"/>
      <c r="I295" s="283"/>
      <c r="J295" s="283"/>
      <c r="K295" s="267"/>
      <c r="L295" s="267">
        <f t="shared" si="128"/>
        <v>0</v>
      </c>
      <c r="M295" s="267">
        <f t="shared" si="129"/>
        <v>0</v>
      </c>
      <c r="N295" s="267">
        <f t="shared" si="130"/>
        <v>0</v>
      </c>
      <c r="O295" s="268" t="e">
        <f t="shared" si="137"/>
        <v>#DIV/0!</v>
      </c>
      <c r="P295" s="301">
        <v>26.34</v>
      </c>
      <c r="Q295" s="304">
        <v>22.99</v>
      </c>
      <c r="R295" s="48"/>
      <c r="S295" s="48"/>
      <c r="T295" s="48"/>
      <c r="U295" s="48"/>
      <c r="V295" s="48"/>
      <c r="W295" s="48"/>
      <c r="X295" s="48"/>
      <c r="Y295" s="48"/>
      <c r="Z295" s="48"/>
      <c r="AA295" s="48"/>
      <c r="AB295" s="48"/>
      <c r="AC295" s="48"/>
      <c r="AD295" s="48"/>
      <c r="AE295" s="48"/>
      <c r="AF295" s="44"/>
      <c r="AG295" s="44"/>
    </row>
    <row r="296" spans="1:33" ht="28.5" x14ac:dyDescent="0.2">
      <c r="A296" s="94"/>
      <c r="B296" s="264" t="s">
        <v>1268</v>
      </c>
      <c r="C296" s="265" t="s">
        <v>659</v>
      </c>
      <c r="D296" s="264" t="s">
        <v>184</v>
      </c>
      <c r="E296" s="264" t="s">
        <v>786</v>
      </c>
      <c r="F296" s="266" t="s">
        <v>227</v>
      </c>
      <c r="G296" s="278">
        <v>17.399999999999999</v>
      </c>
      <c r="H296" s="267"/>
      <c r="I296" s="283"/>
      <c r="J296" s="283"/>
      <c r="K296" s="267"/>
      <c r="L296" s="267">
        <f t="shared" si="128"/>
        <v>0</v>
      </c>
      <c r="M296" s="267">
        <f t="shared" si="129"/>
        <v>0</v>
      </c>
      <c r="N296" s="267">
        <f t="shared" si="130"/>
        <v>0</v>
      </c>
      <c r="O296" s="268" t="e">
        <f t="shared" si="137"/>
        <v>#DIV/0!</v>
      </c>
      <c r="P296" s="301">
        <v>26.34</v>
      </c>
      <c r="Q296" s="304">
        <v>11.93</v>
      </c>
      <c r="R296" s="48"/>
      <c r="S296" s="48"/>
      <c r="T296" s="48"/>
      <c r="U296" s="48"/>
      <c r="V296" s="48"/>
      <c r="W296" s="48"/>
      <c r="X296" s="48"/>
      <c r="Y296" s="48"/>
      <c r="Z296" s="48"/>
      <c r="AA296" s="48"/>
      <c r="AB296" s="48"/>
      <c r="AC296" s="48"/>
      <c r="AD296" s="48"/>
      <c r="AE296" s="48"/>
      <c r="AF296" s="44"/>
      <c r="AG296" s="44"/>
    </row>
    <row r="297" spans="1:33" ht="28.5" x14ac:dyDescent="0.2">
      <c r="A297" s="94"/>
      <c r="B297" s="264" t="s">
        <v>1269</v>
      </c>
      <c r="C297" s="265" t="s">
        <v>660</v>
      </c>
      <c r="D297" s="264" t="s">
        <v>184</v>
      </c>
      <c r="E297" s="264" t="s">
        <v>787</v>
      </c>
      <c r="F297" s="266" t="s">
        <v>227</v>
      </c>
      <c r="G297" s="278">
        <v>97.3</v>
      </c>
      <c r="H297" s="267"/>
      <c r="I297" s="283"/>
      <c r="J297" s="283"/>
      <c r="K297" s="267"/>
      <c r="L297" s="267">
        <f t="shared" si="128"/>
        <v>0</v>
      </c>
      <c r="M297" s="267">
        <f t="shared" si="129"/>
        <v>0</v>
      </c>
      <c r="N297" s="267">
        <f t="shared" si="130"/>
        <v>0</v>
      </c>
      <c r="O297" s="268" t="e">
        <f t="shared" si="137"/>
        <v>#DIV/0!</v>
      </c>
      <c r="P297" s="301">
        <v>26.34</v>
      </c>
      <c r="Q297" s="304">
        <v>18.7</v>
      </c>
      <c r="R297" s="48"/>
      <c r="S297" s="48"/>
      <c r="T297" s="48"/>
      <c r="U297" s="48"/>
      <c r="V297" s="48"/>
      <c r="W297" s="48"/>
      <c r="X297" s="48"/>
      <c r="Y297" s="48"/>
      <c r="Z297" s="48"/>
      <c r="AA297" s="48"/>
      <c r="AB297" s="48"/>
      <c r="AC297" s="48"/>
      <c r="AD297" s="48"/>
      <c r="AE297" s="48"/>
      <c r="AF297" s="44"/>
      <c r="AG297" s="44"/>
    </row>
    <row r="298" spans="1:33" ht="28.5" x14ac:dyDescent="0.2">
      <c r="A298" s="94"/>
      <c r="B298" s="264" t="s">
        <v>1270</v>
      </c>
      <c r="C298" s="265" t="s">
        <v>170</v>
      </c>
      <c r="D298" s="264" t="s">
        <v>41</v>
      </c>
      <c r="E298" s="264" t="s">
        <v>171</v>
      </c>
      <c r="F298" s="266" t="s">
        <v>44</v>
      </c>
      <c r="G298" s="278">
        <v>1</v>
      </c>
      <c r="H298" s="267"/>
      <c r="I298" s="283"/>
      <c r="J298" s="283"/>
      <c r="K298" s="267"/>
      <c r="L298" s="267">
        <f t="shared" si="128"/>
        <v>0</v>
      </c>
      <c r="M298" s="267">
        <f t="shared" si="129"/>
        <v>0</v>
      </c>
      <c r="N298" s="267">
        <f t="shared" si="130"/>
        <v>0</v>
      </c>
      <c r="O298" s="268" t="e">
        <f t="shared" si="137"/>
        <v>#DIV/0!</v>
      </c>
      <c r="P298" s="301">
        <v>8.99</v>
      </c>
      <c r="Q298" s="304">
        <v>8.81</v>
      </c>
      <c r="R298" s="48"/>
      <c r="S298" s="48"/>
      <c r="T298" s="48"/>
      <c r="U298" s="48"/>
      <c r="V298" s="48"/>
      <c r="W298" s="48"/>
      <c r="X298" s="48"/>
      <c r="Y298" s="48"/>
      <c r="Z298" s="48"/>
      <c r="AA298" s="48"/>
      <c r="AB298" s="48"/>
      <c r="AC298" s="48"/>
      <c r="AD298" s="48"/>
      <c r="AE298" s="48"/>
      <c r="AF298" s="44"/>
      <c r="AG298" s="44"/>
    </row>
    <row r="299" spans="1:33" x14ac:dyDescent="0.2">
      <c r="A299" s="281"/>
      <c r="B299" s="284" t="s">
        <v>1271</v>
      </c>
      <c r="C299" s="285" t="s">
        <v>661</v>
      </c>
      <c r="D299" s="284" t="s">
        <v>128</v>
      </c>
      <c r="E299" s="284" t="s">
        <v>662</v>
      </c>
      <c r="F299" s="286" t="s">
        <v>149</v>
      </c>
      <c r="G299" s="287">
        <v>8</v>
      </c>
      <c r="H299" s="267"/>
      <c r="I299" s="283"/>
      <c r="J299" s="283"/>
      <c r="K299" s="267"/>
      <c r="L299" s="267">
        <f t="shared" si="128"/>
        <v>0</v>
      </c>
      <c r="M299" s="267">
        <f t="shared" si="129"/>
        <v>0</v>
      </c>
      <c r="N299" s="267">
        <f t="shared" si="130"/>
        <v>0</v>
      </c>
      <c r="O299" s="268" t="e">
        <f t="shared" si="137"/>
        <v>#DIV/0!</v>
      </c>
      <c r="P299" s="301">
        <v>7.86</v>
      </c>
      <c r="Q299" s="304">
        <v>14.27</v>
      </c>
      <c r="R299" s="48"/>
      <c r="S299" s="48"/>
      <c r="T299" s="48"/>
      <c r="U299" s="48"/>
      <c r="V299" s="48"/>
      <c r="W299" s="48"/>
      <c r="X299" s="48"/>
      <c r="Y299" s="48"/>
      <c r="Z299" s="48"/>
      <c r="AA299" s="48"/>
      <c r="AB299" s="48"/>
      <c r="AC299" s="48"/>
      <c r="AD299" s="48"/>
      <c r="AE299" s="48"/>
      <c r="AF299" s="44"/>
      <c r="AG299" s="44"/>
    </row>
    <row r="300" spans="1:33" ht="28.5" x14ac:dyDescent="0.2">
      <c r="A300" s="94"/>
      <c r="B300" s="264" t="s">
        <v>1272</v>
      </c>
      <c r="C300" s="265" t="s">
        <v>603</v>
      </c>
      <c r="D300" s="264" t="s">
        <v>41</v>
      </c>
      <c r="E300" s="264" t="s">
        <v>604</v>
      </c>
      <c r="F300" s="266" t="s">
        <v>44</v>
      </c>
      <c r="G300" s="278">
        <v>17</v>
      </c>
      <c r="H300" s="267"/>
      <c r="I300" s="283"/>
      <c r="J300" s="283"/>
      <c r="K300" s="267"/>
      <c r="L300" s="267">
        <f t="shared" si="128"/>
        <v>0</v>
      </c>
      <c r="M300" s="267">
        <f t="shared" si="129"/>
        <v>0</v>
      </c>
      <c r="N300" s="267">
        <f t="shared" si="130"/>
        <v>0</v>
      </c>
      <c r="O300" s="268" t="e">
        <f t="shared" si="137"/>
        <v>#DIV/0!</v>
      </c>
      <c r="P300" s="301">
        <v>5.03</v>
      </c>
      <c r="Q300" s="304">
        <v>3.61</v>
      </c>
      <c r="R300" s="48"/>
      <c r="S300" s="48"/>
      <c r="T300" s="48"/>
      <c r="U300" s="48"/>
      <c r="V300" s="48"/>
      <c r="W300" s="48"/>
      <c r="X300" s="48"/>
      <c r="Y300" s="48"/>
      <c r="Z300" s="48"/>
      <c r="AA300" s="48"/>
      <c r="AB300" s="48"/>
      <c r="AC300" s="48"/>
      <c r="AD300" s="48"/>
      <c r="AE300" s="48"/>
      <c r="AF300" s="44"/>
      <c r="AG300" s="44"/>
    </row>
    <row r="301" spans="1:33" ht="28.5" x14ac:dyDescent="0.2">
      <c r="A301" s="94"/>
      <c r="B301" s="264" t="s">
        <v>1273</v>
      </c>
      <c r="C301" s="265" t="s">
        <v>158</v>
      </c>
      <c r="D301" s="264" t="s">
        <v>41</v>
      </c>
      <c r="E301" s="264" t="s">
        <v>159</v>
      </c>
      <c r="F301" s="266" t="s">
        <v>44</v>
      </c>
      <c r="G301" s="278">
        <v>17</v>
      </c>
      <c r="H301" s="267"/>
      <c r="I301" s="283"/>
      <c r="J301" s="283"/>
      <c r="K301" s="267"/>
      <c r="L301" s="267">
        <f t="shared" si="128"/>
        <v>0</v>
      </c>
      <c r="M301" s="267">
        <f t="shared" si="129"/>
        <v>0</v>
      </c>
      <c r="N301" s="267">
        <f t="shared" si="130"/>
        <v>0</v>
      </c>
      <c r="O301" s="268" t="e">
        <f t="shared" si="137"/>
        <v>#DIV/0!</v>
      </c>
      <c r="P301" s="301">
        <v>5.8</v>
      </c>
      <c r="Q301" s="304">
        <v>6.47</v>
      </c>
      <c r="R301" s="48"/>
      <c r="S301" s="48"/>
      <c r="T301" s="48"/>
      <c r="U301" s="48"/>
      <c r="V301" s="48"/>
      <c r="W301" s="48"/>
      <c r="X301" s="48"/>
      <c r="Y301" s="48"/>
      <c r="Z301" s="48"/>
      <c r="AA301" s="48"/>
      <c r="AB301" s="48"/>
      <c r="AC301" s="48"/>
      <c r="AD301" s="48"/>
      <c r="AE301" s="48"/>
      <c r="AF301" s="44"/>
      <c r="AG301" s="44"/>
    </row>
    <row r="302" spans="1:33" ht="28.5" x14ac:dyDescent="0.2">
      <c r="A302" s="94"/>
      <c r="B302" s="264" t="s">
        <v>1274</v>
      </c>
      <c r="C302" s="265" t="s">
        <v>616</v>
      </c>
      <c r="D302" s="264" t="s">
        <v>41</v>
      </c>
      <c r="E302" s="264" t="s">
        <v>617</v>
      </c>
      <c r="F302" s="266" t="s">
        <v>44</v>
      </c>
      <c r="G302" s="278">
        <v>17</v>
      </c>
      <c r="H302" s="267"/>
      <c r="I302" s="283"/>
      <c r="J302" s="283"/>
      <c r="K302" s="267"/>
      <c r="L302" s="267">
        <f t="shared" si="128"/>
        <v>0</v>
      </c>
      <c r="M302" s="267">
        <f t="shared" si="129"/>
        <v>0</v>
      </c>
      <c r="N302" s="267">
        <f t="shared" si="130"/>
        <v>0</v>
      </c>
      <c r="O302" s="268" t="e">
        <f t="shared" si="137"/>
        <v>#DIV/0!</v>
      </c>
      <c r="P302" s="301">
        <v>5.37</v>
      </c>
      <c r="Q302" s="304">
        <v>8.93</v>
      </c>
      <c r="R302" s="48"/>
      <c r="S302" s="48"/>
      <c r="T302" s="48"/>
      <c r="U302" s="48"/>
      <c r="V302" s="48"/>
      <c r="W302" s="48"/>
      <c r="X302" s="48"/>
      <c r="Y302" s="48"/>
      <c r="Z302" s="48"/>
      <c r="AA302" s="48"/>
      <c r="AB302" s="48"/>
      <c r="AC302" s="48"/>
      <c r="AD302" s="48"/>
      <c r="AE302" s="48"/>
      <c r="AF302" s="44"/>
      <c r="AG302" s="44"/>
    </row>
    <row r="303" spans="1:33" ht="28.5" x14ac:dyDescent="0.2">
      <c r="A303" s="94"/>
      <c r="B303" s="264" t="s">
        <v>1275</v>
      </c>
      <c r="C303" s="265" t="s">
        <v>156</v>
      </c>
      <c r="D303" s="264" t="s">
        <v>41</v>
      </c>
      <c r="E303" s="264" t="s">
        <v>157</v>
      </c>
      <c r="F303" s="266" t="s">
        <v>44</v>
      </c>
      <c r="G303" s="278">
        <v>34</v>
      </c>
      <c r="H303" s="267"/>
      <c r="I303" s="283"/>
      <c r="J303" s="283"/>
      <c r="K303" s="267"/>
      <c r="L303" s="267">
        <f t="shared" si="128"/>
        <v>0</v>
      </c>
      <c r="M303" s="267">
        <f t="shared" si="129"/>
        <v>0</v>
      </c>
      <c r="N303" s="267">
        <f t="shared" si="130"/>
        <v>0</v>
      </c>
      <c r="O303" s="268" t="e">
        <f t="shared" si="137"/>
        <v>#DIV/0!</v>
      </c>
      <c r="P303" s="301">
        <v>7.22</v>
      </c>
      <c r="Q303" s="304">
        <v>3.73</v>
      </c>
      <c r="R303" s="48"/>
      <c r="S303" s="48"/>
      <c r="T303" s="48"/>
      <c r="U303" s="48"/>
      <c r="V303" s="48"/>
      <c r="W303" s="48"/>
      <c r="X303" s="48"/>
      <c r="Y303" s="48"/>
      <c r="Z303" s="48"/>
      <c r="AA303" s="48"/>
      <c r="AB303" s="48"/>
      <c r="AC303" s="48"/>
      <c r="AD303" s="48"/>
      <c r="AE303" s="48"/>
      <c r="AF303" s="44"/>
      <c r="AG303" s="44"/>
    </row>
    <row r="304" spans="1:33" ht="28.5" x14ac:dyDescent="0.2">
      <c r="A304" s="94"/>
      <c r="B304" s="264" t="s">
        <v>1276</v>
      </c>
      <c r="C304" s="265" t="s">
        <v>380</v>
      </c>
      <c r="D304" s="264" t="s">
        <v>41</v>
      </c>
      <c r="E304" s="264" t="s">
        <v>381</v>
      </c>
      <c r="F304" s="266" t="s">
        <v>51</v>
      </c>
      <c r="G304" s="278">
        <v>102</v>
      </c>
      <c r="H304" s="267"/>
      <c r="I304" s="283"/>
      <c r="J304" s="283"/>
      <c r="K304" s="267"/>
      <c r="L304" s="267">
        <f t="shared" si="128"/>
        <v>0</v>
      </c>
      <c r="M304" s="267">
        <f t="shared" si="129"/>
        <v>0</v>
      </c>
      <c r="N304" s="267">
        <f t="shared" si="130"/>
        <v>0</v>
      </c>
      <c r="O304" s="268" t="e">
        <f t="shared" si="137"/>
        <v>#DIV/0!</v>
      </c>
      <c r="P304" s="301">
        <v>20.149999999999999</v>
      </c>
      <c r="Q304" s="305">
        <v>10.26</v>
      </c>
      <c r="R304" s="48"/>
      <c r="S304" s="48"/>
      <c r="T304" s="48"/>
      <c r="U304" s="48"/>
      <c r="V304" s="48"/>
      <c r="W304" s="48"/>
      <c r="X304" s="48"/>
      <c r="Y304" s="48"/>
      <c r="Z304" s="48"/>
      <c r="AA304" s="48"/>
      <c r="AB304" s="48"/>
      <c r="AC304" s="48"/>
      <c r="AD304" s="48"/>
      <c r="AE304" s="48"/>
      <c r="AF304" s="44"/>
      <c r="AG304" s="44"/>
    </row>
    <row r="305" spans="1:33" x14ac:dyDescent="0.2">
      <c r="A305" s="94"/>
      <c r="B305" s="264" t="s">
        <v>1277</v>
      </c>
      <c r="C305" s="265" t="s">
        <v>640</v>
      </c>
      <c r="D305" s="264" t="s">
        <v>41</v>
      </c>
      <c r="E305" s="264" t="s">
        <v>1091</v>
      </c>
      <c r="F305" s="266" t="s">
        <v>44</v>
      </c>
      <c r="G305" s="278">
        <v>1</v>
      </c>
      <c r="H305" s="267"/>
      <c r="I305" s="283"/>
      <c r="J305" s="283"/>
      <c r="K305" s="267"/>
      <c r="L305" s="267">
        <f t="shared" si="128"/>
        <v>0</v>
      </c>
      <c r="M305" s="267">
        <f t="shared" si="129"/>
        <v>0</v>
      </c>
      <c r="N305" s="267">
        <f t="shared" si="130"/>
        <v>0</v>
      </c>
      <c r="O305" s="268" t="e">
        <f t="shared" si="137"/>
        <v>#DIV/0!</v>
      </c>
      <c r="P305" s="301">
        <v>4.91</v>
      </c>
      <c r="Q305" s="301">
        <v>23.4</v>
      </c>
      <c r="R305" s="48"/>
      <c r="S305" s="48"/>
      <c r="T305" s="48"/>
      <c r="U305" s="48"/>
      <c r="V305" s="48"/>
      <c r="W305" s="48"/>
      <c r="X305" s="48"/>
      <c r="Y305" s="48"/>
      <c r="Z305" s="48"/>
      <c r="AA305" s="48"/>
      <c r="AB305" s="48"/>
      <c r="AC305" s="48"/>
      <c r="AD305" s="48"/>
      <c r="AE305" s="48"/>
      <c r="AF305" s="44"/>
      <c r="AG305" s="44"/>
    </row>
    <row r="306" spans="1:33" x14ac:dyDescent="0.2">
      <c r="A306" s="308"/>
      <c r="B306" s="284" t="s">
        <v>1278</v>
      </c>
      <c r="C306" s="285">
        <v>9760</v>
      </c>
      <c r="D306" s="284" t="s">
        <v>128</v>
      </c>
      <c r="E306" s="284" t="s">
        <v>1093</v>
      </c>
      <c r="F306" s="286" t="s">
        <v>149</v>
      </c>
      <c r="G306" s="287">
        <v>1</v>
      </c>
      <c r="H306" s="283"/>
      <c r="I306" s="283"/>
      <c r="J306" s="283"/>
      <c r="K306" s="283"/>
      <c r="L306" s="283">
        <f t="shared" si="128"/>
        <v>0</v>
      </c>
      <c r="M306" s="283">
        <f t="shared" si="129"/>
        <v>0</v>
      </c>
      <c r="N306" s="283">
        <f t="shared" si="130"/>
        <v>0</v>
      </c>
      <c r="O306" s="268" t="e">
        <f t="shared" si="137"/>
        <v>#DIV/0!</v>
      </c>
      <c r="P306" s="307">
        <v>2.16</v>
      </c>
      <c r="Q306" s="301">
        <v>16.86</v>
      </c>
      <c r="R306" s="141"/>
      <c r="S306" s="141"/>
      <c r="T306" s="141"/>
      <c r="U306" s="141"/>
      <c r="V306" s="141"/>
      <c r="W306" s="141"/>
      <c r="X306" s="141"/>
      <c r="Y306" s="141"/>
      <c r="Z306" s="141"/>
      <c r="AA306" s="141"/>
      <c r="AB306" s="141"/>
      <c r="AC306" s="141"/>
      <c r="AD306" s="141"/>
      <c r="AE306" s="141"/>
      <c r="AF306" s="44"/>
      <c r="AG306" s="44"/>
    </row>
    <row r="307" spans="1:33" x14ac:dyDescent="0.2">
      <c r="A307" s="308"/>
      <c r="B307" s="284" t="s">
        <v>1279</v>
      </c>
      <c r="C307" s="285">
        <v>12646</v>
      </c>
      <c r="D307" s="284" t="s">
        <v>128</v>
      </c>
      <c r="E307" s="284" t="s">
        <v>595</v>
      </c>
      <c r="F307" s="286" t="s">
        <v>149</v>
      </c>
      <c r="G307" s="287">
        <v>1</v>
      </c>
      <c r="H307" s="283"/>
      <c r="I307" s="283"/>
      <c r="J307" s="283"/>
      <c r="K307" s="283"/>
      <c r="L307" s="283">
        <f t="shared" si="128"/>
        <v>0</v>
      </c>
      <c r="M307" s="283">
        <f t="shared" si="129"/>
        <v>0</v>
      </c>
      <c r="N307" s="283">
        <f t="shared" si="130"/>
        <v>0</v>
      </c>
      <c r="O307" s="268" t="e">
        <f t="shared" si="137"/>
        <v>#DIV/0!</v>
      </c>
      <c r="P307" s="307">
        <v>2005.69</v>
      </c>
      <c r="Q307" s="309">
        <v>2539.13</v>
      </c>
      <c r="R307" s="141"/>
      <c r="S307" s="141"/>
      <c r="T307" s="141"/>
      <c r="U307" s="141"/>
      <c r="V307" s="141"/>
      <c r="W307" s="141"/>
      <c r="X307" s="141"/>
      <c r="Y307" s="141"/>
      <c r="Z307" s="141"/>
      <c r="AA307" s="141"/>
      <c r="AB307" s="141"/>
      <c r="AC307" s="141"/>
      <c r="AD307" s="141"/>
      <c r="AE307" s="141"/>
      <c r="AF307" s="44"/>
      <c r="AG307" s="44"/>
    </row>
    <row r="308" spans="1:33" ht="28.5" x14ac:dyDescent="0.2">
      <c r="A308" s="140"/>
      <c r="B308" s="264" t="s">
        <v>1280</v>
      </c>
      <c r="C308" s="265" t="s">
        <v>663</v>
      </c>
      <c r="D308" s="264" t="s">
        <v>41</v>
      </c>
      <c r="E308" s="264" t="s">
        <v>664</v>
      </c>
      <c r="F308" s="266" t="s">
        <v>53</v>
      </c>
      <c r="G308" s="278">
        <v>0.2</v>
      </c>
      <c r="H308" s="267"/>
      <c r="I308" s="283"/>
      <c r="J308" s="283"/>
      <c r="K308" s="267"/>
      <c r="L308" s="267">
        <f t="shared" si="128"/>
        <v>0</v>
      </c>
      <c r="M308" s="267">
        <f t="shared" si="129"/>
        <v>0</v>
      </c>
      <c r="N308" s="267">
        <f t="shared" si="130"/>
        <v>0</v>
      </c>
      <c r="O308" s="268" t="e">
        <f t="shared" si="137"/>
        <v>#DIV/0!</v>
      </c>
      <c r="P308" s="301">
        <v>0.73</v>
      </c>
      <c r="Q308" s="306">
        <v>80.260000000000005</v>
      </c>
      <c r="R308" s="141"/>
      <c r="S308" s="141"/>
      <c r="T308" s="141"/>
      <c r="U308" s="141"/>
      <c r="V308" s="141"/>
      <c r="W308" s="141"/>
      <c r="X308" s="141"/>
      <c r="Y308" s="141"/>
      <c r="Z308" s="141"/>
      <c r="AA308" s="141"/>
      <c r="AB308" s="141"/>
      <c r="AC308" s="141"/>
      <c r="AD308" s="141"/>
      <c r="AE308" s="141"/>
      <c r="AF308" s="44"/>
      <c r="AG308" s="44"/>
    </row>
    <row r="309" spans="1:33" ht="28.5" x14ac:dyDescent="0.2">
      <c r="A309" s="140"/>
      <c r="B309" s="264" t="s">
        <v>1281</v>
      </c>
      <c r="C309" s="265" t="s">
        <v>176</v>
      </c>
      <c r="D309" s="264" t="s">
        <v>41</v>
      </c>
      <c r="E309" s="264" t="s">
        <v>177</v>
      </c>
      <c r="F309" s="266" t="s">
        <v>44</v>
      </c>
      <c r="G309" s="278">
        <v>19</v>
      </c>
      <c r="H309" s="267"/>
      <c r="I309" s="283"/>
      <c r="J309" s="283"/>
      <c r="K309" s="267"/>
      <c r="L309" s="267">
        <f t="shared" si="128"/>
        <v>0</v>
      </c>
      <c r="M309" s="267">
        <f t="shared" si="129"/>
        <v>0</v>
      </c>
      <c r="N309" s="267">
        <f t="shared" si="130"/>
        <v>0</v>
      </c>
      <c r="O309" s="268" t="e">
        <f t="shared" si="137"/>
        <v>#DIV/0!</v>
      </c>
      <c r="P309" s="301">
        <v>0.59</v>
      </c>
      <c r="Q309" s="303">
        <v>11.12</v>
      </c>
      <c r="R309" s="141"/>
      <c r="S309" s="141"/>
      <c r="T309" s="141"/>
      <c r="U309" s="141"/>
      <c r="V309" s="141"/>
      <c r="W309" s="141"/>
      <c r="X309" s="141"/>
      <c r="Y309" s="141"/>
      <c r="Z309" s="141"/>
      <c r="AA309" s="141"/>
      <c r="AB309" s="141"/>
      <c r="AC309" s="141"/>
      <c r="AD309" s="141"/>
      <c r="AE309" s="141"/>
      <c r="AF309" s="44"/>
      <c r="AG309" s="44"/>
    </row>
    <row r="310" spans="1:33" ht="28.5" x14ac:dyDescent="0.2">
      <c r="A310" s="22"/>
      <c r="B310" s="264" t="s">
        <v>1282</v>
      </c>
      <c r="C310" s="265" t="s">
        <v>178</v>
      </c>
      <c r="D310" s="264" t="s">
        <v>41</v>
      </c>
      <c r="E310" s="264" t="s">
        <v>179</v>
      </c>
      <c r="F310" s="266" t="s">
        <v>44</v>
      </c>
      <c r="G310" s="278">
        <v>17</v>
      </c>
      <c r="H310" s="267"/>
      <c r="I310" s="283"/>
      <c r="J310" s="283"/>
      <c r="K310" s="267"/>
      <c r="L310" s="267">
        <f t="shared" si="128"/>
        <v>0</v>
      </c>
      <c r="M310" s="267">
        <f t="shared" si="129"/>
        <v>0</v>
      </c>
      <c r="N310" s="267">
        <f t="shared" si="130"/>
        <v>0</v>
      </c>
      <c r="O310" s="268" t="e">
        <f t="shared" si="137"/>
        <v>#DIV/0!</v>
      </c>
      <c r="P310" s="301">
        <v>2.4</v>
      </c>
      <c r="Q310" s="303">
        <v>14.89</v>
      </c>
      <c r="R310" s="141"/>
      <c r="S310" s="141"/>
      <c r="T310" s="141"/>
      <c r="U310" s="141"/>
      <c r="V310" s="141"/>
      <c r="W310" s="141"/>
      <c r="X310" s="141"/>
      <c r="Y310" s="141"/>
      <c r="Z310" s="141"/>
      <c r="AA310" s="141"/>
      <c r="AB310" s="141"/>
      <c r="AC310" s="141"/>
      <c r="AD310" s="141"/>
      <c r="AE310" s="141"/>
      <c r="AF310" s="44"/>
      <c r="AG310" s="44"/>
    </row>
    <row r="311" spans="1:33" ht="28.5" x14ac:dyDescent="0.2">
      <c r="A311" s="22"/>
      <c r="B311" s="264" t="s">
        <v>1283</v>
      </c>
      <c r="C311" s="265" t="s">
        <v>666</v>
      </c>
      <c r="D311" s="264" t="s">
        <v>41</v>
      </c>
      <c r="E311" s="264" t="s">
        <v>667</v>
      </c>
      <c r="F311" s="266" t="s">
        <v>44</v>
      </c>
      <c r="G311" s="278">
        <v>1</v>
      </c>
      <c r="H311" s="267"/>
      <c r="I311" s="283"/>
      <c r="J311" s="283"/>
      <c r="K311" s="267"/>
      <c r="L311" s="267">
        <f t="shared" si="128"/>
        <v>0</v>
      </c>
      <c r="M311" s="267">
        <f t="shared" si="129"/>
        <v>0</v>
      </c>
      <c r="N311" s="267">
        <f t="shared" si="130"/>
        <v>0</v>
      </c>
      <c r="O311" s="268" t="e">
        <f t="shared" si="137"/>
        <v>#DIV/0!</v>
      </c>
      <c r="P311" s="301">
        <v>8.8699999999999992</v>
      </c>
      <c r="Q311" s="303">
        <v>29.49</v>
      </c>
      <c r="R311" s="141"/>
      <c r="S311" s="141"/>
      <c r="T311" s="141"/>
      <c r="U311" s="141"/>
      <c r="V311" s="141"/>
      <c r="W311" s="141"/>
      <c r="X311" s="141"/>
      <c r="Y311" s="141"/>
      <c r="Z311" s="141"/>
      <c r="AA311" s="141"/>
      <c r="AB311" s="141"/>
      <c r="AC311" s="141"/>
      <c r="AD311" s="141"/>
      <c r="AE311" s="141"/>
      <c r="AF311" s="44"/>
      <c r="AG311" s="44"/>
    </row>
    <row r="312" spans="1:33" x14ac:dyDescent="0.2">
      <c r="A312" s="22"/>
      <c r="B312" s="284" t="s">
        <v>1674</v>
      </c>
      <c r="C312" s="285" t="s">
        <v>1670</v>
      </c>
      <c r="D312" s="284" t="s">
        <v>1671</v>
      </c>
      <c r="E312" s="284" t="s">
        <v>1672</v>
      </c>
      <c r="F312" s="286" t="s">
        <v>149</v>
      </c>
      <c r="G312" s="287">
        <v>6</v>
      </c>
      <c r="H312" s="283"/>
      <c r="I312" s="283"/>
      <c r="J312" s="283"/>
      <c r="K312" s="267"/>
      <c r="L312" s="267">
        <f t="shared" si="128"/>
        <v>0</v>
      </c>
      <c r="M312" s="267">
        <f t="shared" si="129"/>
        <v>0</v>
      </c>
      <c r="N312" s="267">
        <f t="shared" si="130"/>
        <v>0</v>
      </c>
      <c r="O312" s="268" t="e">
        <f t="shared" si="137"/>
        <v>#DIV/0!</v>
      </c>
      <c r="P312" s="336">
        <v>307.23</v>
      </c>
      <c r="Q312" s="337">
        <v>139.54</v>
      </c>
      <c r="R312" s="141"/>
      <c r="S312" s="141"/>
      <c r="T312" s="141"/>
      <c r="U312" s="141"/>
      <c r="V312" s="141"/>
      <c r="W312" s="141"/>
      <c r="X312" s="141"/>
      <c r="Y312" s="141"/>
      <c r="Z312" s="141"/>
      <c r="AA312" s="141"/>
      <c r="AB312" s="141"/>
      <c r="AC312" s="141"/>
      <c r="AD312" s="141"/>
      <c r="AE312" s="141"/>
      <c r="AF312" s="44"/>
      <c r="AG312" s="44"/>
    </row>
    <row r="313" spans="1:33" x14ac:dyDescent="0.2">
      <c r="A313" s="22"/>
      <c r="B313" s="284" t="s">
        <v>1675</v>
      </c>
      <c r="C313" s="285">
        <v>53051</v>
      </c>
      <c r="D313" s="284" t="s">
        <v>47</v>
      </c>
      <c r="E313" s="284" t="s">
        <v>1673</v>
      </c>
      <c r="F313" s="286" t="s">
        <v>227</v>
      </c>
      <c r="G313" s="287">
        <v>120.5</v>
      </c>
      <c r="H313" s="283"/>
      <c r="I313" s="283"/>
      <c r="J313" s="283"/>
      <c r="K313" s="267"/>
      <c r="L313" s="267">
        <f t="shared" si="128"/>
        <v>0</v>
      </c>
      <c r="M313" s="267">
        <f t="shared" si="129"/>
        <v>0</v>
      </c>
      <c r="N313" s="267">
        <f t="shared" si="130"/>
        <v>0</v>
      </c>
      <c r="O313" s="268" t="e">
        <f t="shared" si="137"/>
        <v>#DIV/0!</v>
      </c>
      <c r="P313" s="336">
        <v>14.53</v>
      </c>
      <c r="Q313" s="337">
        <v>43.12</v>
      </c>
      <c r="R313" s="141"/>
      <c r="S313" s="141"/>
      <c r="T313" s="141"/>
      <c r="U313" s="141"/>
      <c r="V313" s="141"/>
      <c r="W313" s="141"/>
      <c r="X313" s="141"/>
      <c r="Y313" s="141"/>
      <c r="Z313" s="141"/>
      <c r="AA313" s="141"/>
      <c r="AB313" s="141"/>
      <c r="AC313" s="141"/>
      <c r="AD313" s="141"/>
      <c r="AE313" s="141"/>
      <c r="AF313" s="44"/>
      <c r="AG313" s="44"/>
    </row>
    <row r="314" spans="1:33" x14ac:dyDescent="0.2">
      <c r="A314" s="22"/>
      <c r="B314" s="260" t="s">
        <v>1284</v>
      </c>
      <c r="C314" s="260"/>
      <c r="D314" s="260"/>
      <c r="E314" s="260" t="s">
        <v>668</v>
      </c>
      <c r="F314" s="260"/>
      <c r="G314" s="277"/>
      <c r="H314" s="261"/>
      <c r="I314" s="261"/>
      <c r="J314" s="260"/>
      <c r="K314" s="261"/>
      <c r="L314" s="260"/>
      <c r="M314" s="261"/>
      <c r="N314" s="262"/>
      <c r="O314" s="262"/>
      <c r="P314" s="301"/>
      <c r="Q314" s="303"/>
      <c r="R314" s="141"/>
      <c r="S314" s="141"/>
      <c r="T314" s="141"/>
      <c r="U314" s="141"/>
      <c r="V314" s="141"/>
      <c r="W314" s="141"/>
      <c r="X314" s="141"/>
      <c r="Y314" s="141"/>
      <c r="Z314" s="141"/>
      <c r="AA314" s="141"/>
      <c r="AB314" s="141"/>
      <c r="AC314" s="141"/>
      <c r="AD314" s="141"/>
      <c r="AE314" s="141"/>
      <c r="AF314" s="44"/>
      <c r="AG314" s="44"/>
    </row>
    <row r="315" spans="1:33" ht="28.5" x14ac:dyDescent="0.2">
      <c r="A315" s="22"/>
      <c r="B315" s="284" t="s">
        <v>1285</v>
      </c>
      <c r="C315" s="285">
        <v>3234</v>
      </c>
      <c r="D315" s="284" t="s">
        <v>128</v>
      </c>
      <c r="E315" s="284" t="s">
        <v>1094</v>
      </c>
      <c r="F315" s="286" t="s">
        <v>149</v>
      </c>
      <c r="G315" s="287">
        <v>4</v>
      </c>
      <c r="H315" s="283"/>
      <c r="I315" s="283"/>
      <c r="J315" s="283"/>
      <c r="K315" s="283"/>
      <c r="L315" s="283">
        <f t="shared" ref="L315:L316" si="138">ROUND((G315*I315),2)</f>
        <v>0</v>
      </c>
      <c r="M315" s="283">
        <f t="shared" ref="M315:M316" si="139">ROUND((G315*J315),2)</f>
        <v>0</v>
      </c>
      <c r="N315" s="283">
        <f t="shared" ref="N315:N316" si="140">ROUND((G315*K315),2)</f>
        <v>0</v>
      </c>
      <c r="O315" s="268" t="e">
        <f t="shared" ref="O315:O332" si="141">N315/$N$509</f>
        <v>#DIV/0!</v>
      </c>
      <c r="P315" s="301">
        <v>149.76</v>
      </c>
      <c r="Q315" s="303">
        <v>393.56</v>
      </c>
      <c r="R315" s="141"/>
      <c r="S315" s="141"/>
      <c r="T315" s="141"/>
      <c r="U315" s="141"/>
      <c r="V315" s="141"/>
      <c r="W315" s="141"/>
      <c r="X315" s="141"/>
      <c r="Y315" s="141"/>
      <c r="Z315" s="141"/>
      <c r="AA315" s="141"/>
      <c r="AB315" s="141"/>
      <c r="AC315" s="141"/>
      <c r="AD315" s="141"/>
      <c r="AE315" s="141"/>
      <c r="AF315" s="44"/>
      <c r="AG315" s="44"/>
    </row>
    <row r="316" spans="1:33" x14ac:dyDescent="0.2">
      <c r="A316" s="22"/>
      <c r="B316" s="284" t="s">
        <v>1286</v>
      </c>
      <c r="C316" s="285">
        <v>6409</v>
      </c>
      <c r="D316" s="284" t="s">
        <v>128</v>
      </c>
      <c r="E316" s="284" t="s">
        <v>1634</v>
      </c>
      <c r="F316" s="286" t="s">
        <v>149</v>
      </c>
      <c r="G316" s="287">
        <v>2</v>
      </c>
      <c r="H316" s="283"/>
      <c r="I316" s="283"/>
      <c r="J316" s="283"/>
      <c r="K316" s="283"/>
      <c r="L316" s="283">
        <f t="shared" si="138"/>
        <v>0</v>
      </c>
      <c r="M316" s="283">
        <f t="shared" si="139"/>
        <v>0</v>
      </c>
      <c r="N316" s="283">
        <f t="shared" si="140"/>
        <v>0</v>
      </c>
      <c r="O316" s="268" t="e">
        <f t="shared" si="141"/>
        <v>#DIV/0!</v>
      </c>
      <c r="P316" s="301">
        <v>211.32</v>
      </c>
      <c r="Q316" s="303">
        <v>245.67</v>
      </c>
      <c r="R316" s="141"/>
      <c r="S316" s="141"/>
      <c r="T316" s="141"/>
      <c r="U316" s="141"/>
      <c r="V316" s="141"/>
      <c r="W316" s="141"/>
      <c r="X316" s="141"/>
      <c r="Y316" s="141"/>
      <c r="Z316" s="141"/>
      <c r="AA316" s="141"/>
      <c r="AB316" s="141"/>
      <c r="AC316" s="141"/>
      <c r="AD316" s="141"/>
      <c r="AE316" s="141"/>
      <c r="AF316" s="44"/>
      <c r="AG316" s="44"/>
    </row>
    <row r="317" spans="1:33" x14ac:dyDescent="0.2">
      <c r="A317" s="22"/>
      <c r="B317" s="284" t="s">
        <v>1287</v>
      </c>
      <c r="C317" s="285">
        <v>53039</v>
      </c>
      <c r="D317" s="284" t="s">
        <v>47</v>
      </c>
      <c r="E317" s="284" t="s">
        <v>1097</v>
      </c>
      <c r="F317" s="286" t="s">
        <v>44</v>
      </c>
      <c r="G317" s="287">
        <v>2</v>
      </c>
      <c r="H317" s="283"/>
      <c r="I317" s="283"/>
      <c r="J317" s="283"/>
      <c r="K317" s="267"/>
      <c r="L317" s="267">
        <f t="shared" ref="L317:L332" si="142">ROUND((G317*I317),2)</f>
        <v>0</v>
      </c>
      <c r="M317" s="267">
        <f t="shared" ref="M317:M332" si="143">ROUND((G317*J317),2)</f>
        <v>0</v>
      </c>
      <c r="N317" s="267">
        <f t="shared" ref="N317:N332" si="144">ROUND((G317*K317),2)</f>
        <v>0</v>
      </c>
      <c r="O317" s="268" t="e">
        <f t="shared" si="141"/>
        <v>#DIV/0!</v>
      </c>
      <c r="P317" s="301">
        <v>46.35</v>
      </c>
      <c r="Q317" s="303">
        <v>44.88</v>
      </c>
      <c r="R317" s="141"/>
      <c r="S317" s="141"/>
      <c r="T317" s="141"/>
      <c r="U317" s="141"/>
      <c r="V317" s="141"/>
      <c r="W317" s="141"/>
      <c r="X317" s="141"/>
      <c r="Y317" s="141"/>
      <c r="Z317" s="141"/>
      <c r="AA317" s="141"/>
      <c r="AB317" s="141"/>
      <c r="AC317" s="141"/>
      <c r="AD317" s="141"/>
      <c r="AE317" s="141"/>
      <c r="AF317" s="44"/>
      <c r="AG317" s="44"/>
    </row>
    <row r="318" spans="1:33" ht="28.5" x14ac:dyDescent="0.2">
      <c r="A318" s="22"/>
      <c r="B318" s="264" t="s">
        <v>1288</v>
      </c>
      <c r="C318" s="265" t="s">
        <v>641</v>
      </c>
      <c r="D318" s="264" t="s">
        <v>41</v>
      </c>
      <c r="E318" s="264" t="s">
        <v>642</v>
      </c>
      <c r="F318" s="266" t="s">
        <v>44</v>
      </c>
      <c r="G318" s="278">
        <v>3</v>
      </c>
      <c r="H318" s="267"/>
      <c r="I318" s="283"/>
      <c r="J318" s="283"/>
      <c r="K318" s="267"/>
      <c r="L318" s="267">
        <f t="shared" si="142"/>
        <v>0</v>
      </c>
      <c r="M318" s="267">
        <f t="shared" si="143"/>
        <v>0</v>
      </c>
      <c r="N318" s="267">
        <f t="shared" si="144"/>
        <v>0</v>
      </c>
      <c r="O318" s="268" t="e">
        <f t="shared" si="141"/>
        <v>#DIV/0!</v>
      </c>
      <c r="P318" s="301">
        <v>5.67</v>
      </c>
      <c r="Q318" s="303">
        <v>65.98</v>
      </c>
      <c r="R318" s="141"/>
      <c r="S318" s="141"/>
      <c r="T318" s="141"/>
      <c r="U318" s="141"/>
      <c r="V318" s="141"/>
      <c r="W318" s="141"/>
      <c r="X318" s="141"/>
      <c r="Y318" s="141"/>
      <c r="Z318" s="141"/>
      <c r="AA318" s="141"/>
      <c r="AB318" s="141"/>
      <c r="AC318" s="141"/>
      <c r="AD318" s="141"/>
      <c r="AE318" s="141"/>
      <c r="AF318" s="44"/>
      <c r="AG318" s="44"/>
    </row>
    <row r="319" spans="1:33" ht="28.5" x14ac:dyDescent="0.2">
      <c r="A319" s="22"/>
      <c r="B319" s="264" t="s">
        <v>1289</v>
      </c>
      <c r="C319" s="265" t="s">
        <v>596</v>
      </c>
      <c r="D319" s="264" t="s">
        <v>41</v>
      </c>
      <c r="E319" s="264" t="s">
        <v>597</v>
      </c>
      <c r="F319" s="266" t="s">
        <v>44</v>
      </c>
      <c r="G319" s="278">
        <v>15</v>
      </c>
      <c r="H319" s="267"/>
      <c r="I319" s="283"/>
      <c r="J319" s="283"/>
      <c r="K319" s="267"/>
      <c r="L319" s="267">
        <f t="shared" si="142"/>
        <v>0</v>
      </c>
      <c r="M319" s="267">
        <f t="shared" si="143"/>
        <v>0</v>
      </c>
      <c r="N319" s="267">
        <f t="shared" si="144"/>
        <v>0</v>
      </c>
      <c r="O319" s="268" t="e">
        <f t="shared" si="141"/>
        <v>#DIV/0!</v>
      </c>
      <c r="P319" s="301">
        <v>11.5</v>
      </c>
      <c r="Q319" s="303">
        <v>36.28</v>
      </c>
      <c r="R319" s="141"/>
      <c r="S319" s="141"/>
      <c r="T319" s="141"/>
      <c r="U319" s="141"/>
      <c r="V319" s="141"/>
      <c r="W319" s="141"/>
      <c r="X319" s="141"/>
      <c r="Y319" s="141"/>
      <c r="Z319" s="141"/>
      <c r="AA319" s="141"/>
      <c r="AB319" s="141"/>
      <c r="AC319" s="141"/>
      <c r="AD319" s="141"/>
      <c r="AE319" s="141"/>
      <c r="AF319" s="44"/>
      <c r="AG319" s="44"/>
    </row>
    <row r="320" spans="1:33" ht="28.5" x14ac:dyDescent="0.2">
      <c r="A320" s="22"/>
      <c r="B320" s="264" t="s">
        <v>1290</v>
      </c>
      <c r="C320" s="265" t="s">
        <v>874</v>
      </c>
      <c r="D320" s="264" t="s">
        <v>41</v>
      </c>
      <c r="E320" s="264" t="s">
        <v>875</v>
      </c>
      <c r="F320" s="266" t="s">
        <v>44</v>
      </c>
      <c r="G320" s="278">
        <v>1</v>
      </c>
      <c r="H320" s="267"/>
      <c r="I320" s="283"/>
      <c r="J320" s="283"/>
      <c r="K320" s="267"/>
      <c r="L320" s="267">
        <f t="shared" si="142"/>
        <v>0</v>
      </c>
      <c r="M320" s="267">
        <f t="shared" si="143"/>
        <v>0</v>
      </c>
      <c r="N320" s="267">
        <f t="shared" si="144"/>
        <v>0</v>
      </c>
      <c r="O320" s="268" t="e">
        <f t="shared" si="141"/>
        <v>#DIV/0!</v>
      </c>
      <c r="P320" s="301">
        <v>8.73</v>
      </c>
      <c r="Q320" s="303">
        <v>34.42</v>
      </c>
      <c r="R320" s="141"/>
      <c r="S320" s="141"/>
      <c r="T320" s="141"/>
      <c r="U320" s="141"/>
      <c r="V320" s="141"/>
      <c r="W320" s="141"/>
      <c r="X320" s="141"/>
      <c r="Y320" s="141"/>
      <c r="Z320" s="141"/>
      <c r="AA320" s="141"/>
      <c r="AB320" s="141"/>
      <c r="AC320" s="141"/>
      <c r="AD320" s="141"/>
      <c r="AE320" s="141"/>
      <c r="AF320" s="44"/>
      <c r="AG320" s="44"/>
    </row>
    <row r="321" spans="1:33" ht="28.5" x14ac:dyDescent="0.2">
      <c r="A321" s="55"/>
      <c r="B321" s="264" t="s">
        <v>1291</v>
      </c>
      <c r="C321" s="265" t="s">
        <v>649</v>
      </c>
      <c r="D321" s="264" t="s">
        <v>41</v>
      </c>
      <c r="E321" s="264" t="s">
        <v>650</v>
      </c>
      <c r="F321" s="266" t="s">
        <v>44</v>
      </c>
      <c r="G321" s="278">
        <v>1</v>
      </c>
      <c r="H321" s="267"/>
      <c r="I321" s="283"/>
      <c r="J321" s="283"/>
      <c r="K321" s="267"/>
      <c r="L321" s="267">
        <f t="shared" si="142"/>
        <v>0</v>
      </c>
      <c r="M321" s="267">
        <f t="shared" si="143"/>
        <v>0</v>
      </c>
      <c r="N321" s="267">
        <f t="shared" si="144"/>
        <v>0</v>
      </c>
      <c r="O321" s="268" t="e">
        <f t="shared" si="141"/>
        <v>#DIV/0!</v>
      </c>
      <c r="P321" s="301">
        <v>13.6</v>
      </c>
      <c r="Q321" s="303">
        <v>41.57</v>
      </c>
      <c r="R321" s="44"/>
      <c r="S321" s="44"/>
      <c r="T321" s="44"/>
      <c r="U321" s="44"/>
      <c r="V321" s="44"/>
      <c r="W321" s="44"/>
      <c r="X321" s="44"/>
      <c r="Y321" s="44"/>
      <c r="Z321" s="44"/>
      <c r="AA321" s="44"/>
      <c r="AB321" s="44"/>
      <c r="AC321" s="44"/>
      <c r="AD321" s="44"/>
      <c r="AE321" s="44"/>
      <c r="AF321" s="44"/>
      <c r="AG321" s="44"/>
    </row>
    <row r="322" spans="1:33" x14ac:dyDescent="0.2">
      <c r="A322" s="55"/>
      <c r="B322" s="284" t="s">
        <v>1292</v>
      </c>
      <c r="C322" s="285" t="s">
        <v>1098</v>
      </c>
      <c r="D322" s="284" t="s">
        <v>47</v>
      </c>
      <c r="E322" s="284" t="s">
        <v>1099</v>
      </c>
      <c r="F322" s="286" t="s">
        <v>44</v>
      </c>
      <c r="G322" s="287">
        <v>1</v>
      </c>
      <c r="H322" s="267"/>
      <c r="I322" s="283"/>
      <c r="J322" s="283"/>
      <c r="K322" s="267"/>
      <c r="L322" s="267">
        <f t="shared" si="142"/>
        <v>0</v>
      </c>
      <c r="M322" s="267">
        <f t="shared" si="143"/>
        <v>0</v>
      </c>
      <c r="N322" s="267">
        <f t="shared" si="144"/>
        <v>0</v>
      </c>
      <c r="O322" s="268" t="e">
        <f t="shared" si="141"/>
        <v>#DIV/0!</v>
      </c>
      <c r="P322" s="301">
        <v>10.01</v>
      </c>
      <c r="Q322" s="303">
        <v>30.1</v>
      </c>
      <c r="R322" s="44"/>
      <c r="S322" s="44"/>
      <c r="T322" s="44"/>
      <c r="U322" s="44"/>
      <c r="V322" s="44"/>
      <c r="W322" s="44"/>
      <c r="X322" s="44"/>
      <c r="Y322" s="44"/>
      <c r="Z322" s="44"/>
      <c r="AA322" s="44"/>
      <c r="AB322" s="44"/>
      <c r="AC322" s="44"/>
      <c r="AD322" s="44"/>
      <c r="AE322" s="44"/>
      <c r="AF322" s="44"/>
      <c r="AG322" s="44"/>
    </row>
    <row r="323" spans="1:33" ht="28.5" x14ac:dyDescent="0.2">
      <c r="A323" s="55"/>
      <c r="B323" s="264" t="s">
        <v>1293</v>
      </c>
      <c r="C323" s="265" t="s">
        <v>1100</v>
      </c>
      <c r="D323" s="264" t="s">
        <v>41</v>
      </c>
      <c r="E323" s="264" t="s">
        <v>1101</v>
      </c>
      <c r="F323" s="266" t="s">
        <v>44</v>
      </c>
      <c r="G323" s="278">
        <v>1</v>
      </c>
      <c r="H323" s="267"/>
      <c r="I323" s="283"/>
      <c r="J323" s="283"/>
      <c r="K323" s="267"/>
      <c r="L323" s="267">
        <f t="shared" si="142"/>
        <v>0</v>
      </c>
      <c r="M323" s="267">
        <f t="shared" si="143"/>
        <v>0</v>
      </c>
      <c r="N323" s="267">
        <f t="shared" si="144"/>
        <v>0</v>
      </c>
      <c r="O323" s="268" t="e">
        <f t="shared" si="141"/>
        <v>#DIV/0!</v>
      </c>
      <c r="P323" s="301">
        <v>6.12</v>
      </c>
      <c r="Q323" s="303">
        <v>20.36</v>
      </c>
      <c r="R323" s="44"/>
      <c r="S323" s="44"/>
      <c r="T323" s="44"/>
      <c r="U323" s="44"/>
      <c r="V323" s="44"/>
      <c r="W323" s="44"/>
      <c r="X323" s="44"/>
      <c r="Y323" s="44"/>
      <c r="Z323" s="44"/>
      <c r="AA323" s="44"/>
      <c r="AB323" s="44"/>
      <c r="AC323" s="44"/>
      <c r="AD323" s="44"/>
      <c r="AE323" s="44"/>
      <c r="AF323" s="44"/>
      <c r="AG323" s="44"/>
    </row>
    <row r="324" spans="1:33" ht="28.5" x14ac:dyDescent="0.2">
      <c r="A324" s="55"/>
      <c r="B324" s="264" t="s">
        <v>1294</v>
      </c>
      <c r="C324" s="265" t="s">
        <v>876</v>
      </c>
      <c r="D324" s="264" t="s">
        <v>41</v>
      </c>
      <c r="E324" s="264" t="s">
        <v>877</v>
      </c>
      <c r="F324" s="266" t="s">
        <v>44</v>
      </c>
      <c r="G324" s="278">
        <v>1</v>
      </c>
      <c r="H324" s="267"/>
      <c r="I324" s="283"/>
      <c r="J324" s="283"/>
      <c r="K324" s="267"/>
      <c r="L324" s="267">
        <f t="shared" si="142"/>
        <v>0</v>
      </c>
      <c r="M324" s="267">
        <f t="shared" si="143"/>
        <v>0</v>
      </c>
      <c r="N324" s="267">
        <f t="shared" si="144"/>
        <v>0</v>
      </c>
      <c r="O324" s="268" t="e">
        <f t="shared" si="141"/>
        <v>#DIV/0!</v>
      </c>
      <c r="P324" s="301">
        <v>3.91</v>
      </c>
      <c r="Q324" s="303">
        <v>28.54</v>
      </c>
      <c r="R324" s="44"/>
      <c r="S324" s="44"/>
      <c r="T324" s="44"/>
      <c r="U324" s="44"/>
      <c r="V324" s="44"/>
      <c r="W324" s="44"/>
      <c r="X324" s="44"/>
      <c r="Y324" s="44"/>
      <c r="Z324" s="44"/>
      <c r="AA324" s="44"/>
      <c r="AB324" s="44"/>
      <c r="AC324" s="44"/>
      <c r="AD324" s="44"/>
      <c r="AE324" s="44"/>
      <c r="AF324" s="44"/>
      <c r="AG324" s="44"/>
    </row>
    <row r="325" spans="1:33" x14ac:dyDescent="0.2">
      <c r="A325" s="55"/>
      <c r="B325" s="264" t="s">
        <v>1295</v>
      </c>
      <c r="C325" s="265" t="s">
        <v>598</v>
      </c>
      <c r="D325" s="264" t="s">
        <v>184</v>
      </c>
      <c r="E325" s="264" t="s">
        <v>780</v>
      </c>
      <c r="F325" s="266" t="s">
        <v>227</v>
      </c>
      <c r="G325" s="278">
        <v>84.2</v>
      </c>
      <c r="H325" s="267"/>
      <c r="I325" s="283"/>
      <c r="J325" s="283"/>
      <c r="K325" s="267"/>
      <c r="L325" s="267">
        <f t="shared" si="142"/>
        <v>0</v>
      </c>
      <c r="M325" s="267">
        <f t="shared" si="143"/>
        <v>0</v>
      </c>
      <c r="N325" s="267">
        <f t="shared" si="144"/>
        <v>0</v>
      </c>
      <c r="O325" s="268" t="e">
        <f t="shared" si="141"/>
        <v>#DIV/0!</v>
      </c>
      <c r="P325" s="301">
        <v>18.53</v>
      </c>
      <c r="Q325" s="303">
        <v>30.66</v>
      </c>
      <c r="R325" s="44"/>
      <c r="S325" s="44"/>
      <c r="T325" s="44"/>
      <c r="U325" s="44"/>
      <c r="V325" s="44"/>
      <c r="W325" s="44"/>
      <c r="X325" s="44"/>
      <c r="Y325" s="44"/>
      <c r="Z325" s="44"/>
      <c r="AA325" s="44"/>
      <c r="AB325" s="44"/>
      <c r="AC325" s="44"/>
      <c r="AD325" s="44"/>
      <c r="AE325" s="44"/>
      <c r="AF325" s="44"/>
      <c r="AG325" s="44"/>
    </row>
    <row r="326" spans="1:33" x14ac:dyDescent="0.2">
      <c r="A326" s="55"/>
      <c r="B326" s="264" t="s">
        <v>1296</v>
      </c>
      <c r="C326" s="265" t="s">
        <v>878</v>
      </c>
      <c r="D326" s="264" t="s">
        <v>184</v>
      </c>
      <c r="E326" s="264" t="s">
        <v>879</v>
      </c>
      <c r="F326" s="266" t="s">
        <v>227</v>
      </c>
      <c r="G326" s="278">
        <v>41.7</v>
      </c>
      <c r="H326" s="267"/>
      <c r="I326" s="283"/>
      <c r="J326" s="283"/>
      <c r="K326" s="267"/>
      <c r="L326" s="267">
        <f t="shared" si="142"/>
        <v>0</v>
      </c>
      <c r="M326" s="267">
        <f t="shared" si="143"/>
        <v>0</v>
      </c>
      <c r="N326" s="267">
        <f t="shared" si="144"/>
        <v>0</v>
      </c>
      <c r="O326" s="268" t="e">
        <f t="shared" si="141"/>
        <v>#DIV/0!</v>
      </c>
      <c r="P326" s="301">
        <v>18.53</v>
      </c>
      <c r="Q326" s="303">
        <v>51.25</v>
      </c>
      <c r="R326" s="44"/>
      <c r="S326" s="44"/>
      <c r="T326" s="44"/>
      <c r="U326" s="44"/>
      <c r="V326" s="44"/>
      <c r="W326" s="44"/>
      <c r="X326" s="44"/>
      <c r="Y326" s="44"/>
      <c r="Z326" s="44"/>
      <c r="AA326" s="44"/>
      <c r="AB326" s="44"/>
      <c r="AC326" s="44"/>
      <c r="AD326" s="44"/>
      <c r="AE326" s="44"/>
      <c r="AF326" s="44"/>
      <c r="AG326" s="44"/>
    </row>
    <row r="327" spans="1:33" x14ac:dyDescent="0.2">
      <c r="A327" s="55"/>
      <c r="B327" s="264" t="s">
        <v>1297</v>
      </c>
      <c r="C327" s="265" t="s">
        <v>665</v>
      </c>
      <c r="D327" s="264" t="s">
        <v>184</v>
      </c>
      <c r="E327" s="264" t="s">
        <v>788</v>
      </c>
      <c r="F327" s="266" t="s">
        <v>227</v>
      </c>
      <c r="G327" s="278">
        <v>6</v>
      </c>
      <c r="H327" s="267"/>
      <c r="I327" s="283"/>
      <c r="J327" s="283"/>
      <c r="K327" s="267"/>
      <c r="L327" s="267">
        <f t="shared" si="142"/>
        <v>0</v>
      </c>
      <c r="M327" s="267">
        <f t="shared" si="143"/>
        <v>0</v>
      </c>
      <c r="N327" s="267">
        <f t="shared" si="144"/>
        <v>0</v>
      </c>
      <c r="O327" s="268" t="e">
        <f t="shared" si="141"/>
        <v>#DIV/0!</v>
      </c>
      <c r="P327" s="301">
        <v>47.41</v>
      </c>
      <c r="Q327" s="303">
        <v>58.54</v>
      </c>
      <c r="R327" s="44"/>
      <c r="S327" s="44"/>
      <c r="T327" s="44"/>
      <c r="U327" s="44"/>
      <c r="V327" s="44"/>
      <c r="W327" s="44"/>
      <c r="X327" s="44"/>
      <c r="Y327" s="44"/>
      <c r="Z327" s="44"/>
      <c r="AA327" s="44"/>
      <c r="AB327" s="44"/>
      <c r="AC327" s="44"/>
      <c r="AD327" s="44"/>
      <c r="AE327" s="44"/>
      <c r="AF327" s="44"/>
      <c r="AG327" s="44"/>
    </row>
    <row r="328" spans="1:33" x14ac:dyDescent="0.2">
      <c r="A328" s="55"/>
      <c r="B328" s="284" t="s">
        <v>1298</v>
      </c>
      <c r="C328" s="285" t="s">
        <v>669</v>
      </c>
      <c r="D328" s="284" t="s">
        <v>83</v>
      </c>
      <c r="E328" s="284" t="s">
        <v>670</v>
      </c>
      <c r="F328" s="286" t="s">
        <v>44</v>
      </c>
      <c r="G328" s="287">
        <v>1</v>
      </c>
      <c r="H328" s="267"/>
      <c r="I328" s="283"/>
      <c r="J328" s="283"/>
      <c r="K328" s="267"/>
      <c r="L328" s="267">
        <f t="shared" si="142"/>
        <v>0</v>
      </c>
      <c r="M328" s="267">
        <f t="shared" si="143"/>
        <v>0</v>
      </c>
      <c r="N328" s="267">
        <f t="shared" si="144"/>
        <v>0</v>
      </c>
      <c r="O328" s="268" t="e">
        <f t="shared" si="141"/>
        <v>#DIV/0!</v>
      </c>
      <c r="P328" s="301">
        <v>47.94</v>
      </c>
      <c r="Q328" s="303">
        <v>341.4</v>
      </c>
      <c r="R328" s="44"/>
      <c r="S328" s="44"/>
      <c r="T328" s="44"/>
      <c r="U328" s="44"/>
      <c r="V328" s="44"/>
      <c r="W328" s="44"/>
      <c r="X328" s="44"/>
      <c r="Y328" s="44"/>
      <c r="Z328" s="44"/>
      <c r="AA328" s="44"/>
      <c r="AB328" s="44"/>
      <c r="AC328" s="44"/>
      <c r="AD328" s="44"/>
      <c r="AE328" s="44"/>
      <c r="AF328" s="44"/>
      <c r="AG328" s="44"/>
    </row>
    <row r="329" spans="1:33" ht="28.5" x14ac:dyDescent="0.2">
      <c r="A329" s="55"/>
      <c r="B329" s="264" t="s">
        <v>1299</v>
      </c>
      <c r="C329" s="265" t="s">
        <v>671</v>
      </c>
      <c r="D329" s="264" t="s">
        <v>41</v>
      </c>
      <c r="E329" s="264" t="s">
        <v>672</v>
      </c>
      <c r="F329" s="266" t="s">
        <v>51</v>
      </c>
      <c r="G329" s="278">
        <v>10.3</v>
      </c>
      <c r="H329" s="267"/>
      <c r="I329" s="283"/>
      <c r="J329" s="283"/>
      <c r="K329" s="267"/>
      <c r="L329" s="267">
        <f t="shared" si="142"/>
        <v>0</v>
      </c>
      <c r="M329" s="267">
        <f t="shared" si="143"/>
        <v>0</v>
      </c>
      <c r="N329" s="267">
        <f t="shared" si="144"/>
        <v>0</v>
      </c>
      <c r="O329" s="268" t="e">
        <f t="shared" si="141"/>
        <v>#DIV/0!</v>
      </c>
      <c r="P329" s="301">
        <v>4.1500000000000004</v>
      </c>
      <c r="Q329" s="303">
        <v>153.13999999999999</v>
      </c>
      <c r="R329" s="44"/>
      <c r="S329" s="44"/>
      <c r="T329" s="44"/>
      <c r="U329" s="44"/>
      <c r="V329" s="44"/>
      <c r="W329" s="44"/>
      <c r="X329" s="44"/>
      <c r="Y329" s="44"/>
      <c r="Z329" s="44"/>
      <c r="AA329" s="44"/>
      <c r="AB329" s="44"/>
      <c r="AC329" s="44"/>
      <c r="AD329" s="44"/>
      <c r="AE329" s="44"/>
      <c r="AF329" s="44"/>
      <c r="AG329" s="44"/>
    </row>
    <row r="330" spans="1:33" ht="28.5" x14ac:dyDescent="0.2">
      <c r="A330" s="55"/>
      <c r="B330" s="264" t="s">
        <v>1300</v>
      </c>
      <c r="C330" s="265" t="s">
        <v>156</v>
      </c>
      <c r="D330" s="264" t="s">
        <v>41</v>
      </c>
      <c r="E330" s="264" t="s">
        <v>157</v>
      </c>
      <c r="F330" s="266" t="s">
        <v>44</v>
      </c>
      <c r="G330" s="278">
        <v>18</v>
      </c>
      <c r="H330" s="267"/>
      <c r="I330" s="283"/>
      <c r="J330" s="283"/>
      <c r="K330" s="267"/>
      <c r="L330" s="267">
        <f t="shared" si="142"/>
        <v>0</v>
      </c>
      <c r="M330" s="267">
        <f t="shared" si="143"/>
        <v>0</v>
      </c>
      <c r="N330" s="267">
        <f t="shared" si="144"/>
        <v>0</v>
      </c>
      <c r="O330" s="268" t="e">
        <f t="shared" si="141"/>
        <v>#DIV/0!</v>
      </c>
      <c r="P330" s="301">
        <v>7.22</v>
      </c>
      <c r="Q330" s="303">
        <v>3.73</v>
      </c>
      <c r="R330" s="44"/>
      <c r="S330" s="44"/>
      <c r="T330" s="44"/>
      <c r="U330" s="44"/>
      <c r="V330" s="44"/>
      <c r="W330" s="44"/>
      <c r="X330" s="44"/>
      <c r="Y330" s="44"/>
      <c r="Z330" s="44"/>
      <c r="AA330" s="44"/>
      <c r="AB330" s="44"/>
      <c r="AC330" s="44"/>
      <c r="AD330" s="44"/>
      <c r="AE330" s="44"/>
      <c r="AF330" s="44"/>
      <c r="AG330" s="44"/>
    </row>
    <row r="331" spans="1:33" ht="28.5" x14ac:dyDescent="0.2">
      <c r="A331" s="55"/>
      <c r="B331" s="264" t="s">
        <v>1301</v>
      </c>
      <c r="C331" s="265" t="s">
        <v>380</v>
      </c>
      <c r="D331" s="264" t="s">
        <v>41</v>
      </c>
      <c r="E331" s="264" t="s">
        <v>381</v>
      </c>
      <c r="F331" s="266" t="s">
        <v>51</v>
      </c>
      <c r="G331" s="278">
        <v>109.9</v>
      </c>
      <c r="H331" s="267"/>
      <c r="I331" s="283"/>
      <c r="J331" s="283"/>
      <c r="K331" s="267"/>
      <c r="L331" s="267">
        <f t="shared" si="142"/>
        <v>0</v>
      </c>
      <c r="M331" s="267">
        <f t="shared" si="143"/>
        <v>0</v>
      </c>
      <c r="N331" s="267">
        <f t="shared" si="144"/>
        <v>0</v>
      </c>
      <c r="O331" s="268" t="e">
        <f t="shared" si="141"/>
        <v>#DIV/0!</v>
      </c>
      <c r="P331" s="301">
        <v>20.149999999999999</v>
      </c>
      <c r="Q331" s="303">
        <v>10.26</v>
      </c>
      <c r="R331" s="44"/>
      <c r="S331" s="44"/>
      <c r="T331" s="44"/>
      <c r="U331" s="44"/>
      <c r="V331" s="44"/>
      <c r="W331" s="44"/>
      <c r="X331" s="44"/>
      <c r="Y331" s="44"/>
      <c r="Z331" s="44"/>
      <c r="AA331" s="44"/>
      <c r="AB331" s="44"/>
      <c r="AC331" s="44"/>
      <c r="AD331" s="44"/>
      <c r="AE331" s="44"/>
      <c r="AF331" s="44"/>
      <c r="AG331" s="44"/>
    </row>
    <row r="332" spans="1:33" ht="28.5" x14ac:dyDescent="0.2">
      <c r="A332" s="55"/>
      <c r="B332" s="264" t="s">
        <v>1302</v>
      </c>
      <c r="C332" s="265" t="s">
        <v>181</v>
      </c>
      <c r="D332" s="264" t="s">
        <v>41</v>
      </c>
      <c r="E332" s="264" t="s">
        <v>182</v>
      </c>
      <c r="F332" s="266" t="s">
        <v>44</v>
      </c>
      <c r="G332" s="278">
        <v>10</v>
      </c>
      <c r="H332" s="267"/>
      <c r="I332" s="283"/>
      <c r="J332" s="283"/>
      <c r="K332" s="267"/>
      <c r="L332" s="267">
        <f t="shared" si="142"/>
        <v>0</v>
      </c>
      <c r="M332" s="267">
        <f t="shared" si="143"/>
        <v>0</v>
      </c>
      <c r="N332" s="267">
        <f t="shared" si="144"/>
        <v>0</v>
      </c>
      <c r="O332" s="268" t="e">
        <f t="shared" si="141"/>
        <v>#DIV/0!</v>
      </c>
      <c r="P332" s="301">
        <v>7.83</v>
      </c>
      <c r="Q332" s="303">
        <v>4.7699999999999996</v>
      </c>
      <c r="R332" s="44"/>
      <c r="S332" s="44"/>
      <c r="T332" s="44"/>
      <c r="U332" s="44"/>
      <c r="V332" s="44"/>
      <c r="W332" s="44"/>
      <c r="X332" s="44"/>
      <c r="Y332" s="44"/>
      <c r="Z332" s="44"/>
      <c r="AA332" s="44"/>
      <c r="AB332" s="44"/>
      <c r="AC332" s="44"/>
      <c r="AD332" s="44"/>
      <c r="AE332" s="44"/>
      <c r="AF332" s="44"/>
      <c r="AG332" s="44"/>
    </row>
    <row r="333" spans="1:33" x14ac:dyDescent="0.2">
      <c r="A333" s="55"/>
      <c r="B333" s="260" t="s">
        <v>1303</v>
      </c>
      <c r="C333" s="260"/>
      <c r="D333" s="260"/>
      <c r="E333" s="260" t="s">
        <v>673</v>
      </c>
      <c r="F333" s="260"/>
      <c r="G333" s="277"/>
      <c r="H333" s="261"/>
      <c r="I333" s="261"/>
      <c r="J333" s="260"/>
      <c r="K333" s="261"/>
      <c r="L333" s="260"/>
      <c r="M333" s="261"/>
      <c r="N333" s="262"/>
      <c r="O333" s="262"/>
      <c r="P333" s="301"/>
      <c r="Q333" s="303"/>
      <c r="R333" s="44"/>
      <c r="S333" s="44"/>
      <c r="T333" s="44"/>
      <c r="U333" s="44"/>
      <c r="V333" s="44"/>
      <c r="W333" s="44"/>
      <c r="X333" s="44"/>
      <c r="Y333" s="44"/>
      <c r="Z333" s="44"/>
      <c r="AA333" s="44"/>
      <c r="AB333" s="44"/>
      <c r="AC333" s="44"/>
      <c r="AD333" s="44"/>
      <c r="AE333" s="44"/>
      <c r="AF333" s="44"/>
      <c r="AG333" s="44"/>
    </row>
    <row r="334" spans="1:33" x14ac:dyDescent="0.2">
      <c r="A334" s="55"/>
      <c r="B334" s="284" t="s">
        <v>1304</v>
      </c>
      <c r="C334" s="285" t="s">
        <v>188</v>
      </c>
      <c r="D334" s="284" t="s">
        <v>128</v>
      </c>
      <c r="E334" s="284" t="s">
        <v>189</v>
      </c>
      <c r="F334" s="286" t="s">
        <v>149</v>
      </c>
      <c r="G334" s="287">
        <v>5</v>
      </c>
      <c r="H334" s="267"/>
      <c r="I334" s="283"/>
      <c r="J334" s="283"/>
      <c r="K334" s="267"/>
      <c r="L334" s="267">
        <f t="shared" ref="L334:L344" si="145">ROUND((G334*I334),2)</f>
        <v>0</v>
      </c>
      <c r="M334" s="267">
        <f t="shared" ref="M334:M344" si="146">ROUND((G334*J334),2)</f>
        <v>0</v>
      </c>
      <c r="N334" s="267">
        <f t="shared" ref="N334:N344" si="147">ROUND((G334*K334),2)</f>
        <v>0</v>
      </c>
      <c r="O334" s="268" t="e">
        <f t="shared" ref="O334:O344" si="148">N334/$N$509</f>
        <v>#DIV/0!</v>
      </c>
      <c r="P334" s="301">
        <v>2.86</v>
      </c>
      <c r="Q334" s="303">
        <v>15.04</v>
      </c>
      <c r="R334" s="44"/>
      <c r="S334" s="44"/>
      <c r="T334" s="44"/>
      <c r="U334" s="44"/>
      <c r="V334" s="44"/>
      <c r="W334" s="44"/>
      <c r="X334" s="44"/>
      <c r="Y334" s="44"/>
      <c r="Z334" s="44"/>
      <c r="AA334" s="44"/>
      <c r="AB334" s="44"/>
      <c r="AC334" s="44"/>
      <c r="AD334" s="44"/>
      <c r="AE334" s="44"/>
      <c r="AF334" s="44"/>
      <c r="AG334" s="44"/>
    </row>
    <row r="335" spans="1:33" ht="28.5" x14ac:dyDescent="0.2">
      <c r="A335" s="55"/>
      <c r="B335" s="264" t="s">
        <v>1305</v>
      </c>
      <c r="C335" s="265" t="s">
        <v>186</v>
      </c>
      <c r="D335" s="264" t="s">
        <v>41</v>
      </c>
      <c r="E335" s="264" t="s">
        <v>187</v>
      </c>
      <c r="F335" s="266" t="s">
        <v>44</v>
      </c>
      <c r="G335" s="278">
        <v>8</v>
      </c>
      <c r="H335" s="267"/>
      <c r="I335" s="283"/>
      <c r="J335" s="283"/>
      <c r="K335" s="267"/>
      <c r="L335" s="267">
        <f t="shared" si="145"/>
        <v>0</v>
      </c>
      <c r="M335" s="267">
        <f t="shared" si="146"/>
        <v>0</v>
      </c>
      <c r="N335" s="267">
        <f t="shared" si="147"/>
        <v>0</v>
      </c>
      <c r="O335" s="268" t="e">
        <f t="shared" si="148"/>
        <v>#DIV/0!</v>
      </c>
      <c r="P335" s="301">
        <v>24.2</v>
      </c>
      <c r="Q335" s="303">
        <v>281.43</v>
      </c>
      <c r="R335" s="44"/>
      <c r="S335" s="44"/>
      <c r="T335" s="44"/>
      <c r="U335" s="44"/>
      <c r="V335" s="44"/>
      <c r="W335" s="44"/>
      <c r="X335" s="44"/>
      <c r="Y335" s="44"/>
      <c r="Z335" s="44"/>
      <c r="AA335" s="44"/>
      <c r="AB335" s="44"/>
      <c r="AC335" s="44"/>
      <c r="AD335" s="44"/>
      <c r="AE335" s="44"/>
      <c r="AF335" s="44"/>
      <c r="AG335" s="44"/>
    </row>
    <row r="336" spans="1:33" x14ac:dyDescent="0.2">
      <c r="A336" s="55"/>
      <c r="B336" s="284" t="s">
        <v>1306</v>
      </c>
      <c r="C336" s="285" t="s">
        <v>674</v>
      </c>
      <c r="D336" s="284" t="s">
        <v>128</v>
      </c>
      <c r="E336" s="284" t="s">
        <v>675</v>
      </c>
      <c r="F336" s="286" t="s">
        <v>149</v>
      </c>
      <c r="G336" s="287">
        <v>8</v>
      </c>
      <c r="H336" s="267"/>
      <c r="I336" s="283"/>
      <c r="J336" s="283"/>
      <c r="K336" s="267"/>
      <c r="L336" s="267">
        <f t="shared" si="145"/>
        <v>0</v>
      </c>
      <c r="M336" s="267">
        <f t="shared" si="146"/>
        <v>0</v>
      </c>
      <c r="N336" s="267">
        <f t="shared" si="147"/>
        <v>0</v>
      </c>
      <c r="O336" s="268" t="e">
        <f t="shared" si="148"/>
        <v>#DIV/0!</v>
      </c>
      <c r="P336" s="301">
        <v>2.86</v>
      </c>
      <c r="Q336" s="303">
        <v>13.68</v>
      </c>
      <c r="R336" s="44"/>
      <c r="S336" s="44"/>
      <c r="T336" s="44"/>
      <c r="U336" s="44"/>
      <c r="V336" s="44"/>
      <c r="W336" s="44"/>
      <c r="X336" s="44"/>
      <c r="Y336" s="44"/>
      <c r="Z336" s="44"/>
      <c r="AA336" s="44"/>
      <c r="AB336" s="44"/>
      <c r="AC336" s="44"/>
      <c r="AD336" s="44"/>
      <c r="AE336" s="44"/>
      <c r="AF336" s="44"/>
      <c r="AG336" s="44"/>
    </row>
    <row r="337" spans="1:33" x14ac:dyDescent="0.2">
      <c r="A337" s="55"/>
      <c r="B337" s="264" t="s">
        <v>1307</v>
      </c>
      <c r="C337" s="265" t="s">
        <v>676</v>
      </c>
      <c r="D337" s="264" t="s">
        <v>184</v>
      </c>
      <c r="E337" s="264" t="s">
        <v>789</v>
      </c>
      <c r="F337" s="266" t="s">
        <v>149</v>
      </c>
      <c r="G337" s="278">
        <v>1</v>
      </c>
      <c r="H337" s="267"/>
      <c r="I337" s="283"/>
      <c r="J337" s="283"/>
      <c r="K337" s="267"/>
      <c r="L337" s="267">
        <f t="shared" si="145"/>
        <v>0</v>
      </c>
      <c r="M337" s="267">
        <f t="shared" si="146"/>
        <v>0</v>
      </c>
      <c r="N337" s="267">
        <f t="shared" si="147"/>
        <v>0</v>
      </c>
      <c r="O337" s="268" t="e">
        <f t="shared" si="148"/>
        <v>#DIV/0!</v>
      </c>
      <c r="P337" s="301">
        <v>3.91</v>
      </c>
      <c r="Q337" s="303">
        <v>209.8</v>
      </c>
      <c r="R337" s="44"/>
      <c r="S337" s="44"/>
      <c r="T337" s="44"/>
      <c r="U337" s="44"/>
      <c r="V337" s="44"/>
      <c r="W337" s="44"/>
      <c r="X337" s="44"/>
      <c r="Y337" s="44"/>
      <c r="Z337" s="44"/>
      <c r="AA337" s="44"/>
      <c r="AB337" s="44"/>
      <c r="AC337" s="44"/>
      <c r="AD337" s="44"/>
      <c r="AE337" s="44"/>
      <c r="AF337" s="44"/>
      <c r="AG337" s="44"/>
    </row>
    <row r="338" spans="1:33" ht="28.5" x14ac:dyDescent="0.2">
      <c r="A338" s="55"/>
      <c r="B338" s="284" t="s">
        <v>1308</v>
      </c>
      <c r="C338" s="285" t="s">
        <v>677</v>
      </c>
      <c r="D338" s="284" t="s">
        <v>128</v>
      </c>
      <c r="E338" s="284" t="s">
        <v>678</v>
      </c>
      <c r="F338" s="286" t="s">
        <v>185</v>
      </c>
      <c r="G338" s="287">
        <v>3</v>
      </c>
      <c r="H338" s="267"/>
      <c r="I338" s="283"/>
      <c r="J338" s="283"/>
      <c r="K338" s="267"/>
      <c r="L338" s="267">
        <f t="shared" si="145"/>
        <v>0</v>
      </c>
      <c r="M338" s="267">
        <f t="shared" si="146"/>
        <v>0</v>
      </c>
      <c r="N338" s="267">
        <f t="shared" si="147"/>
        <v>0</v>
      </c>
      <c r="O338" s="268" t="e">
        <f t="shared" si="148"/>
        <v>#DIV/0!</v>
      </c>
      <c r="P338" s="301">
        <v>0</v>
      </c>
      <c r="Q338" s="303">
        <v>36.56</v>
      </c>
      <c r="R338" s="44"/>
      <c r="S338" s="44"/>
      <c r="T338" s="44"/>
      <c r="U338" s="44"/>
      <c r="V338" s="44"/>
      <c r="W338" s="44"/>
      <c r="X338" s="44"/>
      <c r="Y338" s="44"/>
      <c r="Z338" s="44"/>
      <c r="AA338" s="44"/>
      <c r="AB338" s="44"/>
      <c r="AC338" s="44"/>
      <c r="AD338" s="44"/>
      <c r="AE338" s="44"/>
      <c r="AF338" s="44"/>
      <c r="AG338" s="44"/>
    </row>
    <row r="339" spans="1:33" x14ac:dyDescent="0.2">
      <c r="A339" s="55"/>
      <c r="B339" s="264" t="s">
        <v>1309</v>
      </c>
      <c r="C339" s="265" t="s">
        <v>183</v>
      </c>
      <c r="D339" s="264" t="s">
        <v>184</v>
      </c>
      <c r="E339" s="264" t="s">
        <v>790</v>
      </c>
      <c r="F339" s="266" t="s">
        <v>149</v>
      </c>
      <c r="G339" s="278">
        <v>2</v>
      </c>
      <c r="H339" s="267"/>
      <c r="I339" s="283"/>
      <c r="J339" s="283"/>
      <c r="K339" s="267"/>
      <c r="L339" s="267">
        <f t="shared" si="145"/>
        <v>0</v>
      </c>
      <c r="M339" s="267">
        <f t="shared" si="146"/>
        <v>0</v>
      </c>
      <c r="N339" s="267">
        <f t="shared" si="147"/>
        <v>0</v>
      </c>
      <c r="O339" s="268" t="e">
        <f t="shared" si="148"/>
        <v>#DIV/0!</v>
      </c>
      <c r="P339" s="301">
        <v>6.9</v>
      </c>
      <c r="Q339" s="303">
        <v>8.5299999999999994</v>
      </c>
      <c r="R339" s="44"/>
      <c r="S339" s="44"/>
      <c r="T339" s="44"/>
      <c r="U339" s="44"/>
      <c r="V339" s="44"/>
      <c r="W339" s="44"/>
      <c r="X339" s="44"/>
      <c r="Y339" s="44"/>
      <c r="Z339" s="44"/>
      <c r="AA339" s="44"/>
      <c r="AB339" s="44"/>
      <c r="AC339" s="44"/>
      <c r="AD339" s="44"/>
      <c r="AE339" s="44"/>
      <c r="AF339" s="44"/>
      <c r="AG339" s="44"/>
    </row>
    <row r="340" spans="1:33" ht="28.5" x14ac:dyDescent="0.2">
      <c r="A340" s="55"/>
      <c r="B340" s="284" t="s">
        <v>1310</v>
      </c>
      <c r="C340" s="285" t="s">
        <v>881</v>
      </c>
      <c r="D340" s="284" t="s">
        <v>128</v>
      </c>
      <c r="E340" s="284" t="s">
        <v>882</v>
      </c>
      <c r="F340" s="286" t="s">
        <v>149</v>
      </c>
      <c r="G340" s="287">
        <v>37</v>
      </c>
      <c r="H340" s="267"/>
      <c r="I340" s="283"/>
      <c r="J340" s="283"/>
      <c r="K340" s="267"/>
      <c r="L340" s="267">
        <f t="shared" si="145"/>
        <v>0</v>
      </c>
      <c r="M340" s="267">
        <f t="shared" si="146"/>
        <v>0</v>
      </c>
      <c r="N340" s="267">
        <f t="shared" si="147"/>
        <v>0</v>
      </c>
      <c r="O340" s="268" t="e">
        <f t="shared" si="148"/>
        <v>#DIV/0!</v>
      </c>
      <c r="P340" s="301">
        <v>2.86</v>
      </c>
      <c r="Q340" s="303">
        <v>20.82</v>
      </c>
      <c r="R340" s="44"/>
      <c r="S340" s="44"/>
      <c r="T340" s="44"/>
      <c r="U340" s="44"/>
      <c r="V340" s="44"/>
      <c r="W340" s="44"/>
      <c r="X340" s="44"/>
      <c r="Y340" s="44"/>
      <c r="Z340" s="44"/>
      <c r="AA340" s="44"/>
      <c r="AB340" s="44"/>
      <c r="AC340" s="44"/>
      <c r="AD340" s="44"/>
      <c r="AE340" s="44"/>
      <c r="AF340" s="44"/>
      <c r="AG340" s="44"/>
    </row>
    <row r="341" spans="1:33" ht="28.5" x14ac:dyDescent="0.2">
      <c r="A341" s="55"/>
      <c r="B341" s="264" t="s">
        <v>1311</v>
      </c>
      <c r="C341" s="265" t="s">
        <v>737</v>
      </c>
      <c r="D341" s="264" t="s">
        <v>184</v>
      </c>
      <c r="E341" s="264" t="s">
        <v>792</v>
      </c>
      <c r="F341" s="266" t="s">
        <v>149</v>
      </c>
      <c r="G341" s="278">
        <v>1</v>
      </c>
      <c r="H341" s="267"/>
      <c r="I341" s="283"/>
      <c r="J341" s="283"/>
      <c r="K341" s="267"/>
      <c r="L341" s="267">
        <f t="shared" si="145"/>
        <v>0</v>
      </c>
      <c r="M341" s="267">
        <f t="shared" si="146"/>
        <v>0</v>
      </c>
      <c r="N341" s="267">
        <f t="shared" si="147"/>
        <v>0</v>
      </c>
      <c r="O341" s="268" t="e">
        <f t="shared" si="148"/>
        <v>#DIV/0!</v>
      </c>
      <c r="P341" s="301">
        <v>16.79</v>
      </c>
      <c r="Q341" s="303">
        <v>227.9</v>
      </c>
      <c r="R341" s="44"/>
      <c r="S341" s="44"/>
      <c r="T341" s="44"/>
      <c r="U341" s="44"/>
      <c r="V341" s="44"/>
      <c r="W341" s="44"/>
      <c r="X341" s="44"/>
      <c r="Y341" s="44"/>
      <c r="Z341" s="44"/>
      <c r="AA341" s="44"/>
      <c r="AB341" s="44"/>
      <c r="AC341" s="44"/>
      <c r="AD341" s="44"/>
      <c r="AE341" s="44"/>
      <c r="AF341" s="44"/>
      <c r="AG341" s="44"/>
    </row>
    <row r="342" spans="1:33" x14ac:dyDescent="0.2">
      <c r="A342" s="55"/>
      <c r="B342" s="284" t="s">
        <v>1312</v>
      </c>
      <c r="C342" s="285">
        <v>10785</v>
      </c>
      <c r="D342" s="284" t="s">
        <v>128</v>
      </c>
      <c r="E342" s="284" t="s">
        <v>884</v>
      </c>
      <c r="F342" s="286" t="s">
        <v>149</v>
      </c>
      <c r="G342" s="287">
        <v>4</v>
      </c>
      <c r="H342" s="267"/>
      <c r="I342" s="283"/>
      <c r="J342" s="283"/>
      <c r="K342" s="267"/>
      <c r="L342" s="267">
        <f t="shared" si="145"/>
        <v>0</v>
      </c>
      <c r="M342" s="267">
        <f t="shared" si="146"/>
        <v>0</v>
      </c>
      <c r="N342" s="267">
        <f t="shared" si="147"/>
        <v>0</v>
      </c>
      <c r="O342" s="268" t="e">
        <f t="shared" si="148"/>
        <v>#DIV/0!</v>
      </c>
      <c r="P342" s="301">
        <v>34.15</v>
      </c>
      <c r="Q342" s="303">
        <v>319.31</v>
      </c>
      <c r="R342" s="44"/>
      <c r="S342" s="44"/>
      <c r="T342" s="44"/>
      <c r="U342" s="44"/>
      <c r="V342" s="44"/>
      <c r="W342" s="44"/>
      <c r="X342" s="44"/>
      <c r="Y342" s="44"/>
      <c r="Z342" s="44"/>
      <c r="AA342" s="44"/>
      <c r="AB342" s="44"/>
      <c r="AC342" s="44"/>
      <c r="AD342" s="44"/>
      <c r="AE342" s="44"/>
      <c r="AF342" s="44"/>
      <c r="AG342" s="44"/>
    </row>
    <row r="343" spans="1:33" ht="28.5" x14ac:dyDescent="0.2">
      <c r="A343" s="55"/>
      <c r="B343" s="284" t="s">
        <v>1313</v>
      </c>
      <c r="C343" s="285">
        <v>160612</v>
      </c>
      <c r="D343" s="284" t="s">
        <v>566</v>
      </c>
      <c r="E343" s="284" t="s">
        <v>886</v>
      </c>
      <c r="F343" s="286" t="s">
        <v>567</v>
      </c>
      <c r="G343" s="287">
        <v>2</v>
      </c>
      <c r="H343" s="283"/>
      <c r="I343" s="283"/>
      <c r="J343" s="283"/>
      <c r="K343" s="283"/>
      <c r="L343" s="283">
        <f t="shared" si="145"/>
        <v>0</v>
      </c>
      <c r="M343" s="283">
        <f t="shared" si="146"/>
        <v>0</v>
      </c>
      <c r="N343" s="283">
        <f t="shared" si="147"/>
        <v>0</v>
      </c>
      <c r="O343" s="268" t="e">
        <f t="shared" si="148"/>
        <v>#DIV/0!</v>
      </c>
      <c r="P343" s="301">
        <v>13.2</v>
      </c>
      <c r="Q343" s="303">
        <v>13.63</v>
      </c>
      <c r="R343" s="44"/>
      <c r="S343" s="44"/>
      <c r="T343" s="44"/>
      <c r="U343" s="44"/>
      <c r="V343" s="44"/>
      <c r="W343" s="44"/>
      <c r="X343" s="44"/>
      <c r="Y343" s="44"/>
      <c r="Z343" s="44"/>
      <c r="AA343" s="44"/>
      <c r="AB343" s="44"/>
      <c r="AC343" s="44"/>
      <c r="AD343" s="44"/>
      <c r="AE343" s="44"/>
      <c r="AF343" s="44"/>
      <c r="AG343" s="44"/>
    </row>
    <row r="344" spans="1:33" ht="42.75" x14ac:dyDescent="0.2">
      <c r="A344" s="55"/>
      <c r="B344" s="284" t="s">
        <v>1314</v>
      </c>
      <c r="C344" s="285" t="s">
        <v>887</v>
      </c>
      <c r="D344" s="284" t="s">
        <v>532</v>
      </c>
      <c r="E344" s="284" t="s">
        <v>1102</v>
      </c>
      <c r="F344" s="286" t="s">
        <v>44</v>
      </c>
      <c r="G344" s="287">
        <v>1</v>
      </c>
      <c r="H344" s="283"/>
      <c r="I344" s="283"/>
      <c r="J344" s="283"/>
      <c r="K344" s="283"/>
      <c r="L344" s="283">
        <f t="shared" si="145"/>
        <v>0</v>
      </c>
      <c r="M344" s="283">
        <f t="shared" si="146"/>
        <v>0</v>
      </c>
      <c r="N344" s="283">
        <f t="shared" si="147"/>
        <v>0</v>
      </c>
      <c r="O344" s="268" t="e">
        <f t="shared" si="148"/>
        <v>#DIV/0!</v>
      </c>
      <c r="P344" s="301">
        <v>5.75</v>
      </c>
      <c r="Q344" s="303">
        <v>6.18</v>
      </c>
      <c r="R344" s="44"/>
      <c r="S344" s="44"/>
      <c r="T344" s="44"/>
      <c r="U344" s="44"/>
      <c r="V344" s="44"/>
      <c r="W344" s="44"/>
      <c r="X344" s="44"/>
      <c r="Y344" s="44"/>
      <c r="Z344" s="44"/>
      <c r="AA344" s="44"/>
      <c r="AB344" s="44"/>
      <c r="AC344" s="44"/>
      <c r="AD344" s="44"/>
      <c r="AE344" s="44"/>
      <c r="AF344" s="44"/>
      <c r="AG344" s="44"/>
    </row>
    <row r="345" spans="1:33" x14ac:dyDescent="0.2">
      <c r="A345" s="341">
        <f>SUM(N347:N445)</f>
        <v>0</v>
      </c>
      <c r="B345" s="260">
        <v>16</v>
      </c>
      <c r="C345" s="260"/>
      <c r="D345" s="260"/>
      <c r="E345" s="260" t="s">
        <v>679</v>
      </c>
      <c r="F345" s="260"/>
      <c r="G345" s="277"/>
      <c r="H345" s="261"/>
      <c r="I345" s="261"/>
      <c r="J345" s="260"/>
      <c r="K345" s="261"/>
      <c r="L345" s="260"/>
      <c r="M345" s="261"/>
      <c r="N345" s="262"/>
      <c r="O345" s="262"/>
      <c r="P345" s="301"/>
      <c r="Q345" s="303"/>
      <c r="R345" s="44"/>
      <c r="S345" s="44"/>
      <c r="T345" s="44"/>
      <c r="U345" s="44"/>
      <c r="V345" s="44"/>
      <c r="W345" s="44"/>
      <c r="X345" s="44"/>
      <c r="Y345" s="44"/>
      <c r="Z345" s="44"/>
      <c r="AA345" s="44"/>
      <c r="AB345" s="44"/>
      <c r="AC345" s="44"/>
      <c r="AD345" s="44"/>
      <c r="AE345" s="44"/>
      <c r="AF345" s="44"/>
      <c r="AG345" s="44"/>
    </row>
    <row r="346" spans="1:33" x14ac:dyDescent="0.2">
      <c r="A346" s="55"/>
      <c r="B346" s="260" t="s">
        <v>260</v>
      </c>
      <c r="C346" s="260"/>
      <c r="D346" s="260"/>
      <c r="E346" s="260" t="s">
        <v>680</v>
      </c>
      <c r="F346" s="260"/>
      <c r="G346" s="277"/>
      <c r="H346" s="261"/>
      <c r="I346" s="261"/>
      <c r="J346" s="260"/>
      <c r="K346" s="261"/>
      <c r="L346" s="260"/>
      <c r="M346" s="261"/>
      <c r="N346" s="262"/>
      <c r="O346" s="262"/>
      <c r="P346" s="301"/>
      <c r="Q346" s="303"/>
      <c r="R346" s="44"/>
      <c r="S346" s="44"/>
      <c r="T346" s="44"/>
      <c r="U346" s="44"/>
      <c r="V346" s="44"/>
      <c r="W346" s="44"/>
      <c r="X346" s="44"/>
      <c r="Y346" s="44"/>
      <c r="Z346" s="44"/>
      <c r="AA346" s="44"/>
      <c r="AB346" s="44"/>
      <c r="AC346" s="44"/>
      <c r="AD346" s="44"/>
      <c r="AE346" s="44"/>
      <c r="AF346" s="44"/>
      <c r="AG346" s="44"/>
    </row>
    <row r="347" spans="1:33" x14ac:dyDescent="0.2">
      <c r="A347" s="55"/>
      <c r="B347" s="284" t="s">
        <v>861</v>
      </c>
      <c r="C347" s="285" t="s">
        <v>1103</v>
      </c>
      <c r="D347" s="284" t="s">
        <v>128</v>
      </c>
      <c r="E347" s="284" t="s">
        <v>1104</v>
      </c>
      <c r="F347" s="286" t="s">
        <v>149</v>
      </c>
      <c r="G347" s="287">
        <v>1</v>
      </c>
      <c r="H347" s="283"/>
      <c r="I347" s="283"/>
      <c r="J347" s="283"/>
      <c r="K347" s="267"/>
      <c r="L347" s="267">
        <f t="shared" ref="L347:L410" si="149">ROUND((G347*I347),2)</f>
        <v>0</v>
      </c>
      <c r="M347" s="267">
        <f t="shared" ref="M347:M410" si="150">ROUND((G347*J347),2)</f>
        <v>0</v>
      </c>
      <c r="N347" s="267">
        <f t="shared" ref="N347:N410" si="151">ROUND((G347*K347),2)</f>
        <v>0</v>
      </c>
      <c r="O347" s="268" t="e">
        <f t="shared" ref="O347:O378" si="152">N347/$N$509</f>
        <v>#DIV/0!</v>
      </c>
      <c r="P347" s="301">
        <v>0.34</v>
      </c>
      <c r="Q347" s="303">
        <v>1.65</v>
      </c>
      <c r="R347" s="44"/>
      <c r="S347" s="44"/>
      <c r="T347" s="44"/>
      <c r="U347" s="44"/>
      <c r="V347" s="44"/>
      <c r="W347" s="44"/>
      <c r="X347" s="44"/>
      <c r="Y347" s="44"/>
      <c r="Z347" s="44"/>
      <c r="AA347" s="44"/>
      <c r="AB347" s="44"/>
      <c r="AC347" s="44"/>
      <c r="AD347" s="44"/>
      <c r="AE347" s="44"/>
      <c r="AF347" s="44"/>
      <c r="AG347" s="44"/>
    </row>
    <row r="348" spans="1:33" ht="28.5" x14ac:dyDescent="0.2">
      <c r="A348" s="55"/>
      <c r="B348" s="264" t="s">
        <v>862</v>
      </c>
      <c r="C348" s="265" t="s">
        <v>327</v>
      </c>
      <c r="D348" s="264" t="s">
        <v>41</v>
      </c>
      <c r="E348" s="264" t="s">
        <v>328</v>
      </c>
      <c r="F348" s="266" t="s">
        <v>44</v>
      </c>
      <c r="G348" s="278">
        <v>292</v>
      </c>
      <c r="H348" s="267"/>
      <c r="I348" s="283"/>
      <c r="J348" s="283"/>
      <c r="K348" s="267"/>
      <c r="L348" s="267">
        <f t="shared" si="149"/>
        <v>0</v>
      </c>
      <c r="M348" s="267">
        <f t="shared" si="150"/>
        <v>0</v>
      </c>
      <c r="N348" s="267">
        <f t="shared" si="151"/>
        <v>0</v>
      </c>
      <c r="O348" s="268" t="e">
        <f t="shared" si="152"/>
        <v>#DIV/0!</v>
      </c>
      <c r="P348" s="301">
        <v>17.27</v>
      </c>
      <c r="Q348" s="303">
        <v>7.19</v>
      </c>
      <c r="R348" s="44"/>
      <c r="S348" s="44"/>
      <c r="T348" s="44"/>
      <c r="U348" s="44"/>
      <c r="V348" s="44"/>
      <c r="W348" s="44"/>
      <c r="X348" s="44"/>
      <c r="Y348" s="44"/>
      <c r="Z348" s="44"/>
      <c r="AA348" s="44"/>
      <c r="AB348" s="44"/>
      <c r="AC348" s="44"/>
      <c r="AD348" s="44"/>
      <c r="AE348" s="44"/>
      <c r="AF348" s="44"/>
      <c r="AG348" s="44"/>
    </row>
    <row r="349" spans="1:33" x14ac:dyDescent="0.2">
      <c r="A349" s="55"/>
      <c r="B349" s="264" t="s">
        <v>1038</v>
      </c>
      <c r="C349" s="265" t="s">
        <v>192</v>
      </c>
      <c r="D349" s="264" t="s">
        <v>41</v>
      </c>
      <c r="E349" s="264" t="s">
        <v>193</v>
      </c>
      <c r="F349" s="266" t="s">
        <v>44</v>
      </c>
      <c r="G349" s="278">
        <v>86</v>
      </c>
      <c r="H349" s="267"/>
      <c r="I349" s="283"/>
      <c r="J349" s="283"/>
      <c r="K349" s="267"/>
      <c r="L349" s="267">
        <f t="shared" si="149"/>
        <v>0</v>
      </c>
      <c r="M349" s="267">
        <f t="shared" si="150"/>
        <v>0</v>
      </c>
      <c r="N349" s="267">
        <f t="shared" si="151"/>
        <v>0</v>
      </c>
      <c r="O349" s="268" t="e">
        <f t="shared" si="152"/>
        <v>#DIV/0!</v>
      </c>
      <c r="P349" s="301">
        <v>13.05</v>
      </c>
      <c r="Q349" s="303">
        <v>7.15</v>
      </c>
      <c r="R349" s="44"/>
      <c r="S349" s="44"/>
      <c r="T349" s="44"/>
      <c r="U349" s="44"/>
      <c r="V349" s="44"/>
      <c r="W349" s="44"/>
      <c r="X349" s="44"/>
      <c r="Y349" s="44"/>
      <c r="Z349" s="44"/>
      <c r="AA349" s="44"/>
      <c r="AB349" s="44"/>
      <c r="AC349" s="44"/>
      <c r="AD349" s="44"/>
      <c r="AE349" s="44"/>
      <c r="AF349" s="44"/>
      <c r="AG349" s="44"/>
    </row>
    <row r="350" spans="1:33" ht="28.5" x14ac:dyDescent="0.2">
      <c r="A350" s="55"/>
      <c r="B350" s="264" t="s">
        <v>1041</v>
      </c>
      <c r="C350" s="265" t="s">
        <v>681</v>
      </c>
      <c r="D350" s="264" t="s">
        <v>41</v>
      </c>
      <c r="E350" s="264" t="s">
        <v>682</v>
      </c>
      <c r="F350" s="266" t="s">
        <v>44</v>
      </c>
      <c r="G350" s="278">
        <v>5</v>
      </c>
      <c r="H350" s="267"/>
      <c r="I350" s="283"/>
      <c r="J350" s="283"/>
      <c r="K350" s="267"/>
      <c r="L350" s="267">
        <f t="shared" si="149"/>
        <v>0</v>
      </c>
      <c r="M350" s="267">
        <f t="shared" si="150"/>
        <v>0</v>
      </c>
      <c r="N350" s="267">
        <f t="shared" si="151"/>
        <v>0</v>
      </c>
      <c r="O350" s="268" t="e">
        <f t="shared" si="152"/>
        <v>#DIV/0!</v>
      </c>
      <c r="P350" s="301">
        <v>17.27</v>
      </c>
      <c r="Q350" s="303">
        <v>6.64</v>
      </c>
      <c r="R350" s="44"/>
      <c r="S350" s="44"/>
      <c r="T350" s="44"/>
      <c r="U350" s="44"/>
      <c r="V350" s="44"/>
      <c r="W350" s="44"/>
      <c r="X350" s="44"/>
      <c r="Y350" s="44"/>
      <c r="Z350" s="44"/>
      <c r="AA350" s="44"/>
      <c r="AB350" s="44"/>
      <c r="AC350" s="44"/>
      <c r="AD350" s="44"/>
      <c r="AE350" s="44"/>
      <c r="AF350" s="44"/>
      <c r="AG350" s="44"/>
    </row>
    <row r="351" spans="1:33" ht="28.5" x14ac:dyDescent="0.2">
      <c r="A351" s="55"/>
      <c r="B351" s="264" t="s">
        <v>1042</v>
      </c>
      <c r="C351" s="265" t="s">
        <v>1105</v>
      </c>
      <c r="D351" s="264" t="s">
        <v>41</v>
      </c>
      <c r="E351" s="264" t="s">
        <v>1106</v>
      </c>
      <c r="F351" s="266" t="s">
        <v>44</v>
      </c>
      <c r="G351" s="278">
        <v>1</v>
      </c>
      <c r="H351" s="267"/>
      <c r="I351" s="283"/>
      <c r="J351" s="283"/>
      <c r="K351" s="267"/>
      <c r="L351" s="267">
        <f t="shared" si="149"/>
        <v>0</v>
      </c>
      <c r="M351" s="267">
        <f t="shared" si="150"/>
        <v>0</v>
      </c>
      <c r="N351" s="267">
        <f t="shared" si="151"/>
        <v>0</v>
      </c>
      <c r="O351" s="268" t="e">
        <f t="shared" si="152"/>
        <v>#DIV/0!</v>
      </c>
      <c r="P351" s="301">
        <v>21.42</v>
      </c>
      <c r="Q351" s="303">
        <v>9.9499999999999993</v>
      </c>
      <c r="R351" s="44"/>
      <c r="S351" s="44"/>
      <c r="T351" s="44"/>
      <c r="U351" s="44"/>
      <c r="V351" s="44"/>
      <c r="W351" s="44"/>
      <c r="X351" s="44"/>
      <c r="Y351" s="44"/>
      <c r="Z351" s="44"/>
      <c r="AA351" s="44"/>
      <c r="AB351" s="44"/>
      <c r="AC351" s="44"/>
      <c r="AD351" s="44"/>
      <c r="AE351" s="44"/>
      <c r="AF351" s="44"/>
      <c r="AG351" s="44"/>
    </row>
    <row r="352" spans="1:33" x14ac:dyDescent="0.2">
      <c r="A352" s="55"/>
      <c r="B352" s="284" t="s">
        <v>1043</v>
      </c>
      <c r="C352" s="285" t="s">
        <v>683</v>
      </c>
      <c r="D352" s="284" t="s">
        <v>47</v>
      </c>
      <c r="E352" s="284" t="s">
        <v>684</v>
      </c>
      <c r="F352" s="286" t="s">
        <v>329</v>
      </c>
      <c r="G352" s="287">
        <v>185</v>
      </c>
      <c r="H352" s="267"/>
      <c r="I352" s="283"/>
      <c r="J352" s="283"/>
      <c r="K352" s="267"/>
      <c r="L352" s="267">
        <f t="shared" si="149"/>
        <v>0</v>
      </c>
      <c r="M352" s="267">
        <f t="shared" si="150"/>
        <v>0</v>
      </c>
      <c r="N352" s="267">
        <f t="shared" si="151"/>
        <v>0</v>
      </c>
      <c r="O352" s="268" t="e">
        <f t="shared" si="152"/>
        <v>#DIV/0!</v>
      </c>
      <c r="P352" s="301">
        <v>1.19</v>
      </c>
      <c r="Q352" s="303">
        <v>1.37</v>
      </c>
      <c r="R352" s="44"/>
      <c r="S352" s="44"/>
      <c r="T352" s="44"/>
      <c r="U352" s="44"/>
      <c r="V352" s="44"/>
      <c r="W352" s="44"/>
      <c r="X352" s="44"/>
      <c r="Y352" s="44"/>
      <c r="Z352" s="44"/>
      <c r="AA352" s="44"/>
      <c r="AB352" s="44"/>
      <c r="AC352" s="44"/>
      <c r="AD352" s="44"/>
      <c r="AE352" s="44"/>
      <c r="AF352" s="44"/>
      <c r="AG352" s="44"/>
    </row>
    <row r="353" spans="1:33" x14ac:dyDescent="0.2">
      <c r="A353" s="55"/>
      <c r="B353" s="284" t="s">
        <v>1044</v>
      </c>
      <c r="C353" s="285" t="s">
        <v>685</v>
      </c>
      <c r="D353" s="284" t="s">
        <v>47</v>
      </c>
      <c r="E353" s="284" t="s">
        <v>686</v>
      </c>
      <c r="F353" s="286" t="s">
        <v>329</v>
      </c>
      <c r="G353" s="287">
        <v>22</v>
      </c>
      <c r="H353" s="267"/>
      <c r="I353" s="283"/>
      <c r="J353" s="283"/>
      <c r="K353" s="267"/>
      <c r="L353" s="267">
        <f t="shared" si="149"/>
        <v>0</v>
      </c>
      <c r="M353" s="267">
        <f t="shared" si="150"/>
        <v>0</v>
      </c>
      <c r="N353" s="267">
        <f t="shared" si="151"/>
        <v>0</v>
      </c>
      <c r="O353" s="268" t="e">
        <f t="shared" si="152"/>
        <v>#DIV/0!</v>
      </c>
      <c r="P353" s="301">
        <v>4.6500000000000004</v>
      </c>
      <c r="Q353" s="303">
        <v>1.58</v>
      </c>
      <c r="R353" s="44"/>
      <c r="S353" s="44"/>
      <c r="T353" s="44"/>
      <c r="U353" s="44"/>
      <c r="V353" s="44"/>
      <c r="W353" s="44"/>
      <c r="X353" s="44"/>
      <c r="Y353" s="44"/>
      <c r="Z353" s="44"/>
      <c r="AA353" s="44"/>
      <c r="AB353" s="44"/>
      <c r="AC353" s="44"/>
      <c r="AD353" s="44"/>
      <c r="AE353" s="44"/>
      <c r="AF353" s="44"/>
      <c r="AG353" s="44"/>
    </row>
    <row r="354" spans="1:33" x14ac:dyDescent="0.2">
      <c r="A354" s="55"/>
      <c r="B354" s="284" t="s">
        <v>1045</v>
      </c>
      <c r="C354" s="285" t="s">
        <v>687</v>
      </c>
      <c r="D354" s="284" t="s">
        <v>47</v>
      </c>
      <c r="E354" s="284" t="s">
        <v>688</v>
      </c>
      <c r="F354" s="286" t="s">
        <v>44</v>
      </c>
      <c r="G354" s="287">
        <v>22</v>
      </c>
      <c r="H354" s="267"/>
      <c r="I354" s="283"/>
      <c r="J354" s="283"/>
      <c r="K354" s="267"/>
      <c r="L354" s="267">
        <f t="shared" si="149"/>
        <v>0</v>
      </c>
      <c r="M354" s="267">
        <f t="shared" si="150"/>
        <v>0</v>
      </c>
      <c r="N354" s="267">
        <f t="shared" si="151"/>
        <v>0</v>
      </c>
      <c r="O354" s="268" t="e">
        <f t="shared" si="152"/>
        <v>#DIV/0!</v>
      </c>
      <c r="P354" s="301">
        <v>11.88</v>
      </c>
      <c r="Q354" s="303">
        <v>69.459999999999994</v>
      </c>
      <c r="R354" s="44"/>
      <c r="S354" s="44"/>
      <c r="T354" s="44"/>
      <c r="U354" s="44"/>
      <c r="V354" s="44"/>
      <c r="W354" s="44"/>
      <c r="X354" s="44"/>
      <c r="Y354" s="44"/>
      <c r="Z354" s="44"/>
      <c r="AA354" s="44"/>
      <c r="AB354" s="44"/>
      <c r="AC354" s="44"/>
      <c r="AD354" s="44"/>
      <c r="AE354" s="44"/>
      <c r="AF354" s="44"/>
      <c r="AG354" s="44"/>
    </row>
    <row r="355" spans="1:33" x14ac:dyDescent="0.2">
      <c r="A355" s="55"/>
      <c r="B355" s="284" t="s">
        <v>1046</v>
      </c>
      <c r="C355" s="285" t="s">
        <v>689</v>
      </c>
      <c r="D355" s="284" t="s">
        <v>47</v>
      </c>
      <c r="E355" s="284" t="s">
        <v>690</v>
      </c>
      <c r="F355" s="286" t="s">
        <v>44</v>
      </c>
      <c r="G355" s="287">
        <v>104</v>
      </c>
      <c r="H355" s="267"/>
      <c r="I355" s="283"/>
      <c r="J355" s="283"/>
      <c r="K355" s="267"/>
      <c r="L355" s="267">
        <f t="shared" si="149"/>
        <v>0</v>
      </c>
      <c r="M355" s="267">
        <f t="shared" si="150"/>
        <v>0</v>
      </c>
      <c r="N355" s="267">
        <f t="shared" si="151"/>
        <v>0</v>
      </c>
      <c r="O355" s="268" t="e">
        <f t="shared" si="152"/>
        <v>#DIV/0!</v>
      </c>
      <c r="P355" s="301">
        <v>0.56000000000000005</v>
      </c>
      <c r="Q355" s="303">
        <v>0.93</v>
      </c>
      <c r="R355" s="44"/>
      <c r="S355" s="44"/>
      <c r="T355" s="44"/>
      <c r="U355" s="44"/>
      <c r="V355" s="44"/>
      <c r="W355" s="44"/>
      <c r="X355" s="44"/>
      <c r="Y355" s="44"/>
      <c r="Z355" s="44"/>
      <c r="AA355" s="44"/>
      <c r="AB355" s="44"/>
      <c r="AC355" s="44"/>
      <c r="AD355" s="44"/>
      <c r="AE355" s="44"/>
      <c r="AF355" s="44"/>
      <c r="AG355" s="44"/>
    </row>
    <row r="356" spans="1:33" x14ac:dyDescent="0.2">
      <c r="A356" s="55"/>
      <c r="B356" s="284" t="s">
        <v>1047</v>
      </c>
      <c r="C356" s="285" t="s">
        <v>691</v>
      </c>
      <c r="D356" s="284" t="s">
        <v>47</v>
      </c>
      <c r="E356" s="284" t="s">
        <v>692</v>
      </c>
      <c r="F356" s="286" t="s">
        <v>44</v>
      </c>
      <c r="G356" s="287">
        <v>22</v>
      </c>
      <c r="H356" s="267"/>
      <c r="I356" s="283"/>
      <c r="J356" s="283"/>
      <c r="K356" s="267"/>
      <c r="L356" s="267">
        <f t="shared" si="149"/>
        <v>0</v>
      </c>
      <c r="M356" s="267">
        <f t="shared" si="150"/>
        <v>0</v>
      </c>
      <c r="N356" s="267">
        <f t="shared" si="151"/>
        <v>0</v>
      </c>
      <c r="O356" s="268" t="e">
        <f t="shared" si="152"/>
        <v>#DIV/0!</v>
      </c>
      <c r="P356" s="301">
        <v>0.9</v>
      </c>
      <c r="Q356" s="303">
        <v>4.46</v>
      </c>
      <c r="R356" s="44"/>
      <c r="S356" s="44"/>
      <c r="T356" s="44"/>
      <c r="U356" s="44"/>
      <c r="V356" s="44"/>
      <c r="W356" s="44"/>
      <c r="X356" s="44"/>
      <c r="Y356" s="44"/>
      <c r="Z356" s="44"/>
      <c r="AA356" s="44"/>
      <c r="AB356" s="44"/>
      <c r="AC356" s="44"/>
      <c r="AD356" s="44"/>
      <c r="AE356" s="44"/>
      <c r="AF356" s="44"/>
      <c r="AG356" s="44"/>
    </row>
    <row r="357" spans="1:33" x14ac:dyDescent="0.2">
      <c r="A357" s="55"/>
      <c r="B357" s="284" t="s">
        <v>1048</v>
      </c>
      <c r="C357" s="285" t="s">
        <v>693</v>
      </c>
      <c r="D357" s="284" t="s">
        <v>47</v>
      </c>
      <c r="E357" s="284" t="s">
        <v>694</v>
      </c>
      <c r="F357" s="286" t="s">
        <v>51</v>
      </c>
      <c r="G357" s="287">
        <v>22</v>
      </c>
      <c r="H357" s="267"/>
      <c r="I357" s="283"/>
      <c r="J357" s="283"/>
      <c r="K357" s="267"/>
      <c r="L357" s="267">
        <f t="shared" si="149"/>
        <v>0</v>
      </c>
      <c r="M357" s="267">
        <f t="shared" si="150"/>
        <v>0</v>
      </c>
      <c r="N357" s="267">
        <f t="shared" si="151"/>
        <v>0</v>
      </c>
      <c r="O357" s="268" t="e">
        <f t="shared" si="152"/>
        <v>#DIV/0!</v>
      </c>
      <c r="P357" s="301">
        <v>13.22</v>
      </c>
      <c r="Q357" s="303">
        <v>3.48</v>
      </c>
      <c r="R357" s="44"/>
      <c r="S357" s="44"/>
      <c r="T357" s="44"/>
      <c r="U357" s="44"/>
      <c r="V357" s="44"/>
      <c r="W357" s="44"/>
      <c r="X357" s="44"/>
      <c r="Y357" s="44"/>
      <c r="Z357" s="44"/>
      <c r="AA357" s="44"/>
      <c r="AB357" s="44"/>
      <c r="AC357" s="44"/>
      <c r="AD357" s="44"/>
      <c r="AE357" s="44"/>
      <c r="AF357" s="44"/>
      <c r="AG357" s="44"/>
    </row>
    <row r="358" spans="1:33" ht="28.5" x14ac:dyDescent="0.2">
      <c r="A358" s="55"/>
      <c r="B358" s="264" t="s">
        <v>1049</v>
      </c>
      <c r="C358" s="265" t="s">
        <v>895</v>
      </c>
      <c r="D358" s="264" t="s">
        <v>41</v>
      </c>
      <c r="E358" s="264" t="s">
        <v>896</v>
      </c>
      <c r="F358" s="266" t="s">
        <v>51</v>
      </c>
      <c r="G358" s="278">
        <v>258</v>
      </c>
      <c r="H358" s="267"/>
      <c r="I358" s="283"/>
      <c r="J358" s="283"/>
      <c r="K358" s="267"/>
      <c r="L358" s="267">
        <f t="shared" si="149"/>
        <v>0</v>
      </c>
      <c r="M358" s="267">
        <f t="shared" si="150"/>
        <v>0</v>
      </c>
      <c r="N358" s="267">
        <f t="shared" si="151"/>
        <v>0</v>
      </c>
      <c r="O358" s="268" t="e">
        <f t="shared" si="152"/>
        <v>#DIV/0!</v>
      </c>
      <c r="P358" s="301">
        <v>6.68</v>
      </c>
      <c r="Q358" s="303">
        <v>20.350000000000001</v>
      </c>
      <c r="R358" s="44"/>
      <c r="S358" s="44"/>
      <c r="T358" s="44"/>
      <c r="U358" s="44"/>
      <c r="V358" s="44"/>
      <c r="W358" s="44"/>
      <c r="X358" s="44"/>
      <c r="Y358" s="44"/>
      <c r="Z358" s="44"/>
      <c r="AA358" s="44"/>
      <c r="AB358" s="44"/>
      <c r="AC358" s="44"/>
      <c r="AD358" s="44"/>
      <c r="AE358" s="44"/>
      <c r="AF358" s="44"/>
      <c r="AG358" s="44"/>
    </row>
    <row r="359" spans="1:33" ht="28.5" x14ac:dyDescent="0.2">
      <c r="A359" s="55"/>
      <c r="B359" s="264" t="s">
        <v>1050</v>
      </c>
      <c r="C359" s="265" t="s">
        <v>897</v>
      </c>
      <c r="D359" s="264" t="s">
        <v>41</v>
      </c>
      <c r="E359" s="264" t="s">
        <v>898</v>
      </c>
      <c r="F359" s="266" t="s">
        <v>51</v>
      </c>
      <c r="G359" s="278">
        <v>152.69999999999999</v>
      </c>
      <c r="H359" s="267"/>
      <c r="I359" s="283"/>
      <c r="J359" s="283"/>
      <c r="K359" s="267"/>
      <c r="L359" s="267">
        <f t="shared" si="149"/>
        <v>0</v>
      </c>
      <c r="M359" s="267">
        <f t="shared" si="150"/>
        <v>0</v>
      </c>
      <c r="N359" s="267">
        <f t="shared" si="151"/>
        <v>0</v>
      </c>
      <c r="O359" s="268" t="e">
        <f t="shared" si="152"/>
        <v>#DIV/0!</v>
      </c>
      <c r="P359" s="301">
        <v>3.53</v>
      </c>
      <c r="Q359" s="303">
        <v>24.37</v>
      </c>
      <c r="R359" s="44"/>
      <c r="S359" s="44"/>
      <c r="T359" s="44"/>
      <c r="U359" s="44"/>
      <c r="V359" s="44"/>
      <c r="W359" s="44"/>
      <c r="X359" s="44"/>
      <c r="Y359" s="44"/>
      <c r="Z359" s="44"/>
      <c r="AA359" s="44"/>
      <c r="AB359" s="44"/>
      <c r="AC359" s="44"/>
      <c r="AD359" s="44"/>
      <c r="AE359" s="44"/>
      <c r="AF359" s="44"/>
      <c r="AG359" s="44"/>
    </row>
    <row r="360" spans="1:33" ht="28.5" x14ac:dyDescent="0.2">
      <c r="A360" s="55"/>
      <c r="B360" s="264" t="s">
        <v>1051</v>
      </c>
      <c r="C360" s="265" t="s">
        <v>899</v>
      </c>
      <c r="D360" s="264" t="s">
        <v>41</v>
      </c>
      <c r="E360" s="264" t="s">
        <v>900</v>
      </c>
      <c r="F360" s="266" t="s">
        <v>51</v>
      </c>
      <c r="G360" s="278">
        <v>206.4</v>
      </c>
      <c r="H360" s="267"/>
      <c r="I360" s="283"/>
      <c r="J360" s="283"/>
      <c r="K360" s="267"/>
      <c r="L360" s="267">
        <f t="shared" si="149"/>
        <v>0</v>
      </c>
      <c r="M360" s="267">
        <f t="shared" si="150"/>
        <v>0</v>
      </c>
      <c r="N360" s="267">
        <f t="shared" si="151"/>
        <v>0</v>
      </c>
      <c r="O360" s="268" t="e">
        <f t="shared" si="152"/>
        <v>#DIV/0!</v>
      </c>
      <c r="P360" s="301">
        <v>4.0599999999999996</v>
      </c>
      <c r="Q360" s="303">
        <v>34.1</v>
      </c>
      <c r="R360" s="44"/>
      <c r="S360" s="44"/>
      <c r="T360" s="44"/>
      <c r="U360" s="44"/>
      <c r="V360" s="44"/>
      <c r="W360" s="44"/>
      <c r="X360" s="44"/>
      <c r="Y360" s="44"/>
      <c r="Z360" s="44"/>
      <c r="AA360" s="44"/>
      <c r="AB360" s="44"/>
      <c r="AC360" s="44"/>
      <c r="AD360" s="44"/>
      <c r="AE360" s="44"/>
      <c r="AF360" s="44"/>
      <c r="AG360" s="44"/>
    </row>
    <row r="361" spans="1:33" ht="28.5" x14ac:dyDescent="0.2">
      <c r="A361" s="55"/>
      <c r="B361" s="264" t="s">
        <v>1052</v>
      </c>
      <c r="C361" s="265" t="s">
        <v>901</v>
      </c>
      <c r="D361" s="264" t="s">
        <v>41</v>
      </c>
      <c r="E361" s="264" t="s">
        <v>902</v>
      </c>
      <c r="F361" s="266" t="s">
        <v>51</v>
      </c>
      <c r="G361" s="278">
        <v>10.4</v>
      </c>
      <c r="H361" s="267"/>
      <c r="I361" s="283"/>
      <c r="J361" s="283"/>
      <c r="K361" s="267"/>
      <c r="L361" s="267">
        <f t="shared" si="149"/>
        <v>0</v>
      </c>
      <c r="M361" s="267">
        <f t="shared" si="150"/>
        <v>0</v>
      </c>
      <c r="N361" s="267">
        <f t="shared" si="151"/>
        <v>0</v>
      </c>
      <c r="O361" s="268" t="e">
        <f t="shared" si="152"/>
        <v>#DIV/0!</v>
      </c>
      <c r="P361" s="301">
        <v>4.8499999999999996</v>
      </c>
      <c r="Q361" s="303">
        <v>50.03</v>
      </c>
      <c r="R361" s="44"/>
      <c r="S361" s="44"/>
      <c r="T361" s="44"/>
      <c r="U361" s="44"/>
      <c r="V361" s="44"/>
      <c r="W361" s="44"/>
      <c r="X361" s="44"/>
      <c r="Y361" s="44"/>
      <c r="Z361" s="44"/>
      <c r="AA361" s="44"/>
      <c r="AB361" s="44"/>
      <c r="AC361" s="44"/>
      <c r="AD361" s="44"/>
      <c r="AE361" s="44"/>
      <c r="AF361" s="44"/>
      <c r="AG361" s="44"/>
    </row>
    <row r="362" spans="1:33" ht="28.5" x14ac:dyDescent="0.2">
      <c r="A362" s="55"/>
      <c r="B362" s="264" t="s">
        <v>1053</v>
      </c>
      <c r="C362" s="265" t="s">
        <v>1107</v>
      </c>
      <c r="D362" s="264" t="s">
        <v>41</v>
      </c>
      <c r="E362" s="264" t="s">
        <v>1108</v>
      </c>
      <c r="F362" s="266" t="s">
        <v>51</v>
      </c>
      <c r="G362" s="278">
        <v>83.6</v>
      </c>
      <c r="H362" s="267"/>
      <c r="I362" s="283"/>
      <c r="J362" s="283"/>
      <c r="K362" s="267"/>
      <c r="L362" s="267">
        <f t="shared" si="149"/>
        <v>0</v>
      </c>
      <c r="M362" s="267">
        <f t="shared" si="150"/>
        <v>0</v>
      </c>
      <c r="N362" s="267">
        <f t="shared" si="151"/>
        <v>0</v>
      </c>
      <c r="O362" s="268" t="e">
        <f t="shared" si="152"/>
        <v>#DIV/0!</v>
      </c>
      <c r="P362" s="301">
        <v>2.98</v>
      </c>
      <c r="Q362" s="303">
        <v>7.97</v>
      </c>
      <c r="R362" s="44"/>
      <c r="S362" s="44"/>
      <c r="T362" s="44"/>
      <c r="U362" s="44"/>
      <c r="V362" s="44"/>
      <c r="W362" s="44"/>
      <c r="X362" s="44"/>
      <c r="Y362" s="44"/>
      <c r="Z362" s="44"/>
      <c r="AA362" s="44"/>
      <c r="AB362" s="44"/>
      <c r="AC362" s="44"/>
      <c r="AD362" s="44"/>
      <c r="AE362" s="44"/>
      <c r="AF362" s="44"/>
      <c r="AG362" s="44"/>
    </row>
    <row r="363" spans="1:33" ht="28.5" x14ac:dyDescent="0.2">
      <c r="A363" s="55"/>
      <c r="B363" s="264" t="s">
        <v>1054</v>
      </c>
      <c r="C363" s="265" t="s">
        <v>194</v>
      </c>
      <c r="D363" s="264" t="s">
        <v>41</v>
      </c>
      <c r="E363" s="264" t="s">
        <v>195</v>
      </c>
      <c r="F363" s="266" t="s">
        <v>51</v>
      </c>
      <c r="G363" s="278">
        <v>1935.3</v>
      </c>
      <c r="H363" s="267"/>
      <c r="I363" s="283"/>
      <c r="J363" s="283"/>
      <c r="K363" s="267"/>
      <c r="L363" s="267">
        <f t="shared" si="149"/>
        <v>0</v>
      </c>
      <c r="M363" s="267">
        <f t="shared" si="150"/>
        <v>0</v>
      </c>
      <c r="N363" s="267">
        <f t="shared" si="151"/>
        <v>0</v>
      </c>
      <c r="O363" s="268" t="e">
        <f t="shared" si="152"/>
        <v>#DIV/0!</v>
      </c>
      <c r="P363" s="301">
        <v>1.35</v>
      </c>
      <c r="Q363" s="303">
        <v>2.13</v>
      </c>
      <c r="R363" s="44"/>
      <c r="S363" s="44"/>
      <c r="T363" s="44"/>
      <c r="U363" s="44"/>
      <c r="V363" s="44"/>
      <c r="W363" s="44"/>
      <c r="X363" s="44"/>
      <c r="Y363" s="44"/>
      <c r="Z363" s="44"/>
      <c r="AA363" s="44"/>
      <c r="AB363" s="44"/>
      <c r="AC363" s="44"/>
      <c r="AD363" s="44"/>
      <c r="AE363" s="44"/>
      <c r="AF363" s="44"/>
      <c r="AG363" s="44"/>
    </row>
    <row r="364" spans="1:33" ht="28.5" x14ac:dyDescent="0.2">
      <c r="A364" s="55"/>
      <c r="B364" s="264" t="s">
        <v>1055</v>
      </c>
      <c r="C364" s="265" t="s">
        <v>196</v>
      </c>
      <c r="D364" s="264" t="s">
        <v>41</v>
      </c>
      <c r="E364" s="264" t="s">
        <v>197</v>
      </c>
      <c r="F364" s="266" t="s">
        <v>51</v>
      </c>
      <c r="G364" s="278">
        <v>3658.8</v>
      </c>
      <c r="H364" s="267"/>
      <c r="I364" s="283"/>
      <c r="J364" s="283"/>
      <c r="K364" s="267"/>
      <c r="L364" s="267">
        <f t="shared" si="149"/>
        <v>0</v>
      </c>
      <c r="M364" s="267">
        <f t="shared" si="150"/>
        <v>0</v>
      </c>
      <c r="N364" s="267">
        <f t="shared" si="151"/>
        <v>0</v>
      </c>
      <c r="O364" s="268" t="e">
        <f t="shared" si="152"/>
        <v>#DIV/0!</v>
      </c>
      <c r="P364" s="301">
        <v>1.7</v>
      </c>
      <c r="Q364" s="303">
        <v>3.2</v>
      </c>
      <c r="R364" s="44"/>
      <c r="S364" s="44"/>
      <c r="T364" s="44"/>
      <c r="U364" s="44"/>
      <c r="V364" s="44"/>
      <c r="W364" s="44"/>
      <c r="X364" s="44"/>
      <c r="Y364" s="44"/>
      <c r="Z364" s="44"/>
      <c r="AA364" s="44"/>
      <c r="AB364" s="44"/>
      <c r="AC364" s="44"/>
      <c r="AD364" s="44"/>
      <c r="AE364" s="44"/>
      <c r="AF364" s="44"/>
      <c r="AG364" s="44"/>
    </row>
    <row r="365" spans="1:33" ht="28.5" x14ac:dyDescent="0.2">
      <c r="A365" s="55"/>
      <c r="B365" s="264" t="s">
        <v>1057</v>
      </c>
      <c r="C365" s="265" t="s">
        <v>198</v>
      </c>
      <c r="D365" s="264" t="s">
        <v>41</v>
      </c>
      <c r="E365" s="264" t="s">
        <v>199</v>
      </c>
      <c r="F365" s="266" t="s">
        <v>51</v>
      </c>
      <c r="G365" s="278">
        <v>677</v>
      </c>
      <c r="H365" s="267"/>
      <c r="I365" s="283"/>
      <c r="J365" s="283"/>
      <c r="K365" s="267"/>
      <c r="L365" s="267">
        <f t="shared" si="149"/>
        <v>0</v>
      </c>
      <c r="M365" s="267">
        <f t="shared" si="150"/>
        <v>0</v>
      </c>
      <c r="N365" s="267">
        <f t="shared" si="151"/>
        <v>0</v>
      </c>
      <c r="O365" s="268" t="e">
        <f t="shared" si="152"/>
        <v>#DIV/0!</v>
      </c>
      <c r="P365" s="301">
        <v>2.2799999999999998</v>
      </c>
      <c r="Q365" s="303">
        <v>5.13</v>
      </c>
      <c r="R365" s="44"/>
      <c r="S365" s="44"/>
      <c r="T365" s="44"/>
      <c r="U365" s="44"/>
      <c r="V365" s="44"/>
      <c r="W365" s="44"/>
      <c r="X365" s="44"/>
      <c r="Y365" s="44"/>
      <c r="Z365" s="44"/>
      <c r="AA365" s="44"/>
      <c r="AB365" s="44"/>
      <c r="AC365" s="44"/>
      <c r="AD365" s="44"/>
      <c r="AE365" s="44"/>
      <c r="AF365" s="44"/>
      <c r="AG365" s="44"/>
    </row>
    <row r="366" spans="1:33" ht="28.5" x14ac:dyDescent="0.2">
      <c r="A366" s="55"/>
      <c r="B366" s="264" t="s">
        <v>1058</v>
      </c>
      <c r="C366" s="265" t="s">
        <v>200</v>
      </c>
      <c r="D366" s="264" t="s">
        <v>41</v>
      </c>
      <c r="E366" s="264" t="s">
        <v>201</v>
      </c>
      <c r="F366" s="266" t="s">
        <v>51</v>
      </c>
      <c r="G366" s="278">
        <v>69.900000000000006</v>
      </c>
      <c r="H366" s="267"/>
      <c r="I366" s="283"/>
      <c r="J366" s="283"/>
      <c r="K366" s="267"/>
      <c r="L366" s="267">
        <f t="shared" si="149"/>
        <v>0</v>
      </c>
      <c r="M366" s="267">
        <f t="shared" si="150"/>
        <v>0</v>
      </c>
      <c r="N366" s="267">
        <f t="shared" si="151"/>
        <v>0</v>
      </c>
      <c r="O366" s="268" t="e">
        <f t="shared" si="152"/>
        <v>#DIV/0!</v>
      </c>
      <c r="P366" s="301">
        <v>2.99</v>
      </c>
      <c r="Q366" s="303">
        <v>7.25</v>
      </c>
      <c r="R366" s="44"/>
      <c r="S366" s="44"/>
      <c r="T366" s="44"/>
      <c r="U366" s="44"/>
      <c r="V366" s="44"/>
      <c r="W366" s="44"/>
      <c r="X366" s="44"/>
      <c r="Y366" s="44"/>
      <c r="Z366" s="44"/>
      <c r="AA366" s="44"/>
      <c r="AB366" s="44"/>
      <c r="AC366" s="44"/>
      <c r="AD366" s="44"/>
      <c r="AE366" s="44"/>
      <c r="AF366" s="44"/>
      <c r="AG366" s="44"/>
    </row>
    <row r="367" spans="1:33" ht="28.5" x14ac:dyDescent="0.2">
      <c r="A367" s="55"/>
      <c r="B367" s="264" t="s">
        <v>1059</v>
      </c>
      <c r="C367" s="265" t="s">
        <v>324</v>
      </c>
      <c r="D367" s="264" t="s">
        <v>41</v>
      </c>
      <c r="E367" s="264" t="s">
        <v>325</v>
      </c>
      <c r="F367" s="266" t="s">
        <v>44</v>
      </c>
      <c r="G367" s="278">
        <v>2</v>
      </c>
      <c r="H367" s="267"/>
      <c r="I367" s="283"/>
      <c r="J367" s="283"/>
      <c r="K367" s="267"/>
      <c r="L367" s="267">
        <f t="shared" si="149"/>
        <v>0</v>
      </c>
      <c r="M367" s="267">
        <f t="shared" si="150"/>
        <v>0</v>
      </c>
      <c r="N367" s="267">
        <f t="shared" si="151"/>
        <v>0</v>
      </c>
      <c r="O367" s="268" t="e">
        <f t="shared" si="152"/>
        <v>#DIV/0!</v>
      </c>
      <c r="P367" s="301">
        <v>94.21</v>
      </c>
      <c r="Q367" s="303">
        <v>87.58</v>
      </c>
      <c r="R367" s="44"/>
      <c r="S367" s="44"/>
      <c r="T367" s="44"/>
      <c r="U367" s="44"/>
      <c r="V367" s="44"/>
      <c r="W367" s="44"/>
      <c r="X367" s="44"/>
      <c r="Y367" s="44"/>
      <c r="Z367" s="44"/>
      <c r="AA367" s="44"/>
      <c r="AB367" s="44"/>
      <c r="AC367" s="44"/>
      <c r="AD367" s="44"/>
      <c r="AE367" s="44"/>
      <c r="AF367" s="44"/>
      <c r="AG367" s="44"/>
    </row>
    <row r="368" spans="1:33" x14ac:dyDescent="0.2">
      <c r="A368" s="55"/>
      <c r="B368" s="284" t="s">
        <v>1060</v>
      </c>
      <c r="C368" s="285" t="s">
        <v>695</v>
      </c>
      <c r="D368" s="284" t="s">
        <v>47</v>
      </c>
      <c r="E368" s="284" t="s">
        <v>696</v>
      </c>
      <c r="F368" s="286" t="s">
        <v>44</v>
      </c>
      <c r="G368" s="287">
        <v>3</v>
      </c>
      <c r="H368" s="267"/>
      <c r="I368" s="283"/>
      <c r="J368" s="283"/>
      <c r="K368" s="267"/>
      <c r="L368" s="267">
        <f t="shared" si="149"/>
        <v>0</v>
      </c>
      <c r="M368" s="267">
        <f t="shared" si="150"/>
        <v>0</v>
      </c>
      <c r="N368" s="267">
        <f t="shared" si="151"/>
        <v>0</v>
      </c>
      <c r="O368" s="268" t="e">
        <f t="shared" si="152"/>
        <v>#DIV/0!</v>
      </c>
      <c r="P368" s="301">
        <v>60.83</v>
      </c>
      <c r="Q368" s="303">
        <v>51.5</v>
      </c>
      <c r="R368" s="44"/>
      <c r="S368" s="44"/>
      <c r="T368" s="44"/>
      <c r="U368" s="44"/>
      <c r="V368" s="44"/>
      <c r="W368" s="44"/>
      <c r="X368" s="44"/>
      <c r="Y368" s="44"/>
      <c r="Z368" s="44"/>
      <c r="AA368" s="44"/>
      <c r="AB368" s="44"/>
      <c r="AC368" s="44"/>
      <c r="AD368" s="44"/>
      <c r="AE368" s="44"/>
      <c r="AF368" s="44"/>
      <c r="AG368" s="44"/>
    </row>
    <row r="369" spans="1:33" x14ac:dyDescent="0.2">
      <c r="A369" s="55"/>
      <c r="B369" s="284" t="s">
        <v>1061</v>
      </c>
      <c r="C369" s="285" t="s">
        <v>697</v>
      </c>
      <c r="D369" s="284" t="s">
        <v>47</v>
      </c>
      <c r="E369" s="284" t="s">
        <v>698</v>
      </c>
      <c r="F369" s="286" t="s">
        <v>44</v>
      </c>
      <c r="G369" s="287">
        <v>1</v>
      </c>
      <c r="H369" s="267"/>
      <c r="I369" s="283"/>
      <c r="J369" s="283"/>
      <c r="K369" s="267"/>
      <c r="L369" s="267">
        <f t="shared" si="149"/>
        <v>0</v>
      </c>
      <c r="M369" s="267">
        <f t="shared" si="150"/>
        <v>0</v>
      </c>
      <c r="N369" s="267">
        <f t="shared" si="151"/>
        <v>0</v>
      </c>
      <c r="O369" s="268" t="e">
        <f t="shared" si="152"/>
        <v>#DIV/0!</v>
      </c>
      <c r="P369" s="301">
        <v>66.11</v>
      </c>
      <c r="Q369" s="303">
        <v>164.19</v>
      </c>
      <c r="R369" s="44"/>
      <c r="S369" s="44"/>
      <c r="T369" s="44"/>
      <c r="U369" s="44"/>
      <c r="V369" s="44"/>
      <c r="W369" s="44"/>
      <c r="X369" s="44"/>
      <c r="Y369" s="44"/>
      <c r="Z369" s="44"/>
      <c r="AA369" s="44"/>
      <c r="AB369" s="44"/>
      <c r="AC369" s="44"/>
      <c r="AD369" s="44"/>
      <c r="AE369" s="44"/>
      <c r="AF369" s="44"/>
      <c r="AG369" s="44"/>
    </row>
    <row r="370" spans="1:33" ht="28.5" x14ac:dyDescent="0.2">
      <c r="A370" s="55"/>
      <c r="B370" s="284" t="s">
        <v>1062</v>
      </c>
      <c r="C370" s="285" t="s">
        <v>202</v>
      </c>
      <c r="D370" s="284" t="s">
        <v>41</v>
      </c>
      <c r="E370" s="284" t="s">
        <v>203</v>
      </c>
      <c r="F370" s="286" t="s">
        <v>44</v>
      </c>
      <c r="G370" s="287">
        <v>8</v>
      </c>
      <c r="H370" s="267"/>
      <c r="I370" s="283"/>
      <c r="J370" s="283"/>
      <c r="K370" s="267"/>
      <c r="L370" s="267">
        <f t="shared" si="149"/>
        <v>0</v>
      </c>
      <c r="M370" s="267">
        <f t="shared" si="150"/>
        <v>0</v>
      </c>
      <c r="N370" s="267">
        <f t="shared" si="151"/>
        <v>0</v>
      </c>
      <c r="O370" s="268" t="e">
        <f t="shared" si="152"/>
        <v>#DIV/0!</v>
      </c>
      <c r="P370" s="301">
        <v>26.13</v>
      </c>
      <c r="Q370" s="303">
        <v>21.56</v>
      </c>
      <c r="R370" s="44"/>
      <c r="S370" s="44"/>
      <c r="T370" s="44"/>
      <c r="U370" s="44"/>
      <c r="V370" s="44"/>
      <c r="W370" s="44"/>
      <c r="X370" s="44"/>
      <c r="Y370" s="44"/>
      <c r="Z370" s="44"/>
      <c r="AA370" s="44"/>
      <c r="AB370" s="44"/>
      <c r="AC370" s="44"/>
      <c r="AD370" s="44"/>
      <c r="AE370" s="44"/>
      <c r="AF370" s="44"/>
      <c r="AG370" s="44"/>
    </row>
    <row r="371" spans="1:33" ht="28.5" x14ac:dyDescent="0.2">
      <c r="A371" s="55"/>
      <c r="B371" s="284" t="s">
        <v>1063</v>
      </c>
      <c r="C371" s="285" t="s">
        <v>1533</v>
      </c>
      <c r="D371" s="284" t="s">
        <v>41</v>
      </c>
      <c r="E371" s="284" t="s">
        <v>1534</v>
      </c>
      <c r="F371" s="286" t="s">
        <v>44</v>
      </c>
      <c r="G371" s="287">
        <v>1</v>
      </c>
      <c r="H371" s="267"/>
      <c r="I371" s="283"/>
      <c r="J371" s="283"/>
      <c r="K371" s="267"/>
      <c r="L371" s="267">
        <f t="shared" si="149"/>
        <v>0</v>
      </c>
      <c r="M371" s="267">
        <f t="shared" si="150"/>
        <v>0</v>
      </c>
      <c r="N371" s="267">
        <f t="shared" si="151"/>
        <v>0</v>
      </c>
      <c r="O371" s="268" t="e">
        <f t="shared" si="152"/>
        <v>#DIV/0!</v>
      </c>
      <c r="P371" s="301">
        <v>41.07</v>
      </c>
      <c r="Q371" s="303">
        <v>35.31</v>
      </c>
      <c r="R371" s="44"/>
      <c r="S371" s="44"/>
      <c r="T371" s="44"/>
      <c r="U371" s="44"/>
      <c r="V371" s="44"/>
      <c r="W371" s="44"/>
      <c r="X371" s="44"/>
      <c r="Y371" s="44"/>
      <c r="Z371" s="44"/>
      <c r="AA371" s="44"/>
      <c r="AB371" s="44"/>
      <c r="AC371" s="44"/>
      <c r="AD371" s="44"/>
      <c r="AE371" s="44"/>
      <c r="AF371" s="44"/>
      <c r="AG371" s="44"/>
    </row>
    <row r="372" spans="1:33" ht="28.5" x14ac:dyDescent="0.2">
      <c r="A372" s="55"/>
      <c r="B372" s="284" t="s">
        <v>1064</v>
      </c>
      <c r="C372" s="285" t="s">
        <v>699</v>
      </c>
      <c r="D372" s="284" t="s">
        <v>41</v>
      </c>
      <c r="E372" s="284" t="s">
        <v>700</v>
      </c>
      <c r="F372" s="286" t="s">
        <v>44</v>
      </c>
      <c r="G372" s="287">
        <v>2</v>
      </c>
      <c r="H372" s="267"/>
      <c r="I372" s="283"/>
      <c r="J372" s="283"/>
      <c r="K372" s="267"/>
      <c r="L372" s="267">
        <f t="shared" si="149"/>
        <v>0</v>
      </c>
      <c r="M372" s="267">
        <f t="shared" si="150"/>
        <v>0</v>
      </c>
      <c r="N372" s="267">
        <f t="shared" si="151"/>
        <v>0</v>
      </c>
      <c r="O372" s="268" t="e">
        <f t="shared" si="152"/>
        <v>#DIV/0!</v>
      </c>
      <c r="P372" s="301">
        <v>36.020000000000003</v>
      </c>
      <c r="Q372" s="303">
        <v>31.66</v>
      </c>
      <c r="R372" s="44"/>
      <c r="S372" s="44"/>
      <c r="T372" s="44"/>
      <c r="U372" s="44"/>
      <c r="V372" s="44"/>
      <c r="W372" s="44"/>
      <c r="X372" s="44"/>
      <c r="Y372" s="44"/>
      <c r="Z372" s="44"/>
      <c r="AA372" s="44"/>
      <c r="AB372" s="44"/>
      <c r="AC372" s="44"/>
      <c r="AD372" s="44"/>
      <c r="AE372" s="44"/>
      <c r="AF372" s="44"/>
      <c r="AG372" s="44"/>
    </row>
    <row r="373" spans="1:33" ht="28.5" x14ac:dyDescent="0.2">
      <c r="A373" s="55"/>
      <c r="B373" s="284" t="s">
        <v>1065</v>
      </c>
      <c r="C373" s="285" t="s">
        <v>701</v>
      </c>
      <c r="D373" s="284" t="s">
        <v>41</v>
      </c>
      <c r="E373" s="284" t="s">
        <v>702</v>
      </c>
      <c r="F373" s="286" t="s">
        <v>44</v>
      </c>
      <c r="G373" s="287">
        <v>23</v>
      </c>
      <c r="H373" s="267"/>
      <c r="I373" s="283"/>
      <c r="J373" s="283"/>
      <c r="K373" s="267"/>
      <c r="L373" s="267">
        <f t="shared" si="149"/>
        <v>0</v>
      </c>
      <c r="M373" s="267">
        <f t="shared" si="150"/>
        <v>0</v>
      </c>
      <c r="N373" s="267">
        <f t="shared" si="151"/>
        <v>0</v>
      </c>
      <c r="O373" s="268" t="e">
        <f t="shared" si="152"/>
        <v>#DIV/0!</v>
      </c>
      <c r="P373" s="301">
        <v>21.14</v>
      </c>
      <c r="Q373" s="303">
        <v>17.920000000000002</v>
      </c>
      <c r="R373" s="44"/>
      <c r="S373" s="44"/>
      <c r="T373" s="44"/>
      <c r="U373" s="44"/>
      <c r="V373" s="44"/>
      <c r="W373" s="44"/>
      <c r="X373" s="44"/>
      <c r="Y373" s="44"/>
      <c r="Z373" s="44"/>
      <c r="AA373" s="44"/>
      <c r="AB373" s="44"/>
      <c r="AC373" s="44"/>
      <c r="AD373" s="44"/>
      <c r="AE373" s="44"/>
      <c r="AF373" s="44"/>
      <c r="AG373" s="44"/>
    </row>
    <row r="374" spans="1:33" x14ac:dyDescent="0.2">
      <c r="A374" s="55"/>
      <c r="B374" s="284" t="s">
        <v>1066</v>
      </c>
      <c r="C374" s="285" t="s">
        <v>703</v>
      </c>
      <c r="D374" s="284" t="s">
        <v>47</v>
      </c>
      <c r="E374" s="284" t="s">
        <v>704</v>
      </c>
      <c r="F374" s="286" t="s">
        <v>44</v>
      </c>
      <c r="G374" s="287">
        <v>26</v>
      </c>
      <c r="H374" s="267"/>
      <c r="I374" s="283"/>
      <c r="J374" s="283"/>
      <c r="K374" s="267"/>
      <c r="L374" s="267">
        <f t="shared" si="149"/>
        <v>0</v>
      </c>
      <c r="M374" s="267">
        <f t="shared" si="150"/>
        <v>0</v>
      </c>
      <c r="N374" s="267">
        <f t="shared" si="151"/>
        <v>0</v>
      </c>
      <c r="O374" s="268" t="e">
        <f t="shared" si="152"/>
        <v>#DIV/0!</v>
      </c>
      <c r="P374" s="301">
        <v>8.7200000000000006</v>
      </c>
      <c r="Q374" s="303">
        <v>4.84</v>
      </c>
      <c r="R374" s="44"/>
      <c r="S374" s="44"/>
      <c r="T374" s="44"/>
      <c r="U374" s="44"/>
      <c r="V374" s="44"/>
      <c r="W374" s="44"/>
      <c r="X374" s="44"/>
      <c r="Y374" s="44"/>
      <c r="Z374" s="44"/>
      <c r="AA374" s="44"/>
      <c r="AB374" s="44"/>
      <c r="AC374" s="44"/>
      <c r="AD374" s="44"/>
      <c r="AE374" s="44"/>
      <c r="AF374" s="44"/>
      <c r="AG374" s="44"/>
    </row>
    <row r="375" spans="1:33" x14ac:dyDescent="0.2">
      <c r="A375" s="55"/>
      <c r="B375" s="284" t="s">
        <v>1067</v>
      </c>
      <c r="C375" s="285" t="s">
        <v>1109</v>
      </c>
      <c r="D375" s="284" t="s">
        <v>47</v>
      </c>
      <c r="E375" s="284" t="s">
        <v>1110</v>
      </c>
      <c r="F375" s="286" t="s">
        <v>44</v>
      </c>
      <c r="G375" s="287">
        <v>18</v>
      </c>
      <c r="H375" s="267"/>
      <c r="I375" s="283"/>
      <c r="J375" s="283"/>
      <c r="K375" s="267"/>
      <c r="L375" s="267">
        <f t="shared" si="149"/>
        <v>0</v>
      </c>
      <c r="M375" s="267">
        <f t="shared" si="150"/>
        <v>0</v>
      </c>
      <c r="N375" s="267">
        <f t="shared" si="151"/>
        <v>0</v>
      </c>
      <c r="O375" s="268" t="e">
        <f t="shared" si="152"/>
        <v>#DIV/0!</v>
      </c>
      <c r="P375" s="301">
        <v>2.11</v>
      </c>
      <c r="Q375" s="303">
        <v>4.21</v>
      </c>
      <c r="R375" s="44"/>
      <c r="S375" s="44"/>
      <c r="T375" s="44"/>
      <c r="U375" s="44"/>
      <c r="V375" s="44"/>
      <c r="W375" s="44"/>
      <c r="X375" s="44"/>
      <c r="Y375" s="44"/>
      <c r="Z375" s="44"/>
      <c r="AA375" s="44"/>
      <c r="AB375" s="44"/>
      <c r="AC375" s="44"/>
      <c r="AD375" s="44"/>
      <c r="AE375" s="44"/>
      <c r="AF375" s="44"/>
      <c r="AG375" s="44"/>
    </row>
    <row r="376" spans="1:33" x14ac:dyDescent="0.2">
      <c r="A376" s="55"/>
      <c r="B376" s="284" t="s">
        <v>1070</v>
      </c>
      <c r="C376" s="285" t="s">
        <v>705</v>
      </c>
      <c r="D376" s="284" t="s">
        <v>47</v>
      </c>
      <c r="E376" s="284" t="s">
        <v>706</v>
      </c>
      <c r="F376" s="286" t="s">
        <v>44</v>
      </c>
      <c r="G376" s="287">
        <v>212</v>
      </c>
      <c r="H376" s="267"/>
      <c r="I376" s="283"/>
      <c r="J376" s="283"/>
      <c r="K376" s="267"/>
      <c r="L376" s="267">
        <f t="shared" si="149"/>
        <v>0</v>
      </c>
      <c r="M376" s="267">
        <f t="shared" si="150"/>
        <v>0</v>
      </c>
      <c r="N376" s="267">
        <f t="shared" si="151"/>
        <v>0</v>
      </c>
      <c r="O376" s="268" t="e">
        <f t="shared" si="152"/>
        <v>#DIV/0!</v>
      </c>
      <c r="P376" s="301">
        <v>2.11</v>
      </c>
      <c r="Q376" s="303">
        <v>6.72</v>
      </c>
      <c r="R376" s="44"/>
      <c r="S376" s="44"/>
      <c r="T376" s="44"/>
      <c r="U376" s="44"/>
      <c r="V376" s="44"/>
      <c r="W376" s="44"/>
      <c r="X376" s="44"/>
      <c r="Y376" s="44"/>
      <c r="Z376" s="44"/>
      <c r="AA376" s="44"/>
      <c r="AB376" s="44"/>
      <c r="AC376" s="44"/>
      <c r="AD376" s="44"/>
      <c r="AE376" s="44"/>
      <c r="AF376" s="44"/>
      <c r="AG376" s="44"/>
    </row>
    <row r="377" spans="1:33" ht="28.5" x14ac:dyDescent="0.2">
      <c r="A377" s="55"/>
      <c r="B377" s="284" t="s">
        <v>1071</v>
      </c>
      <c r="C377" s="285">
        <v>91996</v>
      </c>
      <c r="D377" s="284" t="s">
        <v>41</v>
      </c>
      <c r="E377" s="284" t="s">
        <v>707</v>
      </c>
      <c r="F377" s="286" t="s">
        <v>44</v>
      </c>
      <c r="G377" s="287">
        <v>34</v>
      </c>
      <c r="H377" s="267"/>
      <c r="I377" s="283"/>
      <c r="J377" s="283"/>
      <c r="K377" s="267"/>
      <c r="L377" s="267">
        <f t="shared" si="149"/>
        <v>0</v>
      </c>
      <c r="M377" s="267">
        <f t="shared" si="150"/>
        <v>0</v>
      </c>
      <c r="N377" s="267">
        <f t="shared" si="151"/>
        <v>0</v>
      </c>
      <c r="O377" s="268" t="e">
        <f t="shared" si="152"/>
        <v>#DIV/0!</v>
      </c>
      <c r="P377" s="301">
        <v>26.13</v>
      </c>
      <c r="Q377" s="303">
        <v>20.36</v>
      </c>
      <c r="R377" s="44"/>
      <c r="S377" s="44"/>
      <c r="T377" s="44"/>
      <c r="U377" s="44"/>
      <c r="V377" s="44"/>
      <c r="W377" s="44"/>
      <c r="X377" s="44"/>
      <c r="Y377" s="44"/>
      <c r="Z377" s="44"/>
      <c r="AA377" s="44"/>
      <c r="AB377" s="44"/>
      <c r="AC377" s="44"/>
      <c r="AD377" s="44"/>
      <c r="AE377" s="44"/>
      <c r="AF377" s="44"/>
      <c r="AG377" s="44"/>
    </row>
    <row r="378" spans="1:33" ht="28.5" x14ac:dyDescent="0.2">
      <c r="A378" s="55"/>
      <c r="B378" s="264" t="s">
        <v>1072</v>
      </c>
      <c r="C378" s="265" t="s">
        <v>708</v>
      </c>
      <c r="D378" s="264" t="s">
        <v>41</v>
      </c>
      <c r="E378" s="264" t="s">
        <v>709</v>
      </c>
      <c r="F378" s="266" t="s">
        <v>44</v>
      </c>
      <c r="G378" s="278">
        <v>1</v>
      </c>
      <c r="H378" s="267"/>
      <c r="I378" s="283"/>
      <c r="J378" s="283"/>
      <c r="K378" s="267"/>
      <c r="L378" s="267">
        <f t="shared" si="149"/>
        <v>0</v>
      </c>
      <c r="M378" s="267">
        <f t="shared" si="150"/>
        <v>0</v>
      </c>
      <c r="N378" s="267">
        <f t="shared" si="151"/>
        <v>0</v>
      </c>
      <c r="O378" s="268" t="e">
        <f t="shared" si="152"/>
        <v>#DIV/0!</v>
      </c>
      <c r="P378" s="301">
        <v>33.549999999999997</v>
      </c>
      <c r="Q378" s="303">
        <v>27.32</v>
      </c>
      <c r="R378" s="44"/>
      <c r="S378" s="44"/>
      <c r="T378" s="44"/>
      <c r="U378" s="44"/>
      <c r="V378" s="44"/>
      <c r="W378" s="44"/>
      <c r="X378" s="44"/>
      <c r="Y378" s="44"/>
      <c r="Z378" s="44"/>
      <c r="AA378" s="44"/>
      <c r="AB378" s="44"/>
      <c r="AC378" s="44"/>
      <c r="AD378" s="44"/>
      <c r="AE378" s="44"/>
      <c r="AF378" s="44"/>
      <c r="AG378" s="44"/>
    </row>
    <row r="379" spans="1:33" ht="28.5" x14ac:dyDescent="0.2">
      <c r="A379" s="55"/>
      <c r="B379" s="264" t="s">
        <v>1073</v>
      </c>
      <c r="C379" s="265" t="s">
        <v>367</v>
      </c>
      <c r="D379" s="264" t="s">
        <v>41</v>
      </c>
      <c r="E379" s="264" t="s">
        <v>368</v>
      </c>
      <c r="F379" s="266" t="s">
        <v>44</v>
      </c>
      <c r="G379" s="278">
        <v>10</v>
      </c>
      <c r="H379" s="267"/>
      <c r="I379" s="283"/>
      <c r="J379" s="283"/>
      <c r="K379" s="267"/>
      <c r="L379" s="267">
        <f t="shared" si="149"/>
        <v>0</v>
      </c>
      <c r="M379" s="267">
        <f t="shared" si="150"/>
        <v>0</v>
      </c>
      <c r="N379" s="267">
        <f t="shared" si="151"/>
        <v>0</v>
      </c>
      <c r="O379" s="268" t="e">
        <f t="shared" ref="O379:O410" si="153">N379/$N$509</f>
        <v>#DIV/0!</v>
      </c>
      <c r="P379" s="301">
        <v>28.5</v>
      </c>
      <c r="Q379" s="303">
        <v>23.67</v>
      </c>
      <c r="R379" s="44"/>
      <c r="S379" s="44"/>
      <c r="T379" s="44"/>
      <c r="U379" s="44"/>
      <c r="V379" s="44"/>
      <c r="W379" s="44"/>
      <c r="X379" s="44"/>
      <c r="Y379" s="44"/>
      <c r="Z379" s="44"/>
      <c r="AA379" s="44"/>
      <c r="AB379" s="44"/>
      <c r="AC379" s="44"/>
      <c r="AD379" s="44"/>
      <c r="AE379" s="44"/>
      <c r="AF379" s="44"/>
      <c r="AG379" s="44"/>
    </row>
    <row r="380" spans="1:33" ht="28.5" x14ac:dyDescent="0.2">
      <c r="A380" s="55"/>
      <c r="B380" s="264" t="s">
        <v>1074</v>
      </c>
      <c r="C380" s="265" t="s">
        <v>710</v>
      </c>
      <c r="D380" s="264" t="s">
        <v>41</v>
      </c>
      <c r="E380" s="264" t="s">
        <v>711</v>
      </c>
      <c r="F380" s="266" t="s">
        <v>44</v>
      </c>
      <c r="G380" s="278">
        <v>72</v>
      </c>
      <c r="H380" s="267"/>
      <c r="I380" s="283"/>
      <c r="J380" s="283"/>
      <c r="K380" s="267"/>
      <c r="L380" s="267">
        <f t="shared" si="149"/>
        <v>0</v>
      </c>
      <c r="M380" s="267">
        <f t="shared" si="150"/>
        <v>0</v>
      </c>
      <c r="N380" s="267">
        <f t="shared" si="151"/>
        <v>0</v>
      </c>
      <c r="O380" s="268" t="e">
        <f t="shared" si="153"/>
        <v>#DIV/0!</v>
      </c>
      <c r="P380" s="301">
        <v>33.549999999999997</v>
      </c>
      <c r="Q380" s="303">
        <v>26.12</v>
      </c>
      <c r="R380" s="44"/>
      <c r="S380" s="44"/>
      <c r="T380" s="44"/>
      <c r="U380" s="44"/>
      <c r="V380" s="44"/>
      <c r="W380" s="44"/>
      <c r="X380" s="44"/>
      <c r="Y380" s="44"/>
      <c r="Z380" s="44"/>
      <c r="AA380" s="44"/>
      <c r="AB380" s="44"/>
      <c r="AC380" s="44"/>
      <c r="AD380" s="44"/>
      <c r="AE380" s="44"/>
      <c r="AF380" s="44"/>
      <c r="AG380" s="44"/>
    </row>
    <row r="381" spans="1:33" ht="28.5" x14ac:dyDescent="0.2">
      <c r="A381" s="55"/>
      <c r="B381" s="264" t="s">
        <v>1075</v>
      </c>
      <c r="C381" s="265" t="s">
        <v>712</v>
      </c>
      <c r="D381" s="264" t="s">
        <v>41</v>
      </c>
      <c r="E381" s="264" t="s">
        <v>713</v>
      </c>
      <c r="F381" s="266" t="s">
        <v>44</v>
      </c>
      <c r="G381" s="278">
        <v>22</v>
      </c>
      <c r="H381" s="267"/>
      <c r="I381" s="283"/>
      <c r="J381" s="283"/>
      <c r="K381" s="267"/>
      <c r="L381" s="267">
        <f t="shared" si="149"/>
        <v>0</v>
      </c>
      <c r="M381" s="267">
        <f t="shared" si="150"/>
        <v>0</v>
      </c>
      <c r="N381" s="267">
        <f t="shared" si="151"/>
        <v>0</v>
      </c>
      <c r="O381" s="268" t="e">
        <f t="shared" si="153"/>
        <v>#DIV/0!</v>
      </c>
      <c r="P381" s="301">
        <v>33.549999999999997</v>
      </c>
      <c r="Q381" s="303">
        <v>30.74</v>
      </c>
      <c r="R381" s="44"/>
      <c r="S381" s="44"/>
      <c r="T381" s="44"/>
      <c r="U381" s="44"/>
      <c r="V381" s="44"/>
      <c r="W381" s="44"/>
      <c r="X381" s="44"/>
      <c r="Y381" s="44"/>
      <c r="Z381" s="44"/>
      <c r="AA381" s="44"/>
      <c r="AB381" s="44"/>
      <c r="AC381" s="44"/>
      <c r="AD381" s="44"/>
      <c r="AE381" s="44"/>
      <c r="AF381" s="44"/>
      <c r="AG381" s="44"/>
    </row>
    <row r="382" spans="1:33" ht="28.5" x14ac:dyDescent="0.2">
      <c r="A382" s="55"/>
      <c r="B382" s="264" t="s">
        <v>1076</v>
      </c>
      <c r="C382" s="265" t="s">
        <v>1111</v>
      </c>
      <c r="D382" s="264" t="s">
        <v>41</v>
      </c>
      <c r="E382" s="264" t="s">
        <v>1112</v>
      </c>
      <c r="F382" s="266" t="s">
        <v>44</v>
      </c>
      <c r="G382" s="278">
        <v>2</v>
      </c>
      <c r="H382" s="267"/>
      <c r="I382" s="283"/>
      <c r="J382" s="283"/>
      <c r="K382" s="267"/>
      <c r="L382" s="267">
        <f t="shared" si="149"/>
        <v>0</v>
      </c>
      <c r="M382" s="267">
        <f t="shared" si="150"/>
        <v>0</v>
      </c>
      <c r="N382" s="267">
        <f t="shared" si="151"/>
        <v>0</v>
      </c>
      <c r="O382" s="268" t="e">
        <f t="shared" si="153"/>
        <v>#DIV/0!</v>
      </c>
      <c r="P382" s="301">
        <v>48.43</v>
      </c>
      <c r="Q382" s="303">
        <v>38.67</v>
      </c>
      <c r="R382" s="44"/>
      <c r="S382" s="44"/>
      <c r="T382" s="44"/>
      <c r="U382" s="44"/>
      <c r="V382" s="44"/>
      <c r="W382" s="44"/>
      <c r="X382" s="44"/>
      <c r="Y382" s="44"/>
      <c r="Z382" s="44"/>
      <c r="AA382" s="44"/>
      <c r="AB382" s="44"/>
      <c r="AC382" s="44"/>
      <c r="AD382" s="44"/>
      <c r="AE382" s="44"/>
      <c r="AF382" s="44"/>
      <c r="AG382" s="44"/>
    </row>
    <row r="383" spans="1:33" ht="28.5" x14ac:dyDescent="0.2">
      <c r="A383" s="55"/>
      <c r="B383" s="264" t="s">
        <v>1077</v>
      </c>
      <c r="C383" s="265" t="s">
        <v>714</v>
      </c>
      <c r="D383" s="264" t="s">
        <v>41</v>
      </c>
      <c r="E383" s="264" t="s">
        <v>715</v>
      </c>
      <c r="F383" s="266" t="s">
        <v>44</v>
      </c>
      <c r="G383" s="278">
        <v>85</v>
      </c>
      <c r="H383" s="267"/>
      <c r="I383" s="283"/>
      <c r="J383" s="283"/>
      <c r="K383" s="267"/>
      <c r="L383" s="267">
        <f t="shared" si="149"/>
        <v>0</v>
      </c>
      <c r="M383" s="267">
        <f t="shared" si="150"/>
        <v>0</v>
      </c>
      <c r="N383" s="267">
        <f t="shared" si="151"/>
        <v>0</v>
      </c>
      <c r="O383" s="268" t="e">
        <f t="shared" si="153"/>
        <v>#DIV/0!</v>
      </c>
      <c r="P383" s="301">
        <v>18.61</v>
      </c>
      <c r="Q383" s="303">
        <v>13.57</v>
      </c>
      <c r="R383" s="44"/>
      <c r="S383" s="44"/>
      <c r="T383" s="44"/>
      <c r="U383" s="44"/>
      <c r="V383" s="44"/>
      <c r="W383" s="44"/>
      <c r="X383" s="44"/>
      <c r="Y383" s="44"/>
      <c r="Z383" s="44"/>
      <c r="AA383" s="44"/>
      <c r="AB383" s="44"/>
      <c r="AC383" s="44"/>
      <c r="AD383" s="44"/>
      <c r="AE383" s="44"/>
      <c r="AF383" s="44"/>
      <c r="AG383" s="44"/>
    </row>
    <row r="384" spans="1:33" ht="28.5" x14ac:dyDescent="0.2">
      <c r="A384" s="55"/>
      <c r="B384" s="264" t="s">
        <v>1078</v>
      </c>
      <c r="C384" s="265" t="s">
        <v>716</v>
      </c>
      <c r="D384" s="264" t="s">
        <v>41</v>
      </c>
      <c r="E384" s="264" t="s">
        <v>717</v>
      </c>
      <c r="F384" s="266" t="s">
        <v>44</v>
      </c>
      <c r="G384" s="278">
        <v>11</v>
      </c>
      <c r="H384" s="267"/>
      <c r="I384" s="283"/>
      <c r="J384" s="283"/>
      <c r="K384" s="267"/>
      <c r="L384" s="267">
        <f t="shared" si="149"/>
        <v>0</v>
      </c>
      <c r="M384" s="267">
        <f t="shared" si="150"/>
        <v>0</v>
      </c>
      <c r="N384" s="267">
        <f t="shared" si="151"/>
        <v>0</v>
      </c>
      <c r="O384" s="268" t="e">
        <f t="shared" si="153"/>
        <v>#DIV/0!</v>
      </c>
      <c r="P384" s="301">
        <v>18.61</v>
      </c>
      <c r="Q384" s="303">
        <v>15.88</v>
      </c>
      <c r="R384" s="44"/>
      <c r="S384" s="44"/>
      <c r="T384" s="44"/>
      <c r="U384" s="44"/>
      <c r="V384" s="44"/>
      <c r="W384" s="44"/>
      <c r="X384" s="44"/>
      <c r="Y384" s="44"/>
      <c r="Z384" s="44"/>
      <c r="AA384" s="44"/>
      <c r="AB384" s="44"/>
      <c r="AC384" s="44"/>
      <c r="AD384" s="44"/>
      <c r="AE384" s="44"/>
      <c r="AF384" s="44"/>
      <c r="AG384" s="44"/>
    </row>
    <row r="385" spans="1:33" x14ac:dyDescent="0.2">
      <c r="A385" s="55"/>
      <c r="B385" s="284" t="s">
        <v>1079</v>
      </c>
      <c r="C385" s="285" t="s">
        <v>1535</v>
      </c>
      <c r="D385" s="284" t="s">
        <v>128</v>
      </c>
      <c r="E385" s="284" t="s">
        <v>1536</v>
      </c>
      <c r="F385" s="286" t="s">
        <v>149</v>
      </c>
      <c r="G385" s="287">
        <v>2</v>
      </c>
      <c r="H385" s="267"/>
      <c r="I385" s="283"/>
      <c r="J385" s="283"/>
      <c r="K385" s="267"/>
      <c r="L385" s="267">
        <f t="shared" si="149"/>
        <v>0</v>
      </c>
      <c r="M385" s="267">
        <f t="shared" si="150"/>
        <v>0</v>
      </c>
      <c r="N385" s="267">
        <f t="shared" si="151"/>
        <v>0</v>
      </c>
      <c r="O385" s="268" t="e">
        <f t="shared" si="153"/>
        <v>#DIV/0!</v>
      </c>
      <c r="P385" s="301">
        <v>34.15</v>
      </c>
      <c r="Q385" s="303">
        <v>71.02</v>
      </c>
      <c r="R385" s="44"/>
      <c r="S385" s="44"/>
      <c r="T385" s="44"/>
      <c r="U385" s="44"/>
      <c r="V385" s="44"/>
      <c r="W385" s="44"/>
      <c r="X385" s="44"/>
      <c r="Y385" s="44"/>
      <c r="Z385" s="44"/>
      <c r="AA385" s="44"/>
      <c r="AB385" s="44"/>
      <c r="AC385" s="44"/>
      <c r="AD385" s="44"/>
      <c r="AE385" s="44"/>
      <c r="AF385" s="44"/>
      <c r="AG385" s="44"/>
    </row>
    <row r="386" spans="1:33" x14ac:dyDescent="0.2">
      <c r="A386" s="55"/>
      <c r="B386" s="284" t="s">
        <v>1082</v>
      </c>
      <c r="C386" s="285" t="s">
        <v>1113</v>
      </c>
      <c r="D386" s="284" t="s">
        <v>47</v>
      </c>
      <c r="E386" s="284" t="s">
        <v>1114</v>
      </c>
      <c r="F386" s="286" t="s">
        <v>44</v>
      </c>
      <c r="G386" s="287">
        <v>2</v>
      </c>
      <c r="H386" s="267"/>
      <c r="I386" s="283"/>
      <c r="J386" s="283"/>
      <c r="K386" s="267"/>
      <c r="L386" s="267">
        <f t="shared" si="149"/>
        <v>0</v>
      </c>
      <c r="M386" s="267">
        <f t="shared" si="150"/>
        <v>0</v>
      </c>
      <c r="N386" s="267">
        <f t="shared" si="151"/>
        <v>0</v>
      </c>
      <c r="O386" s="268" t="e">
        <f t="shared" si="153"/>
        <v>#DIV/0!</v>
      </c>
      <c r="P386" s="301">
        <v>35.26</v>
      </c>
      <c r="Q386" s="303">
        <v>172.42</v>
      </c>
      <c r="R386" s="44"/>
      <c r="S386" s="44"/>
      <c r="T386" s="44"/>
      <c r="U386" s="44"/>
      <c r="V386" s="44"/>
      <c r="W386" s="44"/>
      <c r="X386" s="44"/>
      <c r="Y386" s="44"/>
      <c r="Z386" s="44"/>
      <c r="AA386" s="44"/>
      <c r="AB386" s="44"/>
      <c r="AC386" s="44"/>
      <c r="AD386" s="44"/>
      <c r="AE386" s="44"/>
      <c r="AF386" s="44"/>
      <c r="AG386" s="44"/>
    </row>
    <row r="387" spans="1:33" ht="28.5" x14ac:dyDescent="0.2">
      <c r="A387" s="55"/>
      <c r="B387" s="284" t="s">
        <v>1083</v>
      </c>
      <c r="C387" s="285" t="s">
        <v>908</v>
      </c>
      <c r="D387" s="284" t="s">
        <v>41</v>
      </c>
      <c r="E387" s="284" t="s">
        <v>909</v>
      </c>
      <c r="F387" s="286" t="s">
        <v>44</v>
      </c>
      <c r="G387" s="287">
        <v>1</v>
      </c>
      <c r="H387" s="267"/>
      <c r="I387" s="283"/>
      <c r="J387" s="283"/>
      <c r="K387" s="267"/>
      <c r="L387" s="267">
        <f t="shared" si="149"/>
        <v>0</v>
      </c>
      <c r="M387" s="267">
        <f t="shared" si="150"/>
        <v>0</v>
      </c>
      <c r="N387" s="267">
        <f t="shared" si="151"/>
        <v>0</v>
      </c>
      <c r="O387" s="268" t="e">
        <f t="shared" si="153"/>
        <v>#DIV/0!</v>
      </c>
      <c r="P387" s="301">
        <v>18.61</v>
      </c>
      <c r="Q387" s="303">
        <v>15.88</v>
      </c>
      <c r="R387" s="44"/>
      <c r="S387" s="44"/>
      <c r="T387" s="44"/>
      <c r="U387" s="44"/>
      <c r="V387" s="44"/>
      <c r="W387" s="44"/>
      <c r="X387" s="44"/>
      <c r="Y387" s="44"/>
      <c r="Z387" s="44"/>
      <c r="AA387" s="44"/>
      <c r="AB387" s="44"/>
      <c r="AC387" s="44"/>
      <c r="AD387" s="44"/>
      <c r="AE387" s="44"/>
      <c r="AF387" s="44"/>
      <c r="AG387" s="44"/>
    </row>
    <row r="388" spans="1:33" ht="28.5" x14ac:dyDescent="0.2">
      <c r="A388" s="55"/>
      <c r="B388" s="284" t="s">
        <v>1086</v>
      </c>
      <c r="C388" s="285" t="s">
        <v>208</v>
      </c>
      <c r="D388" s="284" t="s">
        <v>41</v>
      </c>
      <c r="E388" s="284" t="s">
        <v>209</v>
      </c>
      <c r="F388" s="286" t="s">
        <v>44</v>
      </c>
      <c r="G388" s="287">
        <v>37</v>
      </c>
      <c r="H388" s="267"/>
      <c r="I388" s="283"/>
      <c r="J388" s="283"/>
      <c r="K388" s="267"/>
      <c r="L388" s="267">
        <f t="shared" si="149"/>
        <v>0</v>
      </c>
      <c r="M388" s="267">
        <f t="shared" si="150"/>
        <v>0</v>
      </c>
      <c r="N388" s="267">
        <f t="shared" si="151"/>
        <v>0</v>
      </c>
      <c r="O388" s="268" t="e">
        <f t="shared" si="153"/>
        <v>#DIV/0!</v>
      </c>
      <c r="P388" s="301">
        <v>2.77</v>
      </c>
      <c r="Q388" s="303">
        <v>9.98</v>
      </c>
      <c r="R388" s="44"/>
      <c r="S388" s="44"/>
      <c r="T388" s="44"/>
      <c r="U388" s="44"/>
      <c r="V388" s="44"/>
      <c r="W388" s="44"/>
      <c r="X388" s="44"/>
      <c r="Y388" s="44"/>
      <c r="Z388" s="44"/>
      <c r="AA388" s="44"/>
      <c r="AB388" s="44"/>
      <c r="AC388" s="44"/>
      <c r="AD388" s="44"/>
      <c r="AE388" s="44"/>
      <c r="AF388" s="44"/>
      <c r="AG388" s="44"/>
    </row>
    <row r="389" spans="1:33" x14ac:dyDescent="0.2">
      <c r="A389" s="55"/>
      <c r="B389" s="284" t="s">
        <v>1315</v>
      </c>
      <c r="C389" s="285" t="s">
        <v>903</v>
      </c>
      <c r="D389" s="284" t="s">
        <v>41</v>
      </c>
      <c r="E389" s="284" t="s">
        <v>904</v>
      </c>
      <c r="F389" s="286" t="s">
        <v>44</v>
      </c>
      <c r="G389" s="287">
        <v>5</v>
      </c>
      <c r="H389" s="267"/>
      <c r="I389" s="283"/>
      <c r="J389" s="283"/>
      <c r="K389" s="267"/>
      <c r="L389" s="267">
        <f t="shared" si="149"/>
        <v>0</v>
      </c>
      <c r="M389" s="267">
        <f t="shared" si="150"/>
        <v>0</v>
      </c>
      <c r="N389" s="267">
        <f t="shared" si="151"/>
        <v>0</v>
      </c>
      <c r="O389" s="268" t="e">
        <f t="shared" si="153"/>
        <v>#DIV/0!</v>
      </c>
      <c r="P389" s="301">
        <v>5.56</v>
      </c>
      <c r="Q389" s="303">
        <v>50.48</v>
      </c>
      <c r="R389" s="44"/>
      <c r="S389" s="44"/>
      <c r="T389" s="44"/>
      <c r="U389" s="44"/>
      <c r="V389" s="44"/>
      <c r="W389" s="44"/>
      <c r="X389" s="44"/>
      <c r="Y389" s="44"/>
      <c r="Z389" s="44"/>
      <c r="AA389" s="44"/>
      <c r="AB389" s="44"/>
      <c r="AC389" s="44"/>
      <c r="AD389" s="44"/>
      <c r="AE389" s="44"/>
      <c r="AF389" s="44"/>
      <c r="AG389" s="44"/>
    </row>
    <row r="390" spans="1:33" x14ac:dyDescent="0.2">
      <c r="A390" s="55"/>
      <c r="B390" s="284" t="s">
        <v>1316</v>
      </c>
      <c r="C390" s="285" t="s">
        <v>204</v>
      </c>
      <c r="D390" s="284" t="s">
        <v>41</v>
      </c>
      <c r="E390" s="284" t="s">
        <v>205</v>
      </c>
      <c r="F390" s="286" t="s">
        <v>44</v>
      </c>
      <c r="G390" s="287">
        <v>32</v>
      </c>
      <c r="H390" s="267"/>
      <c r="I390" s="283"/>
      <c r="J390" s="283"/>
      <c r="K390" s="267"/>
      <c r="L390" s="267">
        <f t="shared" si="149"/>
        <v>0</v>
      </c>
      <c r="M390" s="267">
        <f t="shared" si="150"/>
        <v>0</v>
      </c>
      <c r="N390" s="267">
        <f t="shared" si="151"/>
        <v>0</v>
      </c>
      <c r="O390" s="268" t="e">
        <f t="shared" si="153"/>
        <v>#DIV/0!</v>
      </c>
      <c r="P390" s="301">
        <v>7.75</v>
      </c>
      <c r="Q390" s="303">
        <v>51.74</v>
      </c>
      <c r="R390" s="44"/>
      <c r="S390" s="44"/>
      <c r="T390" s="44"/>
      <c r="U390" s="44"/>
      <c r="V390" s="44"/>
      <c r="W390" s="44"/>
      <c r="X390" s="44"/>
      <c r="Y390" s="44"/>
      <c r="Z390" s="44"/>
      <c r="AA390" s="44"/>
      <c r="AB390" s="44"/>
      <c r="AC390" s="44"/>
      <c r="AD390" s="44"/>
      <c r="AE390" s="44"/>
      <c r="AF390" s="44"/>
      <c r="AG390" s="44"/>
    </row>
    <row r="391" spans="1:33" x14ac:dyDescent="0.2">
      <c r="A391" s="55"/>
      <c r="B391" s="284" t="s">
        <v>1317</v>
      </c>
      <c r="C391" s="285" t="s">
        <v>905</v>
      </c>
      <c r="D391" s="284" t="s">
        <v>41</v>
      </c>
      <c r="E391" s="284" t="s">
        <v>906</v>
      </c>
      <c r="F391" s="286" t="s">
        <v>44</v>
      </c>
      <c r="G391" s="287">
        <v>2</v>
      </c>
      <c r="H391" s="267"/>
      <c r="I391" s="283"/>
      <c r="J391" s="283"/>
      <c r="K391" s="267"/>
      <c r="L391" s="267">
        <f t="shared" si="149"/>
        <v>0</v>
      </c>
      <c r="M391" s="267">
        <f t="shared" si="150"/>
        <v>0</v>
      </c>
      <c r="N391" s="267">
        <f t="shared" si="151"/>
        <v>0</v>
      </c>
      <c r="O391" s="268" t="e">
        <f t="shared" si="153"/>
        <v>#DIV/0!</v>
      </c>
      <c r="P391" s="301">
        <v>10.68</v>
      </c>
      <c r="Q391" s="303">
        <v>53.06</v>
      </c>
      <c r="R391" s="44"/>
      <c r="S391" s="44"/>
      <c r="T391" s="44"/>
      <c r="U391" s="44"/>
      <c r="V391" s="44"/>
      <c r="W391" s="44"/>
      <c r="X391" s="44"/>
      <c r="Y391" s="44"/>
      <c r="Z391" s="44"/>
      <c r="AA391" s="44"/>
      <c r="AB391" s="44"/>
      <c r="AC391" s="44"/>
      <c r="AD391" s="44"/>
      <c r="AE391" s="44"/>
      <c r="AF391" s="44"/>
      <c r="AG391" s="44"/>
    </row>
    <row r="392" spans="1:33" x14ac:dyDescent="0.2">
      <c r="A392" s="55"/>
      <c r="B392" s="284" t="s">
        <v>1318</v>
      </c>
      <c r="C392" s="285" t="s">
        <v>206</v>
      </c>
      <c r="D392" s="284" t="s">
        <v>41</v>
      </c>
      <c r="E392" s="284" t="s">
        <v>207</v>
      </c>
      <c r="F392" s="286" t="s">
        <v>44</v>
      </c>
      <c r="G392" s="287">
        <v>2</v>
      </c>
      <c r="H392" s="267"/>
      <c r="I392" s="283"/>
      <c r="J392" s="283"/>
      <c r="K392" s="267"/>
      <c r="L392" s="267">
        <f t="shared" si="149"/>
        <v>0</v>
      </c>
      <c r="M392" s="267">
        <f t="shared" si="150"/>
        <v>0</v>
      </c>
      <c r="N392" s="267">
        <f t="shared" si="151"/>
        <v>0</v>
      </c>
      <c r="O392" s="268" t="e">
        <f t="shared" si="153"/>
        <v>#DIV/0!</v>
      </c>
      <c r="P392" s="301">
        <v>15.84</v>
      </c>
      <c r="Q392" s="303">
        <v>54.1</v>
      </c>
      <c r="R392" s="44"/>
      <c r="S392" s="44"/>
      <c r="T392" s="44"/>
      <c r="U392" s="44"/>
      <c r="V392" s="44"/>
      <c r="W392" s="44"/>
      <c r="X392" s="44"/>
      <c r="Y392" s="44"/>
      <c r="Z392" s="44"/>
      <c r="AA392" s="44"/>
      <c r="AB392" s="44"/>
      <c r="AC392" s="44"/>
      <c r="AD392" s="44"/>
      <c r="AE392" s="44"/>
      <c r="AF392" s="44"/>
      <c r="AG392" s="44"/>
    </row>
    <row r="393" spans="1:33" x14ac:dyDescent="0.2">
      <c r="A393" s="55"/>
      <c r="B393" s="284" t="s">
        <v>1319</v>
      </c>
      <c r="C393" s="285" t="s">
        <v>1537</v>
      </c>
      <c r="D393" s="284" t="s">
        <v>128</v>
      </c>
      <c r="E393" s="284" t="s">
        <v>1538</v>
      </c>
      <c r="F393" s="286" t="s">
        <v>149</v>
      </c>
      <c r="G393" s="287">
        <v>2</v>
      </c>
      <c r="H393" s="267"/>
      <c r="I393" s="283"/>
      <c r="J393" s="283"/>
      <c r="K393" s="267"/>
      <c r="L393" s="267">
        <f t="shared" si="149"/>
        <v>0</v>
      </c>
      <c r="M393" s="267">
        <f t="shared" si="150"/>
        <v>0</v>
      </c>
      <c r="N393" s="267">
        <f t="shared" si="151"/>
        <v>0</v>
      </c>
      <c r="O393" s="268" t="e">
        <f t="shared" si="153"/>
        <v>#DIV/0!</v>
      </c>
      <c r="P393" s="301">
        <v>20.49</v>
      </c>
      <c r="Q393" s="303">
        <v>81.05</v>
      </c>
      <c r="R393" s="44"/>
      <c r="S393" s="44"/>
      <c r="T393" s="44"/>
      <c r="U393" s="44"/>
      <c r="V393" s="44"/>
      <c r="W393" s="44"/>
      <c r="X393" s="44"/>
      <c r="Y393" s="44"/>
      <c r="Z393" s="44"/>
      <c r="AA393" s="44"/>
      <c r="AB393" s="44"/>
      <c r="AC393" s="44"/>
      <c r="AD393" s="44"/>
      <c r="AE393" s="44"/>
      <c r="AF393" s="44"/>
      <c r="AG393" s="44"/>
    </row>
    <row r="394" spans="1:33" x14ac:dyDescent="0.2">
      <c r="A394" s="55"/>
      <c r="B394" s="284" t="s">
        <v>1320</v>
      </c>
      <c r="C394" s="285" t="s">
        <v>1539</v>
      </c>
      <c r="D394" s="284" t="s">
        <v>128</v>
      </c>
      <c r="E394" s="284" t="s">
        <v>1540</v>
      </c>
      <c r="F394" s="286" t="s">
        <v>149</v>
      </c>
      <c r="G394" s="287">
        <v>1</v>
      </c>
      <c r="H394" s="267"/>
      <c r="I394" s="283"/>
      <c r="J394" s="283"/>
      <c r="K394" s="267"/>
      <c r="L394" s="267">
        <f t="shared" si="149"/>
        <v>0</v>
      </c>
      <c r="M394" s="267">
        <f t="shared" si="150"/>
        <v>0</v>
      </c>
      <c r="N394" s="267">
        <f t="shared" si="151"/>
        <v>0</v>
      </c>
      <c r="O394" s="268" t="e">
        <f t="shared" si="153"/>
        <v>#DIV/0!</v>
      </c>
      <c r="P394" s="301">
        <v>68.3</v>
      </c>
      <c r="Q394" s="303">
        <v>206.52</v>
      </c>
      <c r="R394" s="44"/>
      <c r="S394" s="44"/>
      <c r="T394" s="44"/>
      <c r="U394" s="44"/>
      <c r="V394" s="44"/>
      <c r="W394" s="44"/>
      <c r="X394" s="44"/>
      <c r="Y394" s="44"/>
      <c r="Z394" s="44"/>
      <c r="AA394" s="44"/>
      <c r="AB394" s="44"/>
      <c r="AC394" s="44"/>
      <c r="AD394" s="44"/>
      <c r="AE394" s="44"/>
      <c r="AF394" s="44"/>
      <c r="AG394" s="44"/>
    </row>
    <row r="395" spans="1:33" x14ac:dyDescent="0.2">
      <c r="A395" s="55"/>
      <c r="B395" s="284" t="s">
        <v>1321</v>
      </c>
      <c r="C395" s="285">
        <v>64563</v>
      </c>
      <c r="D395" s="284" t="s">
        <v>47</v>
      </c>
      <c r="E395" s="284" t="s">
        <v>719</v>
      </c>
      <c r="F395" s="286" t="s">
        <v>44</v>
      </c>
      <c r="G395" s="287">
        <v>14</v>
      </c>
      <c r="H395" s="267"/>
      <c r="I395" s="283"/>
      <c r="J395" s="283"/>
      <c r="K395" s="267"/>
      <c r="L395" s="267">
        <f t="shared" si="149"/>
        <v>0</v>
      </c>
      <c r="M395" s="267">
        <f t="shared" si="150"/>
        <v>0</v>
      </c>
      <c r="N395" s="267">
        <f t="shared" si="151"/>
        <v>0</v>
      </c>
      <c r="O395" s="268" t="e">
        <f t="shared" si="153"/>
        <v>#DIV/0!</v>
      </c>
      <c r="P395" s="301">
        <v>22.04</v>
      </c>
      <c r="Q395" s="303">
        <v>296.51</v>
      </c>
      <c r="R395" s="44"/>
      <c r="S395" s="44"/>
      <c r="T395" s="44"/>
      <c r="U395" s="44"/>
      <c r="V395" s="44"/>
      <c r="W395" s="44"/>
      <c r="X395" s="44"/>
      <c r="Y395" s="44"/>
      <c r="Z395" s="44"/>
      <c r="AA395" s="44"/>
      <c r="AB395" s="44"/>
      <c r="AC395" s="44"/>
      <c r="AD395" s="44"/>
      <c r="AE395" s="44"/>
      <c r="AF395" s="44"/>
      <c r="AG395" s="44"/>
    </row>
    <row r="396" spans="1:33" ht="28.5" x14ac:dyDescent="0.2">
      <c r="A396" s="55"/>
      <c r="B396" s="284" t="s">
        <v>1322</v>
      </c>
      <c r="C396" s="285" t="s">
        <v>1115</v>
      </c>
      <c r="D396" s="284" t="s">
        <v>184</v>
      </c>
      <c r="E396" s="284" t="s">
        <v>1116</v>
      </c>
      <c r="F396" s="286" t="s">
        <v>149</v>
      </c>
      <c r="G396" s="287">
        <v>4</v>
      </c>
      <c r="H396" s="267"/>
      <c r="I396" s="283"/>
      <c r="J396" s="283"/>
      <c r="K396" s="267"/>
      <c r="L396" s="267">
        <f t="shared" si="149"/>
        <v>0</v>
      </c>
      <c r="M396" s="267">
        <f t="shared" si="150"/>
        <v>0</v>
      </c>
      <c r="N396" s="267">
        <f t="shared" si="151"/>
        <v>0</v>
      </c>
      <c r="O396" s="268" t="e">
        <f t="shared" si="153"/>
        <v>#DIV/0!</v>
      </c>
      <c r="P396" s="301">
        <v>33.130000000000003</v>
      </c>
      <c r="Q396" s="303">
        <v>612.1</v>
      </c>
      <c r="R396" s="44"/>
      <c r="S396" s="44"/>
      <c r="T396" s="44"/>
      <c r="U396" s="44"/>
      <c r="V396" s="44"/>
      <c r="W396" s="44"/>
      <c r="X396" s="44"/>
      <c r="Y396" s="44"/>
      <c r="Z396" s="44"/>
      <c r="AA396" s="44"/>
      <c r="AB396" s="44"/>
      <c r="AC396" s="44"/>
      <c r="AD396" s="44"/>
      <c r="AE396" s="44"/>
      <c r="AF396" s="44"/>
      <c r="AG396" s="44"/>
    </row>
    <row r="397" spans="1:33" x14ac:dyDescent="0.2">
      <c r="A397" s="55"/>
      <c r="B397" s="284" t="s">
        <v>1323</v>
      </c>
      <c r="C397" s="285">
        <v>64819</v>
      </c>
      <c r="D397" s="284" t="s">
        <v>47</v>
      </c>
      <c r="E397" s="284" t="s">
        <v>911</v>
      </c>
      <c r="F397" s="286" t="s">
        <v>44</v>
      </c>
      <c r="G397" s="287">
        <v>1</v>
      </c>
      <c r="H397" s="267"/>
      <c r="I397" s="283"/>
      <c r="J397" s="283"/>
      <c r="K397" s="267"/>
      <c r="L397" s="267">
        <f t="shared" si="149"/>
        <v>0</v>
      </c>
      <c r="M397" s="267">
        <f t="shared" si="150"/>
        <v>0</v>
      </c>
      <c r="N397" s="267">
        <f t="shared" si="151"/>
        <v>0</v>
      </c>
      <c r="O397" s="268" t="e">
        <f t="shared" si="153"/>
        <v>#DIV/0!</v>
      </c>
      <c r="P397" s="301">
        <v>22.04</v>
      </c>
      <c r="Q397" s="303">
        <v>401.09</v>
      </c>
      <c r="R397" s="44"/>
      <c r="S397" s="44"/>
      <c r="T397" s="44"/>
      <c r="U397" s="44"/>
      <c r="V397" s="44"/>
      <c r="W397" s="44"/>
      <c r="X397" s="44"/>
      <c r="Y397" s="44"/>
      <c r="Z397" s="44"/>
      <c r="AA397" s="44"/>
      <c r="AB397" s="44"/>
      <c r="AC397" s="44"/>
      <c r="AD397" s="44"/>
      <c r="AE397" s="44"/>
      <c r="AF397" s="44"/>
      <c r="AG397" s="44"/>
    </row>
    <row r="398" spans="1:33" x14ac:dyDescent="0.2">
      <c r="A398" s="55"/>
      <c r="B398" s="284" t="s">
        <v>1324</v>
      </c>
      <c r="C398" s="285">
        <v>13149</v>
      </c>
      <c r="D398" s="284" t="s">
        <v>128</v>
      </c>
      <c r="E398" s="284" t="s">
        <v>1117</v>
      </c>
      <c r="F398" s="286" t="s">
        <v>149</v>
      </c>
      <c r="G398" s="287">
        <v>2</v>
      </c>
      <c r="H398" s="267"/>
      <c r="I398" s="283"/>
      <c r="J398" s="283"/>
      <c r="K398" s="267"/>
      <c r="L398" s="267">
        <f t="shared" si="149"/>
        <v>0</v>
      </c>
      <c r="M398" s="267">
        <f t="shared" si="150"/>
        <v>0</v>
      </c>
      <c r="N398" s="267">
        <f t="shared" si="151"/>
        <v>0</v>
      </c>
      <c r="O398" s="268" t="e">
        <f t="shared" si="153"/>
        <v>#DIV/0!</v>
      </c>
      <c r="P398" s="301">
        <v>20.49</v>
      </c>
      <c r="Q398" s="303">
        <v>277.49</v>
      </c>
      <c r="R398" s="44"/>
      <c r="S398" s="44"/>
      <c r="T398" s="44"/>
      <c r="U398" s="44"/>
      <c r="V398" s="44"/>
      <c r="W398" s="44"/>
      <c r="X398" s="44"/>
      <c r="Y398" s="44"/>
      <c r="Z398" s="44"/>
      <c r="AA398" s="44"/>
      <c r="AB398" s="44"/>
      <c r="AC398" s="44"/>
      <c r="AD398" s="44"/>
      <c r="AE398" s="44"/>
      <c r="AF398" s="44"/>
      <c r="AG398" s="44"/>
    </row>
    <row r="399" spans="1:33" x14ac:dyDescent="0.2">
      <c r="A399" s="55"/>
      <c r="B399" s="284" t="s">
        <v>1325</v>
      </c>
      <c r="C399" s="285">
        <v>63612</v>
      </c>
      <c r="D399" s="284" t="s">
        <v>47</v>
      </c>
      <c r="E399" s="284" t="s">
        <v>721</v>
      </c>
      <c r="F399" s="286" t="s">
        <v>44</v>
      </c>
      <c r="G399" s="287">
        <v>3</v>
      </c>
      <c r="H399" s="267"/>
      <c r="I399" s="283"/>
      <c r="J399" s="283"/>
      <c r="K399" s="267"/>
      <c r="L399" s="267">
        <f t="shared" si="149"/>
        <v>0</v>
      </c>
      <c r="M399" s="267">
        <f t="shared" si="150"/>
        <v>0</v>
      </c>
      <c r="N399" s="267">
        <f t="shared" si="151"/>
        <v>0</v>
      </c>
      <c r="O399" s="268" t="e">
        <f t="shared" si="153"/>
        <v>#DIV/0!</v>
      </c>
      <c r="P399" s="301">
        <v>6.67</v>
      </c>
      <c r="Q399" s="303">
        <v>6.07</v>
      </c>
      <c r="R399" s="44"/>
      <c r="S399" s="44"/>
      <c r="T399" s="44"/>
      <c r="U399" s="44"/>
      <c r="V399" s="44"/>
      <c r="W399" s="44"/>
      <c r="X399" s="44"/>
      <c r="Y399" s="44"/>
      <c r="Z399" s="44"/>
      <c r="AA399" s="44"/>
      <c r="AB399" s="44"/>
      <c r="AC399" s="44"/>
      <c r="AD399" s="44"/>
      <c r="AE399" s="44"/>
      <c r="AF399" s="44"/>
      <c r="AG399" s="44"/>
    </row>
    <row r="400" spans="1:33" x14ac:dyDescent="0.2">
      <c r="A400" s="55"/>
      <c r="B400" s="284" t="s">
        <v>1326</v>
      </c>
      <c r="C400" s="285">
        <v>63052</v>
      </c>
      <c r="D400" s="284" t="s">
        <v>47</v>
      </c>
      <c r="E400" s="284" t="s">
        <v>1119</v>
      </c>
      <c r="F400" s="286" t="s">
        <v>44</v>
      </c>
      <c r="G400" s="287">
        <v>1</v>
      </c>
      <c r="H400" s="267"/>
      <c r="I400" s="283"/>
      <c r="J400" s="283"/>
      <c r="K400" s="267"/>
      <c r="L400" s="267">
        <f t="shared" si="149"/>
        <v>0</v>
      </c>
      <c r="M400" s="267">
        <f t="shared" si="150"/>
        <v>0</v>
      </c>
      <c r="N400" s="267">
        <f t="shared" si="151"/>
        <v>0</v>
      </c>
      <c r="O400" s="268" t="e">
        <f t="shared" si="153"/>
        <v>#DIV/0!</v>
      </c>
      <c r="P400" s="301">
        <v>22.9</v>
      </c>
      <c r="Q400" s="303">
        <v>26.15</v>
      </c>
      <c r="R400" s="44"/>
      <c r="S400" s="44"/>
      <c r="T400" s="44"/>
      <c r="U400" s="44"/>
      <c r="V400" s="44"/>
      <c r="W400" s="44"/>
      <c r="X400" s="44"/>
      <c r="Y400" s="44"/>
      <c r="Z400" s="44"/>
      <c r="AA400" s="44"/>
      <c r="AB400" s="44"/>
      <c r="AC400" s="44"/>
      <c r="AD400" s="44"/>
      <c r="AE400" s="44"/>
      <c r="AF400" s="44"/>
      <c r="AG400" s="44"/>
    </row>
    <row r="401" spans="1:33" x14ac:dyDescent="0.2">
      <c r="A401" s="55"/>
      <c r="B401" s="284" t="s">
        <v>1327</v>
      </c>
      <c r="C401" s="285">
        <v>60107</v>
      </c>
      <c r="D401" s="284" t="s">
        <v>47</v>
      </c>
      <c r="E401" s="284" t="s">
        <v>1121</v>
      </c>
      <c r="F401" s="286" t="s">
        <v>51</v>
      </c>
      <c r="G401" s="287">
        <v>29.4</v>
      </c>
      <c r="H401" s="267"/>
      <c r="I401" s="283"/>
      <c r="J401" s="283"/>
      <c r="K401" s="267"/>
      <c r="L401" s="267">
        <f t="shared" si="149"/>
        <v>0</v>
      </c>
      <c r="M401" s="267">
        <f t="shared" si="150"/>
        <v>0</v>
      </c>
      <c r="N401" s="267">
        <f t="shared" si="151"/>
        <v>0</v>
      </c>
      <c r="O401" s="268" t="e">
        <f t="shared" si="153"/>
        <v>#DIV/0!</v>
      </c>
      <c r="P401" s="301">
        <v>22.04</v>
      </c>
      <c r="Q401" s="303">
        <v>26.17</v>
      </c>
      <c r="R401" s="44"/>
      <c r="S401" s="44"/>
      <c r="T401" s="44"/>
      <c r="U401" s="44"/>
      <c r="V401" s="44"/>
      <c r="W401" s="44"/>
      <c r="X401" s="44"/>
      <c r="Y401" s="44"/>
      <c r="Z401" s="44"/>
      <c r="AA401" s="44"/>
      <c r="AB401" s="44"/>
      <c r="AC401" s="44"/>
      <c r="AD401" s="44"/>
      <c r="AE401" s="44"/>
      <c r="AF401" s="44"/>
      <c r="AG401" s="44"/>
    </row>
    <row r="402" spans="1:33" x14ac:dyDescent="0.2">
      <c r="A402" s="55"/>
      <c r="B402" s="284" t="s">
        <v>1328</v>
      </c>
      <c r="C402" s="285" t="s">
        <v>1122</v>
      </c>
      <c r="D402" s="284" t="s">
        <v>128</v>
      </c>
      <c r="E402" s="284" t="s">
        <v>1123</v>
      </c>
      <c r="F402" s="286" t="s">
        <v>149</v>
      </c>
      <c r="G402" s="287">
        <v>22</v>
      </c>
      <c r="H402" s="267"/>
      <c r="I402" s="283"/>
      <c r="J402" s="283"/>
      <c r="K402" s="267"/>
      <c r="L402" s="267">
        <f t="shared" si="149"/>
        <v>0</v>
      </c>
      <c r="M402" s="267">
        <f t="shared" si="150"/>
        <v>0</v>
      </c>
      <c r="N402" s="267">
        <f t="shared" si="151"/>
        <v>0</v>
      </c>
      <c r="O402" s="268" t="e">
        <f t="shared" si="153"/>
        <v>#DIV/0!</v>
      </c>
      <c r="P402" s="301">
        <v>6.83</v>
      </c>
      <c r="Q402" s="303">
        <v>7.56</v>
      </c>
      <c r="R402" s="44"/>
      <c r="S402" s="44"/>
      <c r="T402" s="44"/>
      <c r="U402" s="44"/>
      <c r="V402" s="44"/>
      <c r="W402" s="44"/>
      <c r="X402" s="44"/>
      <c r="Y402" s="44"/>
      <c r="Z402" s="44"/>
      <c r="AA402" s="44"/>
      <c r="AB402" s="44"/>
      <c r="AC402" s="44"/>
      <c r="AD402" s="44"/>
      <c r="AE402" s="44"/>
      <c r="AF402" s="44"/>
      <c r="AG402" s="44"/>
    </row>
    <row r="403" spans="1:33" x14ac:dyDescent="0.2">
      <c r="A403" s="55"/>
      <c r="B403" s="284" t="s">
        <v>1329</v>
      </c>
      <c r="C403" s="285" t="s">
        <v>1124</v>
      </c>
      <c r="D403" s="284" t="s">
        <v>128</v>
      </c>
      <c r="E403" s="284" t="s">
        <v>1125</v>
      </c>
      <c r="F403" s="286" t="s">
        <v>149</v>
      </c>
      <c r="G403" s="287">
        <v>26</v>
      </c>
      <c r="H403" s="267"/>
      <c r="I403" s="283"/>
      <c r="J403" s="283"/>
      <c r="K403" s="267"/>
      <c r="L403" s="267">
        <f t="shared" si="149"/>
        <v>0</v>
      </c>
      <c r="M403" s="267">
        <f t="shared" si="150"/>
        <v>0</v>
      </c>
      <c r="N403" s="267">
        <f t="shared" si="151"/>
        <v>0</v>
      </c>
      <c r="O403" s="268" t="e">
        <f t="shared" si="153"/>
        <v>#DIV/0!</v>
      </c>
      <c r="P403" s="301">
        <v>3.4</v>
      </c>
      <c r="Q403" s="303">
        <v>1.66</v>
      </c>
      <c r="R403" s="44"/>
      <c r="S403" s="44"/>
      <c r="T403" s="44"/>
      <c r="U403" s="44"/>
      <c r="V403" s="44"/>
      <c r="W403" s="44"/>
      <c r="X403" s="44"/>
      <c r="Y403" s="44"/>
      <c r="Z403" s="44"/>
      <c r="AA403" s="44"/>
      <c r="AB403" s="44"/>
      <c r="AC403" s="44"/>
      <c r="AD403" s="44"/>
      <c r="AE403" s="44"/>
      <c r="AF403" s="44"/>
      <c r="AG403" s="44"/>
    </row>
    <row r="404" spans="1:33" x14ac:dyDescent="0.2">
      <c r="A404" s="55"/>
      <c r="B404" s="284" t="s">
        <v>1330</v>
      </c>
      <c r="C404" s="285">
        <v>62562</v>
      </c>
      <c r="D404" s="284" t="s">
        <v>47</v>
      </c>
      <c r="E404" s="284" t="s">
        <v>1127</v>
      </c>
      <c r="F404" s="286" t="s">
        <v>44</v>
      </c>
      <c r="G404" s="287">
        <v>1</v>
      </c>
      <c r="H404" s="267"/>
      <c r="I404" s="283"/>
      <c r="J404" s="283"/>
      <c r="K404" s="267"/>
      <c r="L404" s="267">
        <f t="shared" si="149"/>
        <v>0</v>
      </c>
      <c r="M404" s="267">
        <f t="shared" si="150"/>
        <v>0</v>
      </c>
      <c r="N404" s="267">
        <f t="shared" si="151"/>
        <v>0</v>
      </c>
      <c r="O404" s="268" t="e">
        <f t="shared" si="153"/>
        <v>#DIV/0!</v>
      </c>
      <c r="P404" s="301">
        <v>16.420000000000002</v>
      </c>
      <c r="Q404" s="303">
        <v>4.28</v>
      </c>
      <c r="R404" s="44"/>
      <c r="S404" s="44"/>
      <c r="T404" s="44"/>
      <c r="U404" s="44"/>
      <c r="V404" s="44"/>
      <c r="W404" s="44"/>
      <c r="X404" s="44"/>
      <c r="Y404" s="44"/>
      <c r="Z404" s="44"/>
      <c r="AA404" s="44"/>
      <c r="AB404" s="44"/>
      <c r="AC404" s="44"/>
      <c r="AD404" s="44"/>
      <c r="AE404" s="44"/>
      <c r="AF404" s="44"/>
      <c r="AG404" s="44"/>
    </row>
    <row r="405" spans="1:33" ht="28.5" x14ac:dyDescent="0.2">
      <c r="A405" s="55"/>
      <c r="B405" s="264" t="s">
        <v>1331</v>
      </c>
      <c r="C405" s="265" t="s">
        <v>722</v>
      </c>
      <c r="D405" s="264" t="s">
        <v>41</v>
      </c>
      <c r="E405" s="264" t="s">
        <v>723</v>
      </c>
      <c r="F405" s="266" t="s">
        <v>51</v>
      </c>
      <c r="G405" s="278">
        <v>113.6</v>
      </c>
      <c r="H405" s="267"/>
      <c r="I405" s="283"/>
      <c r="J405" s="283"/>
      <c r="K405" s="267"/>
      <c r="L405" s="267">
        <f t="shared" si="149"/>
        <v>0</v>
      </c>
      <c r="M405" s="267">
        <f t="shared" si="150"/>
        <v>0</v>
      </c>
      <c r="N405" s="267">
        <f t="shared" si="151"/>
        <v>0</v>
      </c>
      <c r="O405" s="268" t="e">
        <f t="shared" si="153"/>
        <v>#DIV/0!</v>
      </c>
      <c r="P405" s="301">
        <v>13.58</v>
      </c>
      <c r="Q405" s="303">
        <v>14.09</v>
      </c>
      <c r="R405" s="44"/>
      <c r="S405" s="44"/>
      <c r="T405" s="44"/>
      <c r="U405" s="44"/>
      <c r="V405" s="44"/>
      <c r="W405" s="44"/>
      <c r="X405" s="44"/>
      <c r="Y405" s="44"/>
      <c r="Z405" s="44"/>
      <c r="AA405" s="44"/>
      <c r="AB405" s="44"/>
      <c r="AC405" s="44"/>
      <c r="AD405" s="44"/>
      <c r="AE405" s="44"/>
      <c r="AF405" s="44"/>
      <c r="AG405" s="44"/>
    </row>
    <row r="406" spans="1:33" ht="28.5" x14ac:dyDescent="0.2">
      <c r="A406" s="55"/>
      <c r="B406" s="264" t="s">
        <v>1332</v>
      </c>
      <c r="C406" s="265" t="s">
        <v>724</v>
      </c>
      <c r="D406" s="264" t="s">
        <v>41</v>
      </c>
      <c r="E406" s="264" t="s">
        <v>725</v>
      </c>
      <c r="F406" s="266" t="s">
        <v>51</v>
      </c>
      <c r="G406" s="278">
        <v>1099.5999999999999</v>
      </c>
      <c r="H406" s="267"/>
      <c r="I406" s="283"/>
      <c r="J406" s="283"/>
      <c r="K406" s="267"/>
      <c r="L406" s="267">
        <f t="shared" si="149"/>
        <v>0</v>
      </c>
      <c r="M406" s="267">
        <f t="shared" si="150"/>
        <v>0</v>
      </c>
      <c r="N406" s="267">
        <f t="shared" si="151"/>
        <v>0</v>
      </c>
      <c r="O406" s="268" t="e">
        <f t="shared" si="153"/>
        <v>#DIV/0!</v>
      </c>
      <c r="P406" s="301">
        <v>12.77</v>
      </c>
      <c r="Q406" s="303">
        <v>10.37</v>
      </c>
      <c r="R406" s="44"/>
      <c r="S406" s="44"/>
      <c r="T406" s="44"/>
      <c r="U406" s="44"/>
      <c r="V406" s="44"/>
      <c r="W406" s="44"/>
      <c r="X406" s="44"/>
      <c r="Y406" s="44"/>
      <c r="Z406" s="44"/>
      <c r="AA406" s="44"/>
      <c r="AB406" s="44"/>
      <c r="AC406" s="44"/>
      <c r="AD406" s="44"/>
      <c r="AE406" s="44"/>
      <c r="AF406" s="44"/>
      <c r="AG406" s="44"/>
    </row>
    <row r="407" spans="1:33" ht="28.5" x14ac:dyDescent="0.2">
      <c r="A407" s="55"/>
      <c r="B407" s="264" t="s">
        <v>1333</v>
      </c>
      <c r="C407" s="265" t="s">
        <v>726</v>
      </c>
      <c r="D407" s="264" t="s">
        <v>41</v>
      </c>
      <c r="E407" s="264" t="s">
        <v>727</v>
      </c>
      <c r="F407" s="266" t="s">
        <v>51</v>
      </c>
      <c r="G407" s="278">
        <v>42.9</v>
      </c>
      <c r="H407" s="267"/>
      <c r="I407" s="283"/>
      <c r="J407" s="283"/>
      <c r="K407" s="267"/>
      <c r="L407" s="267">
        <f t="shared" si="149"/>
        <v>0</v>
      </c>
      <c r="M407" s="267">
        <f t="shared" si="150"/>
        <v>0</v>
      </c>
      <c r="N407" s="267">
        <f t="shared" si="151"/>
        <v>0</v>
      </c>
      <c r="O407" s="268" t="e">
        <f t="shared" si="153"/>
        <v>#DIV/0!</v>
      </c>
      <c r="P407" s="301">
        <v>6.58</v>
      </c>
      <c r="Q407" s="303">
        <v>12.61</v>
      </c>
      <c r="R407" s="44"/>
      <c r="S407" s="44"/>
      <c r="T407" s="44"/>
      <c r="U407" s="44"/>
      <c r="V407" s="44"/>
      <c r="W407" s="44"/>
      <c r="X407" s="44"/>
      <c r="Y407" s="44"/>
      <c r="Z407" s="44"/>
      <c r="AA407" s="44"/>
      <c r="AB407" s="44"/>
      <c r="AC407" s="44"/>
      <c r="AD407" s="44"/>
      <c r="AE407" s="44"/>
      <c r="AF407" s="44"/>
      <c r="AG407" s="44"/>
    </row>
    <row r="408" spans="1:33" ht="28.5" x14ac:dyDescent="0.2">
      <c r="A408" s="55"/>
      <c r="B408" s="264" t="s">
        <v>1334</v>
      </c>
      <c r="C408" s="265" t="s">
        <v>728</v>
      </c>
      <c r="D408" s="264" t="s">
        <v>41</v>
      </c>
      <c r="E408" s="264" t="s">
        <v>729</v>
      </c>
      <c r="F408" s="266" t="s">
        <v>51</v>
      </c>
      <c r="G408" s="278">
        <v>133.19999999999999</v>
      </c>
      <c r="H408" s="267"/>
      <c r="I408" s="283"/>
      <c r="J408" s="283"/>
      <c r="K408" s="267"/>
      <c r="L408" s="267">
        <f t="shared" si="149"/>
        <v>0</v>
      </c>
      <c r="M408" s="267">
        <f t="shared" si="150"/>
        <v>0</v>
      </c>
      <c r="N408" s="267">
        <f t="shared" si="151"/>
        <v>0</v>
      </c>
      <c r="O408" s="268" t="e">
        <f t="shared" si="153"/>
        <v>#DIV/0!</v>
      </c>
      <c r="P408" s="301">
        <v>9.51</v>
      </c>
      <c r="Q408" s="303">
        <v>11.74</v>
      </c>
      <c r="R408" s="44"/>
      <c r="S408" s="44"/>
      <c r="T408" s="44"/>
      <c r="U408" s="44"/>
      <c r="V408" s="44"/>
      <c r="W408" s="44"/>
      <c r="X408" s="44"/>
      <c r="Y408" s="44"/>
      <c r="Z408" s="44"/>
      <c r="AA408" s="44"/>
      <c r="AB408" s="44"/>
      <c r="AC408" s="44"/>
      <c r="AD408" s="44"/>
      <c r="AE408" s="44"/>
      <c r="AF408" s="44"/>
      <c r="AG408" s="44"/>
    </row>
    <row r="409" spans="1:33" ht="28.5" x14ac:dyDescent="0.2">
      <c r="A409" s="55"/>
      <c r="B409" s="264" t="s">
        <v>1335</v>
      </c>
      <c r="C409" s="265" t="s">
        <v>730</v>
      </c>
      <c r="D409" s="264" t="s">
        <v>41</v>
      </c>
      <c r="E409" s="264" t="s">
        <v>731</v>
      </c>
      <c r="F409" s="266" t="s">
        <v>51</v>
      </c>
      <c r="G409" s="278">
        <v>41.4</v>
      </c>
      <c r="H409" s="267"/>
      <c r="I409" s="283"/>
      <c r="J409" s="283"/>
      <c r="K409" s="267"/>
      <c r="L409" s="267">
        <f t="shared" si="149"/>
        <v>0</v>
      </c>
      <c r="M409" s="267">
        <f t="shared" si="150"/>
        <v>0</v>
      </c>
      <c r="N409" s="267">
        <f t="shared" si="151"/>
        <v>0</v>
      </c>
      <c r="O409" s="268" t="e">
        <f t="shared" si="153"/>
        <v>#DIV/0!</v>
      </c>
      <c r="P409" s="301">
        <v>7.55</v>
      </c>
      <c r="Q409" s="303">
        <v>19.72</v>
      </c>
      <c r="R409" s="44"/>
      <c r="S409" s="44"/>
      <c r="T409" s="44"/>
      <c r="U409" s="44"/>
      <c r="V409" s="44"/>
      <c r="W409" s="44"/>
      <c r="X409" s="44"/>
      <c r="Y409" s="44"/>
      <c r="Z409" s="44"/>
      <c r="AA409" s="44"/>
      <c r="AB409" s="44"/>
      <c r="AC409" s="44"/>
      <c r="AD409" s="44"/>
      <c r="AE409" s="44"/>
      <c r="AF409" s="44"/>
      <c r="AG409" s="44"/>
    </row>
    <row r="410" spans="1:33" x14ac:dyDescent="0.2">
      <c r="A410" s="55"/>
      <c r="B410" s="264" t="s">
        <v>1336</v>
      </c>
      <c r="C410" s="265" t="s">
        <v>1128</v>
      </c>
      <c r="D410" s="264" t="s">
        <v>184</v>
      </c>
      <c r="E410" s="264" t="s">
        <v>1129</v>
      </c>
      <c r="F410" s="266" t="s">
        <v>227</v>
      </c>
      <c r="G410" s="278">
        <v>1</v>
      </c>
      <c r="H410" s="267"/>
      <c r="I410" s="283"/>
      <c r="J410" s="283"/>
      <c r="K410" s="267"/>
      <c r="L410" s="267">
        <f t="shared" si="149"/>
        <v>0</v>
      </c>
      <c r="M410" s="267">
        <f t="shared" si="150"/>
        <v>0</v>
      </c>
      <c r="N410" s="267">
        <f t="shared" si="151"/>
        <v>0</v>
      </c>
      <c r="O410" s="268" t="e">
        <f t="shared" si="153"/>
        <v>#DIV/0!</v>
      </c>
      <c r="P410" s="301">
        <v>42.13</v>
      </c>
      <c r="Q410" s="303">
        <v>34.950000000000003</v>
      </c>
      <c r="R410" s="44"/>
      <c r="S410" s="44"/>
      <c r="T410" s="44"/>
      <c r="U410" s="44"/>
      <c r="V410" s="44"/>
      <c r="W410" s="44"/>
      <c r="X410" s="44"/>
      <c r="Y410" s="44"/>
      <c r="Z410" s="44"/>
      <c r="AA410" s="44"/>
      <c r="AB410" s="44"/>
      <c r="AC410" s="44"/>
      <c r="AD410" s="44"/>
      <c r="AE410" s="44"/>
      <c r="AF410" s="44"/>
      <c r="AG410" s="44"/>
    </row>
    <row r="411" spans="1:33" ht="28.5" x14ac:dyDescent="0.2">
      <c r="A411" s="55"/>
      <c r="B411" s="264" t="s">
        <v>1337</v>
      </c>
      <c r="C411" s="265" t="s">
        <v>737</v>
      </c>
      <c r="D411" s="264" t="s">
        <v>184</v>
      </c>
      <c r="E411" s="264" t="s">
        <v>792</v>
      </c>
      <c r="F411" s="266" t="s">
        <v>149</v>
      </c>
      <c r="G411" s="278">
        <v>29</v>
      </c>
      <c r="H411" s="267"/>
      <c r="I411" s="283"/>
      <c r="J411" s="283"/>
      <c r="K411" s="267"/>
      <c r="L411" s="267">
        <f t="shared" ref="L411:L417" si="154">ROUND((G411*I411),2)</f>
        <v>0</v>
      </c>
      <c r="M411" s="267">
        <f t="shared" ref="M411:M417" si="155">ROUND((G411*J411),2)</f>
        <v>0</v>
      </c>
      <c r="N411" s="267">
        <f t="shared" ref="N411:N417" si="156">ROUND((G411*K411),2)</f>
        <v>0</v>
      </c>
      <c r="O411" s="268" t="e">
        <f t="shared" ref="O411:O417" si="157">N411/$N$509</f>
        <v>#DIV/0!</v>
      </c>
      <c r="P411" s="303">
        <v>227.9</v>
      </c>
      <c r="Q411" s="303">
        <v>16.79</v>
      </c>
      <c r="R411" s="44"/>
      <c r="S411" s="44"/>
      <c r="T411" s="44"/>
      <c r="U411" s="44"/>
      <c r="V411" s="44"/>
      <c r="W411" s="44"/>
      <c r="X411" s="44"/>
      <c r="Y411" s="44"/>
      <c r="Z411" s="44"/>
      <c r="AA411" s="44"/>
      <c r="AB411" s="44"/>
      <c r="AC411" s="44"/>
      <c r="AD411" s="44"/>
      <c r="AE411" s="44"/>
      <c r="AF411" s="44"/>
      <c r="AG411" s="44"/>
    </row>
    <row r="412" spans="1:33" ht="14.25" x14ac:dyDescent="0.2">
      <c r="A412" s="55"/>
      <c r="B412" s="284" t="s">
        <v>1338</v>
      </c>
      <c r="C412" s="285" t="s">
        <v>732</v>
      </c>
      <c r="D412" s="284" t="s">
        <v>128</v>
      </c>
      <c r="E412" s="284" t="s">
        <v>733</v>
      </c>
      <c r="F412" s="286" t="s">
        <v>149</v>
      </c>
      <c r="G412" s="287">
        <v>92</v>
      </c>
      <c r="H412" s="283"/>
      <c r="I412" s="283"/>
      <c r="J412" s="283"/>
      <c r="K412" s="267"/>
      <c r="L412" s="267">
        <f t="shared" si="154"/>
        <v>0</v>
      </c>
      <c r="M412" s="267">
        <f t="shared" si="155"/>
        <v>0</v>
      </c>
      <c r="N412" s="267">
        <f t="shared" si="156"/>
        <v>0</v>
      </c>
      <c r="O412" s="268" t="e">
        <f t="shared" si="157"/>
        <v>#DIV/0!</v>
      </c>
      <c r="P412" s="303">
        <v>5.13</v>
      </c>
      <c r="Q412" s="303">
        <v>7.38</v>
      </c>
      <c r="R412" s="44"/>
      <c r="S412" s="44"/>
      <c r="T412" s="44"/>
      <c r="U412" s="44"/>
      <c r="V412" s="44"/>
      <c r="W412" s="44"/>
      <c r="X412" s="44"/>
      <c r="Y412" s="44"/>
      <c r="Z412" s="44"/>
      <c r="AA412" s="44"/>
      <c r="AB412" s="44"/>
      <c r="AC412" s="44"/>
      <c r="AD412" s="44"/>
      <c r="AE412" s="44"/>
      <c r="AF412" s="44"/>
      <c r="AG412" s="44"/>
    </row>
    <row r="413" spans="1:33" ht="14.25" x14ac:dyDescent="0.2">
      <c r="A413" s="55"/>
      <c r="B413" s="284" t="s">
        <v>1339</v>
      </c>
      <c r="C413" s="285" t="s">
        <v>1130</v>
      </c>
      <c r="D413" s="284" t="s">
        <v>41</v>
      </c>
      <c r="E413" s="284" t="s">
        <v>1131</v>
      </c>
      <c r="F413" s="286" t="s">
        <v>44</v>
      </c>
      <c r="G413" s="287">
        <v>2</v>
      </c>
      <c r="H413" s="283"/>
      <c r="I413" s="283"/>
      <c r="J413" s="283"/>
      <c r="K413" s="267"/>
      <c r="L413" s="267">
        <f t="shared" si="154"/>
        <v>0</v>
      </c>
      <c r="M413" s="267">
        <f t="shared" si="155"/>
        <v>0</v>
      </c>
      <c r="N413" s="267">
        <f t="shared" si="156"/>
        <v>0</v>
      </c>
      <c r="O413" s="268" t="e">
        <f t="shared" si="157"/>
        <v>#DIV/0!</v>
      </c>
      <c r="P413" s="303">
        <v>13.99</v>
      </c>
      <c r="Q413" s="303">
        <v>34.97</v>
      </c>
      <c r="R413" s="44"/>
      <c r="S413" s="44"/>
      <c r="T413" s="44"/>
      <c r="U413" s="44"/>
      <c r="V413" s="44"/>
      <c r="W413" s="44"/>
      <c r="X413" s="44"/>
      <c r="Y413" s="44"/>
      <c r="Z413" s="44"/>
      <c r="AA413" s="44"/>
      <c r="AB413" s="44"/>
      <c r="AC413" s="44"/>
      <c r="AD413" s="44"/>
      <c r="AE413" s="44"/>
      <c r="AF413" s="44"/>
      <c r="AG413" s="44"/>
    </row>
    <row r="414" spans="1:33" ht="28.5" x14ac:dyDescent="0.2">
      <c r="A414" s="55"/>
      <c r="B414" s="284" t="s">
        <v>1340</v>
      </c>
      <c r="C414" s="285" t="s">
        <v>888</v>
      </c>
      <c r="D414" s="284" t="s">
        <v>41</v>
      </c>
      <c r="E414" s="284" t="s">
        <v>889</v>
      </c>
      <c r="F414" s="286" t="s">
        <v>44</v>
      </c>
      <c r="G414" s="287">
        <v>1</v>
      </c>
      <c r="H414" s="283"/>
      <c r="I414" s="283"/>
      <c r="J414" s="283"/>
      <c r="K414" s="267"/>
      <c r="L414" s="267">
        <f t="shared" si="154"/>
        <v>0</v>
      </c>
      <c r="M414" s="267">
        <f t="shared" si="155"/>
        <v>0</v>
      </c>
      <c r="N414" s="267">
        <f t="shared" si="156"/>
        <v>0</v>
      </c>
      <c r="O414" s="268" t="e">
        <f t="shared" si="157"/>
        <v>#DIV/0!</v>
      </c>
      <c r="P414" s="303">
        <v>245.5</v>
      </c>
      <c r="Q414" s="303">
        <v>3128.87</v>
      </c>
      <c r="R414" s="44"/>
      <c r="S414" s="44"/>
      <c r="T414" s="44"/>
      <c r="U414" s="44"/>
      <c r="V414" s="44"/>
      <c r="W414" s="44"/>
      <c r="X414" s="44"/>
      <c r="Y414" s="44"/>
      <c r="Z414" s="44"/>
      <c r="AA414" s="44"/>
      <c r="AB414" s="44"/>
      <c r="AC414" s="44"/>
      <c r="AD414" s="44"/>
      <c r="AE414" s="44"/>
      <c r="AF414" s="44"/>
      <c r="AG414" s="44"/>
    </row>
    <row r="415" spans="1:33" ht="13.9" customHeight="1" x14ac:dyDescent="0.2">
      <c r="A415" s="55"/>
      <c r="B415" s="284" t="s">
        <v>1341</v>
      </c>
      <c r="C415" s="285">
        <v>61236</v>
      </c>
      <c r="D415" s="284" t="s">
        <v>47</v>
      </c>
      <c r="E415" s="284" t="s">
        <v>1133</v>
      </c>
      <c r="F415" s="286" t="s">
        <v>44</v>
      </c>
      <c r="G415" s="287">
        <v>1</v>
      </c>
      <c r="H415" s="283"/>
      <c r="I415" s="283"/>
      <c r="J415" s="283"/>
      <c r="K415" s="267"/>
      <c r="L415" s="267">
        <f t="shared" si="154"/>
        <v>0</v>
      </c>
      <c r="M415" s="267">
        <f t="shared" si="155"/>
        <v>0</v>
      </c>
      <c r="N415" s="267">
        <f t="shared" si="156"/>
        <v>0</v>
      </c>
      <c r="O415" s="268" t="e">
        <f t="shared" si="157"/>
        <v>#DIV/0!</v>
      </c>
      <c r="P415" s="303">
        <v>26.46</v>
      </c>
      <c r="Q415" s="303">
        <v>17.97</v>
      </c>
      <c r="R415" s="44"/>
      <c r="S415" s="44"/>
      <c r="T415" s="44"/>
      <c r="U415" s="44"/>
      <c r="V415" s="44"/>
      <c r="W415" s="44"/>
      <c r="X415" s="44"/>
      <c r="Y415" s="44"/>
      <c r="Z415" s="44"/>
      <c r="AA415" s="44"/>
      <c r="AB415" s="44"/>
      <c r="AC415" s="44"/>
      <c r="AD415" s="44"/>
      <c r="AE415" s="44"/>
      <c r="AF415" s="44"/>
      <c r="AG415" s="44"/>
    </row>
    <row r="416" spans="1:33" ht="14.25" x14ac:dyDescent="0.2">
      <c r="A416" s="55"/>
      <c r="B416" s="284" t="s">
        <v>1342</v>
      </c>
      <c r="C416" s="285" t="s">
        <v>1134</v>
      </c>
      <c r="D416" s="284" t="s">
        <v>47</v>
      </c>
      <c r="E416" s="284" t="s">
        <v>1135</v>
      </c>
      <c r="F416" s="286" t="s">
        <v>44</v>
      </c>
      <c r="G416" s="287">
        <v>1</v>
      </c>
      <c r="H416" s="283"/>
      <c r="I416" s="283"/>
      <c r="J416" s="283"/>
      <c r="K416" s="267"/>
      <c r="L416" s="267">
        <f t="shared" si="154"/>
        <v>0</v>
      </c>
      <c r="M416" s="267">
        <f t="shared" si="155"/>
        <v>0</v>
      </c>
      <c r="N416" s="267">
        <f t="shared" si="156"/>
        <v>0</v>
      </c>
      <c r="O416" s="268" t="e">
        <f t="shared" si="157"/>
        <v>#DIV/0!</v>
      </c>
      <c r="P416" s="303">
        <v>26.46</v>
      </c>
      <c r="Q416" s="303">
        <v>274.11</v>
      </c>
      <c r="R416" s="44"/>
      <c r="S416" s="44"/>
      <c r="T416" s="44"/>
      <c r="U416" s="44"/>
      <c r="V416" s="44"/>
      <c r="W416" s="44"/>
      <c r="X416" s="44"/>
      <c r="Y416" s="44"/>
      <c r="Z416" s="44"/>
      <c r="AA416" s="44"/>
      <c r="AB416" s="44"/>
      <c r="AC416" s="44"/>
      <c r="AD416" s="44"/>
      <c r="AE416" s="44"/>
      <c r="AF416" s="44"/>
      <c r="AG416" s="44"/>
    </row>
    <row r="417" spans="1:33" ht="27.6" customHeight="1" x14ac:dyDescent="0.2">
      <c r="A417" s="55"/>
      <c r="B417" s="284" t="s">
        <v>1343</v>
      </c>
      <c r="C417" s="285">
        <v>62300</v>
      </c>
      <c r="D417" s="284" t="s">
        <v>47</v>
      </c>
      <c r="E417" s="284" t="s">
        <v>1137</v>
      </c>
      <c r="F417" s="286" t="s">
        <v>44</v>
      </c>
      <c r="G417" s="287">
        <v>2</v>
      </c>
      <c r="H417" s="283"/>
      <c r="I417" s="283"/>
      <c r="J417" s="283"/>
      <c r="K417" s="267"/>
      <c r="L417" s="267">
        <f t="shared" si="154"/>
        <v>0</v>
      </c>
      <c r="M417" s="267">
        <f t="shared" si="155"/>
        <v>0</v>
      </c>
      <c r="N417" s="267">
        <f t="shared" si="156"/>
        <v>0</v>
      </c>
      <c r="O417" s="268" t="e">
        <f t="shared" si="157"/>
        <v>#DIV/0!</v>
      </c>
      <c r="P417" s="303">
        <v>26.46</v>
      </c>
      <c r="Q417" s="303">
        <v>323.57</v>
      </c>
      <c r="R417" s="44"/>
      <c r="S417" s="44"/>
      <c r="T417" s="44"/>
      <c r="U417" s="44"/>
      <c r="V417" s="44"/>
      <c r="W417" s="44"/>
      <c r="X417" s="44"/>
      <c r="Y417" s="44"/>
      <c r="Z417" s="44"/>
      <c r="AA417" s="44"/>
      <c r="AB417" s="44"/>
      <c r="AC417" s="44"/>
      <c r="AD417" s="44"/>
      <c r="AE417" s="44"/>
      <c r="AF417" s="44"/>
      <c r="AG417" s="44"/>
    </row>
    <row r="418" spans="1:33" x14ac:dyDescent="0.2">
      <c r="A418" s="55"/>
      <c r="B418" s="260" t="s">
        <v>809</v>
      </c>
      <c r="C418" s="260"/>
      <c r="D418" s="260"/>
      <c r="E418" s="260" t="s">
        <v>263</v>
      </c>
      <c r="F418" s="260"/>
      <c r="G418" s="277"/>
      <c r="H418" s="261"/>
      <c r="I418" s="261"/>
      <c r="J418" s="261"/>
      <c r="K418" s="260"/>
      <c r="L418" s="261"/>
      <c r="M418" s="260"/>
      <c r="N418" s="262"/>
      <c r="O418" s="262"/>
      <c r="P418" s="303"/>
      <c r="Q418" s="303"/>
      <c r="R418" s="44"/>
      <c r="S418" s="44"/>
      <c r="T418" s="44"/>
      <c r="U418" s="44"/>
      <c r="V418" s="44"/>
      <c r="W418" s="44"/>
      <c r="X418" s="44"/>
      <c r="Y418" s="44"/>
      <c r="Z418" s="44"/>
      <c r="AA418" s="44"/>
      <c r="AB418" s="44"/>
      <c r="AC418" s="44"/>
      <c r="AD418" s="44"/>
      <c r="AE418" s="44"/>
      <c r="AF418" s="44"/>
      <c r="AG418" s="44"/>
    </row>
    <row r="419" spans="1:33" ht="28.5" x14ac:dyDescent="0.2">
      <c r="A419" s="55"/>
      <c r="B419" s="264" t="s">
        <v>863</v>
      </c>
      <c r="C419" s="265" t="s">
        <v>266</v>
      </c>
      <c r="D419" s="264" t="s">
        <v>41</v>
      </c>
      <c r="E419" s="264" t="s">
        <v>267</v>
      </c>
      <c r="F419" s="266" t="s">
        <v>44</v>
      </c>
      <c r="G419" s="278">
        <v>18</v>
      </c>
      <c r="H419" s="267"/>
      <c r="I419" s="283"/>
      <c r="J419" s="283"/>
      <c r="K419" s="267"/>
      <c r="L419" s="267">
        <f t="shared" ref="L419:L421" si="158">ROUND((G419*I419),2)</f>
        <v>0</v>
      </c>
      <c r="M419" s="267">
        <f t="shared" ref="M419:M421" si="159">ROUND((G419*J419),2)</f>
        <v>0</v>
      </c>
      <c r="N419" s="267">
        <f t="shared" ref="N419:N421" si="160">ROUND((G419*K419),2)</f>
        <v>0</v>
      </c>
      <c r="O419" s="268" t="e">
        <f>N419/$N$509</f>
        <v>#DIV/0!</v>
      </c>
      <c r="P419" s="303">
        <v>24.34</v>
      </c>
      <c r="Q419" s="303">
        <v>90.9</v>
      </c>
      <c r="R419" s="44"/>
      <c r="S419" s="44"/>
      <c r="T419" s="44"/>
      <c r="U419" s="44"/>
      <c r="V419" s="44"/>
      <c r="W419" s="44"/>
      <c r="X419" s="44"/>
      <c r="Y419" s="44"/>
      <c r="Z419" s="44"/>
      <c r="AA419" s="44"/>
      <c r="AB419" s="44"/>
      <c r="AC419" s="44"/>
      <c r="AD419" s="44"/>
      <c r="AE419" s="44"/>
      <c r="AF419" s="44"/>
      <c r="AG419" s="44"/>
    </row>
    <row r="420" spans="1:33" ht="28.5" x14ac:dyDescent="0.2">
      <c r="A420" s="55"/>
      <c r="B420" s="264" t="s">
        <v>864</v>
      </c>
      <c r="C420" s="265" t="s">
        <v>736</v>
      </c>
      <c r="D420" s="264" t="s">
        <v>184</v>
      </c>
      <c r="E420" s="264" t="s">
        <v>791</v>
      </c>
      <c r="F420" s="266" t="s">
        <v>149</v>
      </c>
      <c r="G420" s="278">
        <v>25</v>
      </c>
      <c r="H420" s="267"/>
      <c r="I420" s="283"/>
      <c r="J420" s="283"/>
      <c r="K420" s="267"/>
      <c r="L420" s="267">
        <f t="shared" si="158"/>
        <v>0</v>
      </c>
      <c r="M420" s="267">
        <f t="shared" si="159"/>
        <v>0</v>
      </c>
      <c r="N420" s="267">
        <f t="shared" si="160"/>
        <v>0</v>
      </c>
      <c r="O420" s="268" t="e">
        <f>N420/$N$509</f>
        <v>#DIV/0!</v>
      </c>
      <c r="P420" s="303">
        <v>21.07</v>
      </c>
      <c r="Q420" s="303">
        <v>312.06</v>
      </c>
      <c r="R420" s="44"/>
      <c r="S420" s="44"/>
      <c r="T420" s="44"/>
      <c r="U420" s="44"/>
      <c r="V420" s="44"/>
      <c r="W420" s="44"/>
      <c r="X420" s="44"/>
      <c r="Y420" s="44"/>
      <c r="Z420" s="44"/>
      <c r="AA420" s="44"/>
      <c r="AB420" s="44"/>
      <c r="AC420" s="44"/>
      <c r="AD420" s="44"/>
      <c r="AE420" s="44"/>
      <c r="AF420" s="44"/>
      <c r="AG420" s="44"/>
    </row>
    <row r="421" spans="1:33" ht="14.25" x14ac:dyDescent="0.2">
      <c r="A421" s="55"/>
      <c r="B421" s="284" t="s">
        <v>865</v>
      </c>
      <c r="C421" s="285">
        <v>60121</v>
      </c>
      <c r="D421" s="284" t="s">
        <v>47</v>
      </c>
      <c r="E421" s="284" t="s">
        <v>948</v>
      </c>
      <c r="F421" s="286" t="s">
        <v>44</v>
      </c>
      <c r="G421" s="287">
        <v>10</v>
      </c>
      <c r="H421" s="283"/>
      <c r="I421" s="283"/>
      <c r="J421" s="283"/>
      <c r="K421" s="283"/>
      <c r="L421" s="283">
        <f t="shared" si="158"/>
        <v>0</v>
      </c>
      <c r="M421" s="283">
        <f t="shared" si="159"/>
        <v>0</v>
      </c>
      <c r="N421" s="283">
        <f t="shared" si="160"/>
        <v>0</v>
      </c>
      <c r="O421" s="268" t="e">
        <f>N421/$N$509</f>
        <v>#DIV/0!</v>
      </c>
      <c r="P421" s="303">
        <v>44.06</v>
      </c>
      <c r="Q421" s="303">
        <v>22.78</v>
      </c>
      <c r="R421" s="44"/>
      <c r="S421" s="44"/>
      <c r="T421" s="44"/>
      <c r="U421" s="44"/>
      <c r="V421" s="44"/>
      <c r="W421" s="44"/>
      <c r="X421" s="44"/>
      <c r="Y421" s="44"/>
      <c r="Z421" s="44"/>
      <c r="AA421" s="44"/>
      <c r="AB421" s="44"/>
      <c r="AC421" s="44"/>
      <c r="AD421" s="44"/>
      <c r="AE421" s="44"/>
      <c r="AF421" s="44"/>
      <c r="AG421" s="44"/>
    </row>
    <row r="422" spans="1:33" ht="14.25" x14ac:dyDescent="0.2">
      <c r="A422" s="55"/>
      <c r="B422" s="284" t="s">
        <v>1089</v>
      </c>
      <c r="C422" s="285" t="s">
        <v>949</v>
      </c>
      <c r="D422" s="284" t="s">
        <v>128</v>
      </c>
      <c r="E422" s="284" t="s">
        <v>950</v>
      </c>
      <c r="F422" s="286" t="s">
        <v>149</v>
      </c>
      <c r="G422" s="287">
        <v>50</v>
      </c>
      <c r="H422" s="267"/>
      <c r="I422" s="283"/>
      <c r="J422" s="283"/>
      <c r="K422" s="267"/>
      <c r="L422" s="267">
        <f t="shared" ref="L422:L423" si="161">ROUND((G422*I422),2)</f>
        <v>0</v>
      </c>
      <c r="M422" s="267">
        <f t="shared" ref="M422:M423" si="162">ROUND((G422*J422),2)</f>
        <v>0</v>
      </c>
      <c r="N422" s="267">
        <f t="shared" ref="N422:N423" si="163">ROUND((G422*K422),2)</f>
        <v>0</v>
      </c>
      <c r="O422" s="268" t="e">
        <f>N422/$N$509</f>
        <v>#DIV/0!</v>
      </c>
      <c r="P422" s="303">
        <v>17.07</v>
      </c>
      <c r="Q422" s="303">
        <v>206.12</v>
      </c>
      <c r="R422" s="44"/>
      <c r="S422" s="44"/>
      <c r="T422" s="44"/>
      <c r="U422" s="44"/>
      <c r="V422" s="44"/>
      <c r="W422" s="44"/>
      <c r="X422" s="44"/>
      <c r="Y422" s="44"/>
      <c r="Z422" s="44"/>
      <c r="AA422" s="44"/>
      <c r="AB422" s="44"/>
      <c r="AC422" s="44"/>
      <c r="AD422" s="44"/>
      <c r="AE422" s="44"/>
      <c r="AF422" s="44"/>
      <c r="AG422" s="44"/>
    </row>
    <row r="423" spans="1:33" ht="14.25" x14ac:dyDescent="0.2">
      <c r="A423" s="55"/>
      <c r="B423" s="284" t="s">
        <v>1541</v>
      </c>
      <c r="C423" s="285">
        <v>60582</v>
      </c>
      <c r="D423" s="284" t="s">
        <v>47</v>
      </c>
      <c r="E423" s="284" t="s">
        <v>1542</v>
      </c>
      <c r="F423" s="286" t="s">
        <v>44</v>
      </c>
      <c r="G423" s="287">
        <v>6</v>
      </c>
      <c r="H423" s="283"/>
      <c r="I423" s="283"/>
      <c r="J423" s="283"/>
      <c r="K423" s="283"/>
      <c r="L423" s="283">
        <f t="shared" si="161"/>
        <v>0</v>
      </c>
      <c r="M423" s="283">
        <f t="shared" si="162"/>
        <v>0</v>
      </c>
      <c r="N423" s="283">
        <f t="shared" si="163"/>
        <v>0</v>
      </c>
      <c r="O423" s="268" t="e">
        <f>N423/$N$509</f>
        <v>#DIV/0!</v>
      </c>
      <c r="P423" s="303">
        <v>43.24</v>
      </c>
      <c r="Q423" s="303">
        <v>399.9</v>
      </c>
      <c r="R423" s="44"/>
      <c r="S423" s="44"/>
      <c r="T423" s="44"/>
      <c r="U423" s="44"/>
      <c r="V423" s="44"/>
      <c r="W423" s="44"/>
      <c r="X423" s="44"/>
      <c r="Y423" s="44"/>
      <c r="Z423" s="44"/>
      <c r="AA423" s="44"/>
      <c r="AB423" s="44"/>
      <c r="AC423" s="44"/>
      <c r="AD423" s="44"/>
      <c r="AE423" s="44"/>
      <c r="AF423" s="44"/>
      <c r="AG423" s="44"/>
    </row>
    <row r="424" spans="1:33" x14ac:dyDescent="0.2">
      <c r="A424" s="55"/>
      <c r="B424" s="260" t="s">
        <v>923</v>
      </c>
      <c r="C424" s="260"/>
      <c r="D424" s="260"/>
      <c r="E424" s="260" t="s">
        <v>1709</v>
      </c>
      <c r="F424" s="260"/>
      <c r="G424" s="277"/>
      <c r="H424" s="261"/>
      <c r="I424" s="261"/>
      <c r="J424" s="261"/>
      <c r="K424" s="260"/>
      <c r="L424" s="261"/>
      <c r="M424" s="260"/>
      <c r="N424" s="262"/>
      <c r="O424" s="262"/>
      <c r="P424" s="303"/>
      <c r="Q424" s="303"/>
      <c r="R424" s="44"/>
      <c r="S424" s="44"/>
      <c r="T424" s="44"/>
      <c r="U424" s="44"/>
      <c r="V424" s="44"/>
      <c r="W424" s="44"/>
      <c r="X424" s="44"/>
      <c r="Y424" s="44"/>
      <c r="Z424" s="44"/>
      <c r="AA424" s="44"/>
      <c r="AB424" s="44"/>
      <c r="AC424" s="44"/>
      <c r="AD424" s="44"/>
      <c r="AE424" s="44"/>
      <c r="AF424" s="44"/>
      <c r="AG424" s="44"/>
    </row>
    <row r="425" spans="1:33" ht="14.25" x14ac:dyDescent="0.2">
      <c r="A425" s="55"/>
      <c r="B425" s="284" t="s">
        <v>1695</v>
      </c>
      <c r="C425" s="284">
        <v>60195</v>
      </c>
      <c r="D425" s="284" t="s">
        <v>47</v>
      </c>
      <c r="E425" s="284" t="s">
        <v>1696</v>
      </c>
      <c r="F425" s="286" t="s">
        <v>44</v>
      </c>
      <c r="G425" s="287">
        <v>20</v>
      </c>
      <c r="H425" s="267"/>
      <c r="I425" s="283"/>
      <c r="J425" s="283"/>
      <c r="K425" s="267"/>
      <c r="L425" s="267">
        <f t="shared" ref="L425:L431" si="164">ROUND((G425*I425),2)</f>
        <v>0</v>
      </c>
      <c r="M425" s="267">
        <f t="shared" ref="M425:M431" si="165">ROUND((G425*J425),2)</f>
        <v>0</v>
      </c>
      <c r="N425" s="267">
        <f t="shared" ref="N425:N431" si="166">ROUND((G425*K425),2)</f>
        <v>0</v>
      </c>
      <c r="O425" s="268" t="e">
        <f t="shared" ref="O425:O431" si="167">N425/$N$509</f>
        <v>#DIV/0!</v>
      </c>
      <c r="P425" s="303">
        <v>167.41</v>
      </c>
      <c r="Q425" s="303">
        <v>310.39999999999998</v>
      </c>
      <c r="R425" s="44"/>
      <c r="S425" s="44"/>
      <c r="T425" s="44"/>
      <c r="U425" s="44"/>
      <c r="V425" s="44"/>
      <c r="W425" s="44"/>
      <c r="X425" s="44"/>
      <c r="Y425" s="44"/>
      <c r="Z425" s="44"/>
      <c r="AA425" s="44"/>
      <c r="AB425" s="44"/>
      <c r="AC425" s="44"/>
      <c r="AD425" s="44"/>
      <c r="AE425" s="44"/>
      <c r="AF425" s="44"/>
      <c r="AG425" s="44"/>
    </row>
    <row r="426" spans="1:33" ht="28.5" x14ac:dyDescent="0.2">
      <c r="A426" s="55"/>
      <c r="B426" s="284" t="s">
        <v>1697</v>
      </c>
      <c r="C426" s="284" t="s">
        <v>1698</v>
      </c>
      <c r="D426" s="284" t="s">
        <v>1692</v>
      </c>
      <c r="E426" s="284" t="s">
        <v>1699</v>
      </c>
      <c r="F426" s="286" t="s">
        <v>44</v>
      </c>
      <c r="G426" s="287">
        <v>20</v>
      </c>
      <c r="H426" s="267"/>
      <c r="I426" s="283"/>
      <c r="J426" s="283"/>
      <c r="K426" s="267"/>
      <c r="L426" s="267">
        <f t="shared" si="164"/>
        <v>0</v>
      </c>
      <c r="M426" s="267">
        <f t="shared" si="165"/>
        <v>0</v>
      </c>
      <c r="N426" s="267">
        <f t="shared" si="166"/>
        <v>0</v>
      </c>
      <c r="O426" s="268" t="e">
        <f t="shared" si="167"/>
        <v>#DIV/0!</v>
      </c>
      <c r="P426" s="303">
        <v>52.29</v>
      </c>
      <c r="Q426" s="303">
        <v>16.21</v>
      </c>
      <c r="R426" s="44"/>
      <c r="S426" s="44"/>
      <c r="T426" s="44"/>
      <c r="U426" s="44"/>
      <c r="V426" s="44"/>
      <c r="W426" s="44"/>
      <c r="X426" s="44"/>
      <c r="Y426" s="44"/>
      <c r="Z426" s="44"/>
      <c r="AA426" s="44"/>
      <c r="AB426" s="44"/>
      <c r="AC426" s="44"/>
      <c r="AD426" s="44"/>
      <c r="AE426" s="44"/>
      <c r="AF426" s="44"/>
      <c r="AG426" s="44"/>
    </row>
    <row r="427" spans="1:33" ht="28.5" x14ac:dyDescent="0.2">
      <c r="A427" s="55"/>
      <c r="B427" s="284" t="s">
        <v>1700</v>
      </c>
      <c r="C427" s="284">
        <v>97882</v>
      </c>
      <c r="D427" s="284" t="s">
        <v>41</v>
      </c>
      <c r="E427" s="284" t="s">
        <v>1701</v>
      </c>
      <c r="F427" s="286" t="s">
        <v>44</v>
      </c>
      <c r="G427" s="287">
        <v>20</v>
      </c>
      <c r="H427" s="267"/>
      <c r="I427" s="283"/>
      <c r="J427" s="283"/>
      <c r="K427" s="267"/>
      <c r="L427" s="267">
        <f t="shared" si="164"/>
        <v>0</v>
      </c>
      <c r="M427" s="267">
        <f t="shared" si="165"/>
        <v>0</v>
      </c>
      <c r="N427" s="267">
        <f t="shared" si="166"/>
        <v>0</v>
      </c>
      <c r="O427" s="268" t="e">
        <f t="shared" si="167"/>
        <v>#DIV/0!</v>
      </c>
      <c r="P427" s="303">
        <v>1.72</v>
      </c>
      <c r="Q427" s="303">
        <v>227.02</v>
      </c>
      <c r="R427" s="44"/>
      <c r="S427" s="44"/>
      <c r="T427" s="44"/>
      <c r="U427" s="44"/>
      <c r="V427" s="44"/>
      <c r="W427" s="44"/>
      <c r="X427" s="44"/>
      <c r="Y427" s="44"/>
      <c r="Z427" s="44"/>
      <c r="AA427" s="44"/>
      <c r="AB427" s="44"/>
      <c r="AC427" s="44"/>
      <c r="AD427" s="44"/>
      <c r="AE427" s="44"/>
      <c r="AF427" s="44"/>
      <c r="AG427" s="44"/>
    </row>
    <row r="428" spans="1:33" ht="14.25" x14ac:dyDescent="0.2">
      <c r="A428" s="55"/>
      <c r="B428" s="284" t="s">
        <v>1702</v>
      </c>
      <c r="C428" s="284">
        <v>96985</v>
      </c>
      <c r="D428" s="284" t="s">
        <v>41</v>
      </c>
      <c r="E428" s="284" t="s">
        <v>1703</v>
      </c>
      <c r="F428" s="286" t="s">
        <v>44</v>
      </c>
      <c r="G428" s="287">
        <v>1</v>
      </c>
      <c r="H428" s="267"/>
      <c r="I428" s="283"/>
      <c r="J428" s="283"/>
      <c r="K428" s="267"/>
      <c r="L428" s="267">
        <f t="shared" si="164"/>
        <v>0</v>
      </c>
      <c r="M428" s="267">
        <f t="shared" si="165"/>
        <v>0</v>
      </c>
      <c r="N428" s="267">
        <f t="shared" si="166"/>
        <v>0</v>
      </c>
      <c r="O428" s="268" t="e">
        <f t="shared" si="167"/>
        <v>#DIV/0!</v>
      </c>
      <c r="P428" s="303">
        <v>16.739999999999998</v>
      </c>
      <c r="Q428" s="303">
        <v>90.68</v>
      </c>
      <c r="R428" s="44"/>
      <c r="S428" s="44"/>
      <c r="T428" s="44"/>
      <c r="U428" s="44"/>
      <c r="V428" s="44"/>
      <c r="W428" s="44"/>
      <c r="X428" s="44"/>
      <c r="Y428" s="44"/>
      <c r="Z428" s="44"/>
      <c r="AA428" s="44"/>
      <c r="AB428" s="44"/>
      <c r="AC428" s="44"/>
      <c r="AD428" s="44"/>
      <c r="AE428" s="44"/>
      <c r="AF428" s="44"/>
      <c r="AG428" s="44"/>
    </row>
    <row r="429" spans="1:33" ht="28.5" x14ac:dyDescent="0.2">
      <c r="A429" s="55"/>
      <c r="B429" s="284" t="s">
        <v>1704</v>
      </c>
      <c r="C429" s="284">
        <v>101632</v>
      </c>
      <c r="D429" s="284" t="s">
        <v>41</v>
      </c>
      <c r="E429" s="284" t="s">
        <v>1705</v>
      </c>
      <c r="F429" s="286" t="s">
        <v>44</v>
      </c>
      <c r="G429" s="287">
        <v>20</v>
      </c>
      <c r="H429" s="267"/>
      <c r="I429" s="283"/>
      <c r="J429" s="283"/>
      <c r="K429" s="267"/>
      <c r="L429" s="267">
        <f t="shared" si="164"/>
        <v>0</v>
      </c>
      <c r="M429" s="267">
        <f t="shared" si="165"/>
        <v>0</v>
      </c>
      <c r="N429" s="267">
        <f t="shared" si="166"/>
        <v>0</v>
      </c>
      <c r="O429" s="268" t="e">
        <f t="shared" si="167"/>
        <v>#DIV/0!</v>
      </c>
      <c r="P429" s="303">
        <v>1.17</v>
      </c>
      <c r="Q429" s="303">
        <v>35.729999999999997</v>
      </c>
      <c r="R429" s="44"/>
      <c r="S429" s="44"/>
      <c r="T429" s="44"/>
      <c r="U429" s="44"/>
      <c r="V429" s="44"/>
      <c r="W429" s="44"/>
      <c r="X429" s="44"/>
      <c r="Y429" s="44"/>
      <c r="Z429" s="44"/>
      <c r="AA429" s="44"/>
      <c r="AB429" s="44"/>
      <c r="AC429" s="44"/>
      <c r="AD429" s="44"/>
      <c r="AE429" s="44"/>
      <c r="AF429" s="44"/>
      <c r="AG429" s="44"/>
    </row>
    <row r="430" spans="1:33" ht="28.5" x14ac:dyDescent="0.2">
      <c r="A430" s="55"/>
      <c r="B430" s="284" t="s">
        <v>1706</v>
      </c>
      <c r="C430" s="284">
        <v>91926</v>
      </c>
      <c r="D430" s="284" t="s">
        <v>41</v>
      </c>
      <c r="E430" s="284" t="s">
        <v>197</v>
      </c>
      <c r="F430" s="286" t="s">
        <v>51</v>
      </c>
      <c r="G430" s="287">
        <v>450</v>
      </c>
      <c r="H430" s="267"/>
      <c r="I430" s="283"/>
      <c r="J430" s="283"/>
      <c r="K430" s="267"/>
      <c r="L430" s="267">
        <f t="shared" si="164"/>
        <v>0</v>
      </c>
      <c r="M430" s="267">
        <f t="shared" si="165"/>
        <v>0</v>
      </c>
      <c r="N430" s="267">
        <f t="shared" si="166"/>
        <v>0</v>
      </c>
      <c r="O430" s="268" t="e">
        <f t="shared" si="167"/>
        <v>#DIV/0!</v>
      </c>
      <c r="P430" s="303">
        <v>1.94</v>
      </c>
      <c r="Q430" s="303">
        <v>2.96</v>
      </c>
      <c r="R430" s="44"/>
      <c r="S430" s="44"/>
      <c r="T430" s="44"/>
      <c r="U430" s="44"/>
      <c r="V430" s="44"/>
      <c r="W430" s="44"/>
      <c r="X430" s="44"/>
      <c r="Y430" s="44"/>
      <c r="Z430" s="44"/>
      <c r="AA430" s="44"/>
      <c r="AB430" s="44"/>
      <c r="AC430" s="44"/>
      <c r="AD430" s="44"/>
      <c r="AE430" s="44"/>
      <c r="AF430" s="44"/>
      <c r="AG430" s="44"/>
    </row>
    <row r="431" spans="1:33" ht="28.5" x14ac:dyDescent="0.2">
      <c r="A431" s="55"/>
      <c r="B431" s="284" t="s">
        <v>1707</v>
      </c>
      <c r="C431" s="284">
        <v>93668</v>
      </c>
      <c r="D431" s="284" t="s">
        <v>41</v>
      </c>
      <c r="E431" s="284" t="s">
        <v>1708</v>
      </c>
      <c r="F431" s="286" t="s">
        <v>44</v>
      </c>
      <c r="G431" s="287">
        <v>1</v>
      </c>
      <c r="H431" s="267"/>
      <c r="I431" s="283"/>
      <c r="J431" s="283"/>
      <c r="K431" s="267"/>
      <c r="L431" s="267">
        <f t="shared" si="164"/>
        <v>0</v>
      </c>
      <c r="M431" s="267">
        <f t="shared" si="165"/>
        <v>0</v>
      </c>
      <c r="N431" s="267">
        <f t="shared" si="166"/>
        <v>0</v>
      </c>
      <c r="O431" s="268" t="e">
        <f t="shared" si="167"/>
        <v>#DIV/0!</v>
      </c>
      <c r="P431" s="303">
        <v>9.6199999999999992</v>
      </c>
      <c r="Q431" s="303">
        <v>61.57</v>
      </c>
      <c r="R431" s="44"/>
      <c r="S431" s="44"/>
      <c r="T431" s="44"/>
      <c r="U431" s="44"/>
      <c r="V431" s="44"/>
      <c r="W431" s="44"/>
      <c r="X431" s="44"/>
      <c r="Y431" s="44"/>
      <c r="Z431" s="44"/>
      <c r="AA431" s="44"/>
      <c r="AB431" s="44"/>
      <c r="AC431" s="44"/>
      <c r="AD431" s="44"/>
      <c r="AE431" s="44"/>
      <c r="AF431" s="44"/>
      <c r="AG431" s="44"/>
    </row>
    <row r="432" spans="1:33" x14ac:dyDescent="0.2">
      <c r="A432" s="55"/>
      <c r="B432" s="260" t="s">
        <v>1724</v>
      </c>
      <c r="C432" s="260"/>
      <c r="D432" s="260"/>
      <c r="E432" s="260" t="s">
        <v>738</v>
      </c>
      <c r="F432" s="260"/>
      <c r="G432" s="277"/>
      <c r="H432" s="261"/>
      <c r="I432" s="261"/>
      <c r="J432" s="261"/>
      <c r="K432" s="260"/>
      <c r="L432" s="261"/>
      <c r="M432" s="260"/>
      <c r="N432" s="262"/>
      <c r="O432" s="262"/>
      <c r="P432" s="303"/>
      <c r="Q432" s="303"/>
      <c r="R432" s="44"/>
      <c r="S432" s="44"/>
      <c r="T432" s="44"/>
      <c r="U432" s="44"/>
      <c r="V432" s="44"/>
      <c r="W432" s="44"/>
      <c r="X432" s="44"/>
      <c r="Y432" s="44"/>
      <c r="Z432" s="44"/>
      <c r="AA432" s="44"/>
      <c r="AB432" s="44"/>
      <c r="AC432" s="44"/>
      <c r="AD432" s="44"/>
      <c r="AE432" s="44"/>
      <c r="AF432" s="44"/>
      <c r="AG432" s="44"/>
    </row>
    <row r="433" spans="1:33" ht="28.5" x14ac:dyDescent="0.2">
      <c r="A433" s="55"/>
      <c r="B433" s="284" t="s">
        <v>1725</v>
      </c>
      <c r="C433" s="285" t="s">
        <v>377</v>
      </c>
      <c r="D433" s="284" t="s">
        <v>128</v>
      </c>
      <c r="E433" s="284" t="s">
        <v>1138</v>
      </c>
      <c r="F433" s="286" t="s">
        <v>149</v>
      </c>
      <c r="G433" s="287">
        <v>1</v>
      </c>
      <c r="H433" s="267"/>
      <c r="I433" s="283"/>
      <c r="J433" s="283"/>
      <c r="K433" s="267"/>
      <c r="L433" s="267">
        <f t="shared" ref="L433:L445" si="168">ROUND((G433*I433),2)</f>
        <v>0</v>
      </c>
      <c r="M433" s="267">
        <f t="shared" ref="M433:M445" si="169">ROUND((G433*J433),2)</f>
        <v>0</v>
      </c>
      <c r="N433" s="267">
        <f t="shared" ref="N433:N445" si="170">ROUND((G433*K433),2)</f>
        <v>0</v>
      </c>
      <c r="O433" s="268" t="e">
        <f t="shared" ref="O433:O445" si="171">N433/$N$509</f>
        <v>#DIV/0!</v>
      </c>
      <c r="P433" s="303">
        <v>29.71</v>
      </c>
      <c r="Q433" s="303">
        <v>324.58999999999997</v>
      </c>
      <c r="R433" s="44"/>
      <c r="S433" s="44"/>
      <c r="T433" s="44"/>
      <c r="U433" s="44"/>
      <c r="V433" s="44"/>
      <c r="W433" s="44"/>
      <c r="X433" s="44"/>
      <c r="Y433" s="44"/>
      <c r="Z433" s="44"/>
      <c r="AA433" s="44"/>
      <c r="AB433" s="44"/>
      <c r="AC433" s="44"/>
      <c r="AD433" s="44"/>
      <c r="AE433" s="44"/>
      <c r="AF433" s="44"/>
      <c r="AG433" s="44"/>
    </row>
    <row r="434" spans="1:33" ht="28.5" x14ac:dyDescent="0.2">
      <c r="A434" s="55"/>
      <c r="B434" s="284" t="s">
        <v>1726</v>
      </c>
      <c r="C434" s="285" t="s">
        <v>734</v>
      </c>
      <c r="D434" s="284" t="s">
        <v>41</v>
      </c>
      <c r="E434" s="284" t="s">
        <v>735</v>
      </c>
      <c r="F434" s="286" t="s">
        <v>44</v>
      </c>
      <c r="G434" s="287">
        <v>9</v>
      </c>
      <c r="H434" s="267"/>
      <c r="I434" s="283"/>
      <c r="J434" s="283"/>
      <c r="K434" s="267"/>
      <c r="L434" s="267">
        <f t="shared" si="168"/>
        <v>0</v>
      </c>
      <c r="M434" s="267">
        <f t="shared" si="169"/>
        <v>0</v>
      </c>
      <c r="N434" s="267">
        <f t="shared" si="170"/>
        <v>0</v>
      </c>
      <c r="O434" s="268" t="e">
        <f t="shared" si="171"/>
        <v>#DIV/0!</v>
      </c>
      <c r="P434" s="303">
        <v>297.74</v>
      </c>
      <c r="Q434" s="303">
        <v>815.88</v>
      </c>
      <c r="R434" s="44"/>
      <c r="S434" s="44"/>
      <c r="T434" s="44"/>
      <c r="U434" s="44"/>
      <c r="V434" s="44"/>
      <c r="W434" s="44"/>
      <c r="X434" s="44"/>
      <c r="Y434" s="44"/>
      <c r="Z434" s="44"/>
      <c r="AA434" s="44"/>
      <c r="AB434" s="44"/>
      <c r="AC434" s="44"/>
      <c r="AD434" s="44"/>
      <c r="AE434" s="44"/>
      <c r="AF434" s="44"/>
      <c r="AG434" s="44"/>
    </row>
    <row r="435" spans="1:33" ht="28.5" x14ac:dyDescent="0.2">
      <c r="A435" s="55"/>
      <c r="B435" s="284" t="s">
        <v>1727</v>
      </c>
      <c r="C435" s="265" t="s">
        <v>739</v>
      </c>
      <c r="D435" s="264" t="s">
        <v>41</v>
      </c>
      <c r="E435" s="264" t="s">
        <v>740</v>
      </c>
      <c r="F435" s="266" t="s">
        <v>44</v>
      </c>
      <c r="G435" s="278">
        <v>9</v>
      </c>
      <c r="H435" s="267"/>
      <c r="I435" s="283"/>
      <c r="J435" s="283"/>
      <c r="K435" s="267"/>
      <c r="L435" s="267">
        <f t="shared" si="168"/>
        <v>0</v>
      </c>
      <c r="M435" s="267">
        <f t="shared" si="169"/>
        <v>0</v>
      </c>
      <c r="N435" s="267">
        <f t="shared" si="170"/>
        <v>0</v>
      </c>
      <c r="O435" s="268" t="e">
        <f t="shared" si="171"/>
        <v>#DIV/0!</v>
      </c>
      <c r="P435" s="303">
        <v>7.41</v>
      </c>
      <c r="Q435" s="303">
        <v>47.67</v>
      </c>
      <c r="R435" s="44"/>
      <c r="S435" s="44"/>
      <c r="T435" s="44"/>
      <c r="U435" s="44"/>
      <c r="V435" s="44"/>
      <c r="W435" s="44"/>
      <c r="X435" s="44"/>
      <c r="Y435" s="44"/>
      <c r="Z435" s="44"/>
      <c r="AA435" s="44"/>
      <c r="AB435" s="44"/>
      <c r="AC435" s="44"/>
      <c r="AD435" s="44"/>
      <c r="AE435" s="44"/>
      <c r="AF435" s="44"/>
      <c r="AG435" s="44"/>
    </row>
    <row r="436" spans="1:33" ht="14.25" x14ac:dyDescent="0.2">
      <c r="A436" s="55"/>
      <c r="B436" s="284" t="s">
        <v>1728</v>
      </c>
      <c r="C436" s="265" t="s">
        <v>215</v>
      </c>
      <c r="D436" s="264" t="s">
        <v>41</v>
      </c>
      <c r="E436" s="264" t="s">
        <v>216</v>
      </c>
      <c r="F436" s="266" t="s">
        <v>44</v>
      </c>
      <c r="G436" s="278">
        <v>9</v>
      </c>
      <c r="H436" s="267"/>
      <c r="I436" s="283"/>
      <c r="J436" s="283"/>
      <c r="K436" s="267"/>
      <c r="L436" s="267">
        <f t="shared" si="168"/>
        <v>0</v>
      </c>
      <c r="M436" s="267">
        <f t="shared" si="169"/>
        <v>0</v>
      </c>
      <c r="N436" s="267">
        <f t="shared" si="170"/>
        <v>0</v>
      </c>
      <c r="O436" s="268" t="e">
        <f t="shared" si="171"/>
        <v>#DIV/0!</v>
      </c>
      <c r="P436" s="303">
        <v>22.74</v>
      </c>
      <c r="Q436" s="303">
        <v>137.76</v>
      </c>
      <c r="R436" s="44"/>
      <c r="S436" s="44"/>
      <c r="T436" s="44"/>
      <c r="U436" s="44"/>
      <c r="V436" s="44"/>
      <c r="W436" s="44"/>
      <c r="X436" s="44"/>
      <c r="Y436" s="44"/>
      <c r="Z436" s="44"/>
      <c r="AA436" s="44"/>
      <c r="AB436" s="44"/>
      <c r="AC436" s="44"/>
      <c r="AD436" s="44"/>
      <c r="AE436" s="44"/>
      <c r="AF436" s="44"/>
      <c r="AG436" s="44"/>
    </row>
    <row r="437" spans="1:33" ht="14.25" x14ac:dyDescent="0.2">
      <c r="A437" s="55"/>
      <c r="B437" s="284" t="s">
        <v>1729</v>
      </c>
      <c r="C437" s="285" t="s">
        <v>217</v>
      </c>
      <c r="D437" s="284" t="s">
        <v>41</v>
      </c>
      <c r="E437" s="284" t="s">
        <v>218</v>
      </c>
      <c r="F437" s="286" t="s">
        <v>44</v>
      </c>
      <c r="G437" s="287">
        <v>1</v>
      </c>
      <c r="H437" s="267"/>
      <c r="I437" s="283"/>
      <c r="J437" s="283"/>
      <c r="K437" s="267"/>
      <c r="L437" s="267">
        <f t="shared" si="168"/>
        <v>0</v>
      </c>
      <c r="M437" s="267">
        <f t="shared" si="169"/>
        <v>0</v>
      </c>
      <c r="N437" s="267">
        <f t="shared" si="170"/>
        <v>0</v>
      </c>
      <c r="O437" s="268" t="e">
        <f t="shared" si="171"/>
        <v>#DIV/0!</v>
      </c>
      <c r="P437" s="303">
        <v>7.88</v>
      </c>
      <c r="Q437" s="303">
        <v>139.16999999999999</v>
      </c>
      <c r="R437" s="44"/>
      <c r="S437" s="44"/>
      <c r="T437" s="44"/>
      <c r="U437" s="44"/>
      <c r="V437" s="44"/>
      <c r="W437" s="44"/>
      <c r="X437" s="44"/>
      <c r="Y437" s="44"/>
      <c r="Z437" s="44"/>
      <c r="AA437" s="44"/>
      <c r="AB437" s="44"/>
      <c r="AC437" s="44"/>
      <c r="AD437" s="44"/>
      <c r="AE437" s="44"/>
      <c r="AF437" s="44"/>
      <c r="AG437" s="44"/>
    </row>
    <row r="438" spans="1:33" ht="14.25" x14ac:dyDescent="0.2">
      <c r="A438" s="55"/>
      <c r="B438" s="284" t="s">
        <v>1730</v>
      </c>
      <c r="C438" s="285" t="s">
        <v>741</v>
      </c>
      <c r="D438" s="284" t="s">
        <v>41</v>
      </c>
      <c r="E438" s="284" t="s">
        <v>742</v>
      </c>
      <c r="F438" s="286" t="s">
        <v>44</v>
      </c>
      <c r="G438" s="287">
        <v>2</v>
      </c>
      <c r="H438" s="267"/>
      <c r="I438" s="283"/>
      <c r="J438" s="283"/>
      <c r="K438" s="267"/>
      <c r="L438" s="267">
        <f t="shared" si="168"/>
        <v>0</v>
      </c>
      <c r="M438" s="267">
        <f t="shared" si="169"/>
        <v>0</v>
      </c>
      <c r="N438" s="267">
        <f t="shared" si="170"/>
        <v>0</v>
      </c>
      <c r="O438" s="268" t="e">
        <f t="shared" si="171"/>
        <v>#DIV/0!</v>
      </c>
      <c r="P438" s="303">
        <v>9.75</v>
      </c>
      <c r="Q438" s="303">
        <v>166.05</v>
      </c>
      <c r="R438" s="44"/>
      <c r="S438" s="44"/>
      <c r="T438" s="44"/>
      <c r="U438" s="44"/>
      <c r="V438" s="44"/>
      <c r="W438" s="44"/>
      <c r="X438" s="44"/>
      <c r="Y438" s="44"/>
      <c r="Z438" s="44"/>
      <c r="AA438" s="44"/>
      <c r="AB438" s="44"/>
      <c r="AC438" s="44"/>
      <c r="AD438" s="44"/>
      <c r="AE438" s="44"/>
      <c r="AF438" s="44"/>
      <c r="AG438" s="44"/>
    </row>
    <row r="439" spans="1:33" ht="14.25" x14ac:dyDescent="0.2">
      <c r="A439" s="55"/>
      <c r="B439" s="284" t="s">
        <v>1731</v>
      </c>
      <c r="C439" s="285" t="s">
        <v>743</v>
      </c>
      <c r="D439" s="284" t="s">
        <v>41</v>
      </c>
      <c r="E439" s="284" t="s">
        <v>744</v>
      </c>
      <c r="F439" s="286" t="s">
        <v>44</v>
      </c>
      <c r="G439" s="287">
        <v>24</v>
      </c>
      <c r="H439" s="267"/>
      <c r="I439" s="283"/>
      <c r="J439" s="283"/>
      <c r="K439" s="267"/>
      <c r="L439" s="267">
        <f t="shared" si="168"/>
        <v>0</v>
      </c>
      <c r="M439" s="267">
        <f t="shared" si="169"/>
        <v>0</v>
      </c>
      <c r="N439" s="267">
        <f t="shared" si="170"/>
        <v>0</v>
      </c>
      <c r="O439" s="268" t="e">
        <f t="shared" si="171"/>
        <v>#DIV/0!</v>
      </c>
      <c r="P439" s="303">
        <v>11.16</v>
      </c>
      <c r="Q439" s="303">
        <v>20.76</v>
      </c>
      <c r="R439" s="44"/>
      <c r="S439" s="44"/>
      <c r="T439" s="44"/>
      <c r="U439" s="44"/>
      <c r="V439" s="44"/>
      <c r="W439" s="44"/>
      <c r="X439" s="44"/>
      <c r="Y439" s="44"/>
      <c r="Z439" s="44"/>
      <c r="AA439" s="44"/>
      <c r="AB439" s="44"/>
      <c r="AC439" s="44"/>
      <c r="AD439" s="44"/>
      <c r="AE439" s="44"/>
      <c r="AF439" s="44"/>
      <c r="AG439" s="44"/>
    </row>
    <row r="440" spans="1:33" ht="14.25" x14ac:dyDescent="0.2">
      <c r="A440" s="55"/>
      <c r="B440" s="284" t="s">
        <v>1732</v>
      </c>
      <c r="C440" s="285" t="s">
        <v>745</v>
      </c>
      <c r="D440" s="284" t="s">
        <v>41</v>
      </c>
      <c r="E440" s="284" t="s">
        <v>746</v>
      </c>
      <c r="F440" s="286" t="s">
        <v>44</v>
      </c>
      <c r="G440" s="287">
        <v>1</v>
      </c>
      <c r="H440" s="267"/>
      <c r="I440" s="283"/>
      <c r="J440" s="283"/>
      <c r="K440" s="267"/>
      <c r="L440" s="267">
        <f t="shared" si="168"/>
        <v>0</v>
      </c>
      <c r="M440" s="267">
        <f t="shared" si="169"/>
        <v>0</v>
      </c>
      <c r="N440" s="267">
        <f t="shared" si="170"/>
        <v>0</v>
      </c>
      <c r="O440" s="268" t="e">
        <f t="shared" si="171"/>
        <v>#DIV/0!</v>
      </c>
      <c r="P440" s="303">
        <v>69.23</v>
      </c>
      <c r="Q440" s="303">
        <v>83.08</v>
      </c>
      <c r="R440" s="44"/>
      <c r="S440" s="44"/>
      <c r="T440" s="44"/>
      <c r="U440" s="44"/>
      <c r="V440" s="44"/>
      <c r="W440" s="44"/>
      <c r="X440" s="44"/>
      <c r="Y440" s="44"/>
      <c r="Z440" s="44"/>
      <c r="AA440" s="44"/>
      <c r="AB440" s="44"/>
      <c r="AC440" s="44"/>
      <c r="AD440" s="44"/>
      <c r="AE440" s="44"/>
      <c r="AF440" s="44"/>
      <c r="AG440" s="44"/>
    </row>
    <row r="441" spans="1:33" ht="15" customHeight="1" x14ac:dyDescent="0.2">
      <c r="A441" s="55"/>
      <c r="B441" s="284" t="s">
        <v>1733</v>
      </c>
      <c r="C441" s="285" t="s">
        <v>747</v>
      </c>
      <c r="D441" s="284" t="s">
        <v>41</v>
      </c>
      <c r="E441" s="284" t="s">
        <v>748</v>
      </c>
      <c r="F441" s="286" t="s">
        <v>44</v>
      </c>
      <c r="G441" s="287">
        <v>1</v>
      </c>
      <c r="H441" s="267"/>
      <c r="I441" s="283"/>
      <c r="J441" s="283"/>
      <c r="K441" s="267"/>
      <c r="L441" s="267">
        <f t="shared" si="168"/>
        <v>0</v>
      </c>
      <c r="M441" s="267">
        <f t="shared" si="169"/>
        <v>0</v>
      </c>
      <c r="N441" s="267">
        <f t="shared" si="170"/>
        <v>0</v>
      </c>
      <c r="O441" s="268" t="e">
        <f t="shared" si="171"/>
        <v>#DIV/0!</v>
      </c>
      <c r="P441" s="303">
        <v>21.56</v>
      </c>
      <c r="Q441" s="303">
        <v>14.01</v>
      </c>
      <c r="R441" s="44"/>
      <c r="S441" s="44"/>
      <c r="T441" s="44"/>
      <c r="U441" s="44"/>
      <c r="V441" s="44"/>
      <c r="W441" s="44"/>
      <c r="X441" s="44"/>
      <c r="Y441" s="44"/>
      <c r="Z441" s="44"/>
      <c r="AA441" s="44"/>
      <c r="AB441" s="44"/>
      <c r="AC441" s="44"/>
      <c r="AD441" s="44"/>
      <c r="AE441" s="44"/>
      <c r="AF441" s="44"/>
      <c r="AG441" s="44"/>
    </row>
    <row r="442" spans="1:33" ht="14.25" x14ac:dyDescent="0.2">
      <c r="A442" s="55"/>
      <c r="B442" s="284" t="s">
        <v>1734</v>
      </c>
      <c r="C442" s="285">
        <v>78206</v>
      </c>
      <c r="D442" s="284" t="s">
        <v>47</v>
      </c>
      <c r="E442" s="284" t="s">
        <v>212</v>
      </c>
      <c r="F442" s="286" t="s">
        <v>51</v>
      </c>
      <c r="G442" s="287">
        <v>265</v>
      </c>
      <c r="H442" s="267"/>
      <c r="I442" s="283"/>
      <c r="J442" s="283"/>
      <c r="K442" s="267"/>
      <c r="L442" s="267">
        <f t="shared" si="168"/>
        <v>0</v>
      </c>
      <c r="M442" s="267">
        <f t="shared" si="169"/>
        <v>0</v>
      </c>
      <c r="N442" s="267">
        <f t="shared" si="170"/>
        <v>0</v>
      </c>
      <c r="O442" s="268" t="e">
        <f t="shared" si="171"/>
        <v>#DIV/0!</v>
      </c>
      <c r="P442" s="303">
        <v>1.53</v>
      </c>
      <c r="Q442" s="303">
        <v>41.1</v>
      </c>
      <c r="R442" s="44"/>
      <c r="S442" s="44"/>
      <c r="T442" s="44"/>
      <c r="U442" s="44"/>
      <c r="V442" s="44"/>
      <c r="W442" s="44"/>
      <c r="X442" s="44"/>
      <c r="Y442" s="44"/>
      <c r="Z442" s="44"/>
      <c r="AA442" s="44"/>
      <c r="AB442" s="44"/>
      <c r="AC442" s="44"/>
      <c r="AD442" s="44"/>
      <c r="AE442" s="44"/>
      <c r="AF442" s="44"/>
      <c r="AG442" s="44"/>
    </row>
    <row r="443" spans="1:33" ht="14.25" x14ac:dyDescent="0.2">
      <c r="A443" s="55"/>
      <c r="B443" s="284" t="s">
        <v>1735</v>
      </c>
      <c r="C443" s="285">
        <v>78212</v>
      </c>
      <c r="D443" s="284" t="s">
        <v>47</v>
      </c>
      <c r="E443" s="284" t="s">
        <v>214</v>
      </c>
      <c r="F443" s="286" t="s">
        <v>51</v>
      </c>
      <c r="G443" s="287">
        <v>120</v>
      </c>
      <c r="H443" s="267"/>
      <c r="I443" s="283"/>
      <c r="J443" s="283"/>
      <c r="K443" s="267"/>
      <c r="L443" s="267">
        <f t="shared" si="168"/>
        <v>0</v>
      </c>
      <c r="M443" s="267">
        <f t="shared" si="169"/>
        <v>0</v>
      </c>
      <c r="N443" s="267">
        <f t="shared" si="170"/>
        <v>0</v>
      </c>
      <c r="O443" s="268" t="e">
        <f t="shared" si="171"/>
        <v>#DIV/0!</v>
      </c>
      <c r="P443" s="303">
        <v>1.53</v>
      </c>
      <c r="Q443" s="303">
        <v>58.55</v>
      </c>
      <c r="R443" s="44"/>
      <c r="S443" s="44"/>
      <c r="T443" s="44"/>
      <c r="U443" s="44"/>
      <c r="V443" s="44"/>
      <c r="W443" s="44"/>
      <c r="X443" s="44"/>
      <c r="Y443" s="44"/>
      <c r="Z443" s="44"/>
      <c r="AA443" s="44"/>
      <c r="AB443" s="44"/>
      <c r="AC443" s="44"/>
      <c r="AD443" s="44"/>
      <c r="AE443" s="44"/>
      <c r="AF443" s="44"/>
      <c r="AG443" s="44"/>
    </row>
    <row r="444" spans="1:33" ht="28.5" x14ac:dyDescent="0.2">
      <c r="A444" s="55"/>
      <c r="B444" s="284" t="s">
        <v>1736</v>
      </c>
      <c r="C444" s="285" t="s">
        <v>749</v>
      </c>
      <c r="D444" s="284" t="s">
        <v>41</v>
      </c>
      <c r="E444" s="284" t="s">
        <v>750</v>
      </c>
      <c r="F444" s="286" t="s">
        <v>44</v>
      </c>
      <c r="G444" s="287">
        <v>10</v>
      </c>
      <c r="H444" s="267"/>
      <c r="I444" s="283"/>
      <c r="J444" s="283"/>
      <c r="K444" s="267"/>
      <c r="L444" s="267">
        <f t="shared" si="168"/>
        <v>0</v>
      </c>
      <c r="M444" s="267">
        <f t="shared" si="169"/>
        <v>0</v>
      </c>
      <c r="N444" s="267">
        <f t="shared" si="170"/>
        <v>0</v>
      </c>
      <c r="O444" s="268" t="e">
        <f t="shared" si="171"/>
        <v>#DIV/0!</v>
      </c>
      <c r="P444" s="303">
        <v>43.72</v>
      </c>
      <c r="Q444" s="303">
        <v>28.61</v>
      </c>
      <c r="R444" s="44"/>
      <c r="S444" s="44"/>
      <c r="T444" s="44"/>
      <c r="U444" s="44"/>
      <c r="V444" s="44"/>
      <c r="W444" s="44"/>
      <c r="X444" s="44"/>
      <c r="Y444" s="44"/>
      <c r="Z444" s="44"/>
      <c r="AA444" s="44"/>
      <c r="AB444" s="44"/>
      <c r="AC444" s="44"/>
      <c r="AD444" s="44"/>
      <c r="AE444" s="44"/>
      <c r="AF444" s="44"/>
      <c r="AG444" s="44"/>
    </row>
    <row r="445" spans="1:33" ht="14.25" x14ac:dyDescent="0.2">
      <c r="A445" s="55"/>
      <c r="B445" s="284" t="s">
        <v>1737</v>
      </c>
      <c r="C445" s="265" t="s">
        <v>751</v>
      </c>
      <c r="D445" s="264" t="s">
        <v>41</v>
      </c>
      <c r="E445" s="264" t="s">
        <v>752</v>
      </c>
      <c r="F445" s="266" t="s">
        <v>44</v>
      </c>
      <c r="G445" s="278">
        <v>5</v>
      </c>
      <c r="H445" s="267"/>
      <c r="I445" s="283"/>
      <c r="J445" s="283"/>
      <c r="K445" s="267"/>
      <c r="L445" s="267">
        <f t="shared" si="168"/>
        <v>0</v>
      </c>
      <c r="M445" s="267">
        <f t="shared" si="169"/>
        <v>0</v>
      </c>
      <c r="N445" s="267">
        <f t="shared" si="170"/>
        <v>0</v>
      </c>
      <c r="O445" s="268" t="e">
        <f t="shared" si="171"/>
        <v>#DIV/0!</v>
      </c>
      <c r="P445" s="303">
        <v>2.31</v>
      </c>
      <c r="Q445" s="303">
        <v>6.5</v>
      </c>
      <c r="R445" s="44"/>
      <c r="S445" s="44"/>
      <c r="T445" s="44"/>
      <c r="U445" s="44"/>
      <c r="V445" s="44"/>
      <c r="W445" s="44"/>
      <c r="X445" s="44"/>
      <c r="Y445" s="44"/>
      <c r="Z445" s="44"/>
      <c r="AA445" s="44"/>
      <c r="AB445" s="44"/>
      <c r="AC445" s="44"/>
      <c r="AD445" s="44"/>
      <c r="AE445" s="44"/>
      <c r="AF445" s="44"/>
      <c r="AG445" s="44"/>
    </row>
    <row r="446" spans="1:33" x14ac:dyDescent="0.2">
      <c r="A446" s="341">
        <f>SUM(N448:N469)</f>
        <v>0</v>
      </c>
      <c r="B446" s="260">
        <v>17</v>
      </c>
      <c r="C446" s="260"/>
      <c r="D446" s="260"/>
      <c r="E446" s="260" t="s">
        <v>282</v>
      </c>
      <c r="F446" s="260"/>
      <c r="G446" s="277"/>
      <c r="H446" s="261"/>
      <c r="I446" s="261"/>
      <c r="J446" s="261"/>
      <c r="K446" s="260"/>
      <c r="L446" s="261"/>
      <c r="M446" s="260"/>
      <c r="N446" s="262"/>
      <c r="O446" s="262"/>
      <c r="P446" s="303"/>
      <c r="Q446" s="303"/>
      <c r="R446" s="44"/>
      <c r="S446" s="44"/>
      <c r="T446" s="44"/>
      <c r="U446" s="44"/>
      <c r="V446" s="44"/>
      <c r="W446" s="44"/>
      <c r="X446" s="44"/>
      <c r="Y446" s="44"/>
      <c r="Z446" s="44"/>
      <c r="AA446" s="44"/>
      <c r="AB446" s="44"/>
      <c r="AC446" s="44"/>
      <c r="AD446" s="44"/>
      <c r="AE446" s="44"/>
      <c r="AF446" s="44"/>
      <c r="AG446" s="44"/>
    </row>
    <row r="447" spans="1:33" x14ac:dyDescent="0.2">
      <c r="A447" s="55"/>
      <c r="B447" s="260" t="s">
        <v>264</v>
      </c>
      <c r="C447" s="260"/>
      <c r="D447" s="260"/>
      <c r="E447" s="260" t="s">
        <v>680</v>
      </c>
      <c r="F447" s="260"/>
      <c r="G447" s="277"/>
      <c r="H447" s="261"/>
      <c r="I447" s="261"/>
      <c r="J447" s="261"/>
      <c r="K447" s="260"/>
      <c r="L447" s="261"/>
      <c r="M447" s="260"/>
      <c r="N447" s="262"/>
      <c r="O447" s="262"/>
      <c r="P447" s="303"/>
      <c r="Q447" s="303"/>
      <c r="R447" s="44"/>
      <c r="S447" s="44"/>
      <c r="T447" s="44"/>
      <c r="U447" s="44"/>
      <c r="V447" s="44"/>
      <c r="W447" s="44"/>
      <c r="X447" s="44"/>
      <c r="Y447" s="44"/>
      <c r="Z447" s="44"/>
      <c r="AA447" s="44"/>
      <c r="AB447" s="44"/>
      <c r="AC447" s="44"/>
      <c r="AD447" s="44"/>
      <c r="AE447" s="44"/>
      <c r="AF447" s="44"/>
      <c r="AG447" s="44"/>
    </row>
    <row r="448" spans="1:33" ht="28.5" x14ac:dyDescent="0.2">
      <c r="A448" s="55"/>
      <c r="B448" s="264" t="s">
        <v>570</v>
      </c>
      <c r="C448" s="265" t="s">
        <v>1139</v>
      </c>
      <c r="D448" s="264" t="s">
        <v>41</v>
      </c>
      <c r="E448" s="264" t="s">
        <v>1140</v>
      </c>
      <c r="F448" s="266" t="s">
        <v>51</v>
      </c>
      <c r="G448" s="278">
        <v>98</v>
      </c>
      <c r="H448" s="267"/>
      <c r="I448" s="283"/>
      <c r="J448" s="283"/>
      <c r="K448" s="267"/>
      <c r="L448" s="267">
        <f t="shared" ref="L448:L454" si="172">ROUND((G448*I448),2)</f>
        <v>0</v>
      </c>
      <c r="M448" s="267">
        <f t="shared" ref="M448:M454" si="173">ROUND((G448*J448),2)</f>
        <v>0</v>
      </c>
      <c r="N448" s="267">
        <f t="shared" ref="N448:N454" si="174">ROUND((G448*K448),2)</f>
        <v>0</v>
      </c>
      <c r="O448" s="268" t="e">
        <f t="shared" ref="O448:O459" si="175">N448/$N$509</f>
        <v>#DIV/0!</v>
      </c>
      <c r="P448" s="303">
        <v>3.11</v>
      </c>
      <c r="Q448" s="303">
        <v>24.57</v>
      </c>
      <c r="R448" s="44"/>
      <c r="S448" s="44"/>
      <c r="T448" s="44"/>
      <c r="U448" s="44"/>
      <c r="V448" s="44"/>
      <c r="W448" s="44"/>
      <c r="X448" s="44"/>
      <c r="Y448" s="44"/>
      <c r="Z448" s="44"/>
      <c r="AA448" s="44"/>
      <c r="AB448" s="44"/>
      <c r="AC448" s="44"/>
      <c r="AD448" s="44"/>
      <c r="AE448" s="44"/>
      <c r="AF448" s="44"/>
      <c r="AG448" s="44"/>
    </row>
    <row r="449" spans="1:33" ht="28.5" x14ac:dyDescent="0.2">
      <c r="A449" s="55"/>
      <c r="B449" s="264" t="s">
        <v>571</v>
      </c>
      <c r="C449" s="265" t="s">
        <v>1141</v>
      </c>
      <c r="D449" s="264" t="s">
        <v>41</v>
      </c>
      <c r="E449" s="264" t="s">
        <v>1142</v>
      </c>
      <c r="F449" s="266" t="s">
        <v>51</v>
      </c>
      <c r="G449" s="278">
        <v>22</v>
      </c>
      <c r="H449" s="267"/>
      <c r="I449" s="283"/>
      <c r="J449" s="283"/>
      <c r="K449" s="267"/>
      <c r="L449" s="267">
        <f t="shared" si="172"/>
        <v>0</v>
      </c>
      <c r="M449" s="267">
        <f t="shared" si="173"/>
        <v>0</v>
      </c>
      <c r="N449" s="267">
        <f t="shared" si="174"/>
        <v>0</v>
      </c>
      <c r="O449" s="268" t="e">
        <f t="shared" si="175"/>
        <v>#DIV/0!</v>
      </c>
      <c r="P449" s="303">
        <v>5.4</v>
      </c>
      <c r="Q449" s="303">
        <v>43.86</v>
      </c>
      <c r="R449" s="44"/>
      <c r="S449" s="44"/>
      <c r="T449" s="44"/>
      <c r="U449" s="44"/>
      <c r="V449" s="44"/>
      <c r="W449" s="44"/>
      <c r="X449" s="44"/>
      <c r="Y449" s="44"/>
      <c r="Z449" s="44"/>
      <c r="AA449" s="44"/>
      <c r="AB449" s="44"/>
      <c r="AC449" s="44"/>
      <c r="AD449" s="44"/>
      <c r="AE449" s="44"/>
      <c r="AF449" s="44"/>
      <c r="AG449" s="44"/>
    </row>
    <row r="450" spans="1:33" ht="28.5" x14ac:dyDescent="0.2">
      <c r="A450" s="55"/>
      <c r="B450" s="264" t="s">
        <v>572</v>
      </c>
      <c r="C450" s="265" t="s">
        <v>1143</v>
      </c>
      <c r="D450" s="264" t="s">
        <v>41</v>
      </c>
      <c r="E450" s="264" t="s">
        <v>1144</v>
      </c>
      <c r="F450" s="266" t="s">
        <v>51</v>
      </c>
      <c r="G450" s="278">
        <v>84</v>
      </c>
      <c r="H450" s="267"/>
      <c r="I450" s="283"/>
      <c r="J450" s="283"/>
      <c r="K450" s="267"/>
      <c r="L450" s="267">
        <f t="shared" si="172"/>
        <v>0</v>
      </c>
      <c r="M450" s="267">
        <f t="shared" si="173"/>
        <v>0</v>
      </c>
      <c r="N450" s="267">
        <f t="shared" si="174"/>
        <v>0</v>
      </c>
      <c r="O450" s="268" t="e">
        <f t="shared" si="175"/>
        <v>#DIV/0!</v>
      </c>
      <c r="P450" s="303">
        <v>5.73</v>
      </c>
      <c r="Q450" s="303">
        <v>55.8</v>
      </c>
      <c r="R450" s="44"/>
      <c r="S450" s="44"/>
      <c r="T450" s="44"/>
      <c r="U450" s="44"/>
      <c r="V450" s="44"/>
      <c r="W450" s="44"/>
      <c r="X450" s="44"/>
      <c r="Y450" s="44"/>
      <c r="Z450" s="44"/>
      <c r="AA450" s="44"/>
      <c r="AB450" s="44"/>
      <c r="AC450" s="44"/>
      <c r="AD450" s="44"/>
      <c r="AE450" s="44"/>
      <c r="AF450" s="44"/>
      <c r="AG450" s="44"/>
    </row>
    <row r="451" spans="1:33" ht="28.5" x14ac:dyDescent="0.2">
      <c r="A451" s="55"/>
      <c r="B451" s="264" t="s">
        <v>575</v>
      </c>
      <c r="C451" s="265" t="s">
        <v>754</v>
      </c>
      <c r="D451" s="264" t="s">
        <v>41</v>
      </c>
      <c r="E451" s="264" t="s">
        <v>1145</v>
      </c>
      <c r="F451" s="266" t="s">
        <v>51</v>
      </c>
      <c r="G451" s="278">
        <v>8</v>
      </c>
      <c r="H451" s="267"/>
      <c r="I451" s="283"/>
      <c r="J451" s="283"/>
      <c r="K451" s="267"/>
      <c r="L451" s="267">
        <f t="shared" si="172"/>
        <v>0</v>
      </c>
      <c r="M451" s="267">
        <f t="shared" si="173"/>
        <v>0</v>
      </c>
      <c r="N451" s="267">
        <f t="shared" si="174"/>
        <v>0</v>
      </c>
      <c r="O451" s="268" t="e">
        <f t="shared" si="175"/>
        <v>#DIV/0!</v>
      </c>
      <c r="P451" s="303">
        <v>3.38</v>
      </c>
      <c r="Q451" s="303">
        <v>65.03</v>
      </c>
      <c r="R451" s="44"/>
      <c r="S451" s="44"/>
      <c r="T451" s="44"/>
      <c r="U451" s="44"/>
      <c r="V451" s="44"/>
      <c r="W451" s="44"/>
      <c r="X451" s="44"/>
      <c r="Y451" s="44"/>
      <c r="Z451" s="44"/>
      <c r="AA451" s="44"/>
      <c r="AB451" s="44"/>
      <c r="AC451" s="44"/>
      <c r="AD451" s="44"/>
      <c r="AE451" s="44"/>
      <c r="AF451" s="44"/>
      <c r="AG451" s="44"/>
    </row>
    <row r="452" spans="1:33" ht="14.25" x14ac:dyDescent="0.2">
      <c r="A452" s="55"/>
      <c r="B452" s="284" t="s">
        <v>576</v>
      </c>
      <c r="C452" s="285" t="s">
        <v>1146</v>
      </c>
      <c r="D452" s="284" t="s">
        <v>128</v>
      </c>
      <c r="E452" s="284" t="s">
        <v>1147</v>
      </c>
      <c r="F452" s="286" t="s">
        <v>51</v>
      </c>
      <c r="G452" s="287">
        <v>128</v>
      </c>
      <c r="H452" s="267"/>
      <c r="I452" s="283"/>
      <c r="J452" s="283"/>
      <c r="K452" s="267"/>
      <c r="L452" s="267">
        <f t="shared" si="172"/>
        <v>0</v>
      </c>
      <c r="M452" s="267">
        <f t="shared" si="173"/>
        <v>0</v>
      </c>
      <c r="N452" s="267">
        <f t="shared" si="174"/>
        <v>0</v>
      </c>
      <c r="O452" s="268" t="e">
        <f t="shared" si="175"/>
        <v>#DIV/0!</v>
      </c>
      <c r="P452" s="303">
        <v>3.75</v>
      </c>
      <c r="Q452" s="303">
        <v>11.89</v>
      </c>
      <c r="R452" s="44"/>
      <c r="S452" s="44"/>
      <c r="T452" s="44"/>
      <c r="U452" s="44"/>
      <c r="V452" s="44"/>
      <c r="W452" s="44"/>
      <c r="X452" s="44"/>
      <c r="Y452" s="44"/>
      <c r="Z452" s="44"/>
      <c r="AA452" s="44"/>
      <c r="AB452" s="44"/>
      <c r="AC452" s="44"/>
      <c r="AD452" s="44"/>
      <c r="AE452" s="44"/>
      <c r="AF452" s="44"/>
      <c r="AG452" s="44"/>
    </row>
    <row r="453" spans="1:33" ht="14.25" x14ac:dyDescent="0.2">
      <c r="A453" s="55"/>
      <c r="B453" s="284" t="s">
        <v>577</v>
      </c>
      <c r="C453" s="285" t="s">
        <v>1148</v>
      </c>
      <c r="D453" s="284" t="s">
        <v>47</v>
      </c>
      <c r="E453" s="284" t="s">
        <v>1149</v>
      </c>
      <c r="F453" s="286" t="s">
        <v>44</v>
      </c>
      <c r="G453" s="287">
        <v>16</v>
      </c>
      <c r="H453" s="267"/>
      <c r="I453" s="283"/>
      <c r="J453" s="283"/>
      <c r="K453" s="267"/>
      <c r="L453" s="267">
        <f t="shared" si="172"/>
        <v>0</v>
      </c>
      <c r="M453" s="267">
        <f t="shared" si="173"/>
        <v>0</v>
      </c>
      <c r="N453" s="267">
        <f t="shared" si="174"/>
        <v>0</v>
      </c>
      <c r="O453" s="268" t="e">
        <f t="shared" si="175"/>
        <v>#DIV/0!</v>
      </c>
      <c r="P453" s="303">
        <v>61.87</v>
      </c>
      <c r="Q453" s="303">
        <v>346.04</v>
      </c>
      <c r="R453" s="44"/>
      <c r="S453" s="44"/>
      <c r="T453" s="44"/>
      <c r="U453" s="44"/>
      <c r="V453" s="44"/>
      <c r="W453" s="44"/>
      <c r="X453" s="44"/>
      <c r="Y453" s="44"/>
      <c r="Z453" s="44"/>
      <c r="AA453" s="44"/>
      <c r="AB453" s="44"/>
      <c r="AC453" s="44"/>
      <c r="AD453" s="44"/>
      <c r="AE453" s="44"/>
      <c r="AF453" s="44"/>
      <c r="AG453" s="44"/>
    </row>
    <row r="454" spans="1:33" ht="42.75" customHeight="1" x14ac:dyDescent="0.2">
      <c r="A454" s="55"/>
      <c r="B454" s="284" t="s">
        <v>578</v>
      </c>
      <c r="C454" s="285" t="s">
        <v>912</v>
      </c>
      <c r="D454" s="284" t="s">
        <v>532</v>
      </c>
      <c r="E454" s="284" t="s">
        <v>1150</v>
      </c>
      <c r="F454" s="286" t="s">
        <v>55</v>
      </c>
      <c r="G454" s="287">
        <v>636</v>
      </c>
      <c r="H454" s="283"/>
      <c r="I454" s="283"/>
      <c r="J454" s="283"/>
      <c r="K454" s="283"/>
      <c r="L454" s="283">
        <f t="shared" si="172"/>
        <v>0</v>
      </c>
      <c r="M454" s="283">
        <f t="shared" si="173"/>
        <v>0</v>
      </c>
      <c r="N454" s="283">
        <f t="shared" si="174"/>
        <v>0</v>
      </c>
      <c r="O454" s="268" t="e">
        <f t="shared" si="175"/>
        <v>#DIV/0!</v>
      </c>
      <c r="P454" s="303">
        <v>28.76</v>
      </c>
      <c r="Q454" s="303">
        <v>38.549999999999997</v>
      </c>
      <c r="R454" s="44"/>
      <c r="S454" s="44"/>
      <c r="T454" s="44"/>
      <c r="U454" s="44"/>
      <c r="V454" s="44"/>
      <c r="W454" s="44"/>
      <c r="X454" s="44"/>
      <c r="Y454" s="44"/>
      <c r="Z454" s="44"/>
      <c r="AA454" s="44"/>
      <c r="AB454" s="44"/>
      <c r="AC454" s="44"/>
      <c r="AD454" s="44"/>
      <c r="AE454" s="44"/>
      <c r="AF454" s="44"/>
      <c r="AG454" s="44"/>
    </row>
    <row r="455" spans="1:33" ht="14.25" x14ac:dyDescent="0.2">
      <c r="A455" s="55"/>
      <c r="B455" s="284" t="s">
        <v>579</v>
      </c>
      <c r="C455" s="285">
        <v>70665</v>
      </c>
      <c r="D455" s="284" t="s">
        <v>47</v>
      </c>
      <c r="E455" s="284" t="s">
        <v>914</v>
      </c>
      <c r="F455" s="286" t="s">
        <v>51</v>
      </c>
      <c r="G455" s="287">
        <v>24</v>
      </c>
      <c r="H455" s="267"/>
      <c r="I455" s="283"/>
      <c r="J455" s="283"/>
      <c r="K455" s="267"/>
      <c r="L455" s="267">
        <f t="shared" ref="L455:L491" si="176">ROUND((G455*I455),2)</f>
        <v>0</v>
      </c>
      <c r="M455" s="267">
        <f t="shared" ref="M455:M491" si="177">ROUND((G455*J455),2)</f>
        <v>0</v>
      </c>
      <c r="N455" s="267">
        <f t="shared" ref="N455:N491" si="178">ROUND((G455*K455),2)</f>
        <v>0</v>
      </c>
      <c r="O455" s="268" t="e">
        <f t="shared" si="175"/>
        <v>#DIV/0!</v>
      </c>
      <c r="P455" s="303">
        <v>17.61</v>
      </c>
      <c r="Q455" s="303">
        <v>24.5</v>
      </c>
      <c r="R455" s="44"/>
      <c r="S455" s="44"/>
      <c r="T455" s="44"/>
      <c r="U455" s="44"/>
      <c r="V455" s="44"/>
      <c r="W455" s="44"/>
      <c r="X455" s="44"/>
      <c r="Y455" s="44"/>
      <c r="Z455" s="44"/>
      <c r="AA455" s="44"/>
      <c r="AB455" s="44"/>
      <c r="AC455" s="44"/>
      <c r="AD455" s="44"/>
      <c r="AE455" s="44"/>
      <c r="AF455" s="44"/>
      <c r="AG455" s="44"/>
    </row>
    <row r="456" spans="1:33" ht="14.25" x14ac:dyDescent="0.2">
      <c r="A456" s="55"/>
      <c r="B456" s="284" t="s">
        <v>582</v>
      </c>
      <c r="C456" s="285">
        <v>70660</v>
      </c>
      <c r="D456" s="284" t="s">
        <v>47</v>
      </c>
      <c r="E456" s="284" t="s">
        <v>1152</v>
      </c>
      <c r="F456" s="286" t="s">
        <v>51</v>
      </c>
      <c r="G456" s="287">
        <v>28</v>
      </c>
      <c r="H456" s="267"/>
      <c r="I456" s="283"/>
      <c r="J456" s="283"/>
      <c r="K456" s="267"/>
      <c r="L456" s="267">
        <f t="shared" si="176"/>
        <v>0</v>
      </c>
      <c r="M456" s="267">
        <f t="shared" si="177"/>
        <v>0</v>
      </c>
      <c r="N456" s="267">
        <f t="shared" si="178"/>
        <v>0</v>
      </c>
      <c r="O456" s="268" t="e">
        <f t="shared" si="175"/>
        <v>#DIV/0!</v>
      </c>
      <c r="P456" s="303">
        <v>17.61</v>
      </c>
      <c r="Q456" s="303">
        <v>16.260000000000002</v>
      </c>
      <c r="R456" s="44"/>
      <c r="S456" s="44"/>
      <c r="T456" s="44"/>
      <c r="U456" s="44"/>
      <c r="V456" s="44"/>
      <c r="W456" s="44"/>
      <c r="X456" s="44"/>
      <c r="Y456" s="44"/>
      <c r="Z456" s="44"/>
      <c r="AA456" s="44"/>
      <c r="AB456" s="44"/>
      <c r="AC456" s="44"/>
      <c r="AD456" s="44"/>
      <c r="AE456" s="44"/>
      <c r="AF456" s="44"/>
      <c r="AG456" s="44"/>
    </row>
    <row r="457" spans="1:33" ht="14.25" x14ac:dyDescent="0.2">
      <c r="A457" s="55"/>
      <c r="B457" s="284" t="s">
        <v>583</v>
      </c>
      <c r="C457" s="285" t="s">
        <v>1153</v>
      </c>
      <c r="D457" s="284" t="s">
        <v>128</v>
      </c>
      <c r="E457" s="284" t="s">
        <v>1154</v>
      </c>
      <c r="F457" s="286" t="s">
        <v>149</v>
      </c>
      <c r="G457" s="287">
        <v>25.3333333</v>
      </c>
      <c r="H457" s="267"/>
      <c r="I457" s="283"/>
      <c r="J457" s="283"/>
      <c r="K457" s="267"/>
      <c r="L457" s="267">
        <f t="shared" si="176"/>
        <v>0</v>
      </c>
      <c r="M457" s="267">
        <f t="shared" si="177"/>
        <v>0</v>
      </c>
      <c r="N457" s="267">
        <f t="shared" si="178"/>
        <v>0</v>
      </c>
      <c r="O457" s="268" t="e">
        <f t="shared" si="175"/>
        <v>#DIV/0!</v>
      </c>
      <c r="P457" s="303">
        <v>13.67</v>
      </c>
      <c r="Q457" s="303">
        <v>70.87</v>
      </c>
      <c r="R457" s="44"/>
      <c r="S457" s="44"/>
      <c r="T457" s="44"/>
      <c r="U457" s="44"/>
      <c r="V457" s="44"/>
      <c r="W457" s="44"/>
      <c r="X457" s="44"/>
      <c r="Y457" s="44"/>
      <c r="Z457" s="44"/>
      <c r="AA457" s="44"/>
      <c r="AB457" s="44"/>
      <c r="AC457" s="44"/>
      <c r="AD457" s="44"/>
      <c r="AE457" s="44"/>
      <c r="AF457" s="44"/>
      <c r="AG457" s="44"/>
    </row>
    <row r="458" spans="1:33" ht="14.25" x14ac:dyDescent="0.2">
      <c r="A458" s="55"/>
      <c r="B458" s="284" t="s">
        <v>586</v>
      </c>
      <c r="C458" s="285" t="s">
        <v>1155</v>
      </c>
      <c r="D458" s="284" t="s">
        <v>128</v>
      </c>
      <c r="E458" s="284" t="s">
        <v>1156</v>
      </c>
      <c r="F458" s="286" t="s">
        <v>149</v>
      </c>
      <c r="G458" s="287">
        <v>52</v>
      </c>
      <c r="H458" s="267"/>
      <c r="I458" s="283"/>
      <c r="J458" s="283"/>
      <c r="K458" s="267"/>
      <c r="L458" s="267">
        <f t="shared" si="176"/>
        <v>0</v>
      </c>
      <c r="M458" s="267">
        <f t="shared" si="177"/>
        <v>0</v>
      </c>
      <c r="N458" s="267">
        <f t="shared" si="178"/>
        <v>0</v>
      </c>
      <c r="O458" s="268" t="e">
        <f t="shared" si="175"/>
        <v>#DIV/0!</v>
      </c>
      <c r="P458" s="303">
        <v>1.71</v>
      </c>
      <c r="Q458" s="303">
        <v>0.52</v>
      </c>
      <c r="R458" s="44"/>
      <c r="S458" s="44"/>
      <c r="T458" s="44"/>
      <c r="U458" s="44"/>
      <c r="V458" s="44"/>
      <c r="W458" s="44"/>
      <c r="X458" s="44"/>
      <c r="Y458" s="44"/>
      <c r="Z458" s="44"/>
      <c r="AA458" s="44"/>
      <c r="AB458" s="44"/>
      <c r="AC458" s="44"/>
      <c r="AD458" s="44"/>
      <c r="AE458" s="44"/>
      <c r="AF458" s="44"/>
      <c r="AG458" s="44"/>
    </row>
    <row r="459" spans="1:33" ht="28.5" x14ac:dyDescent="0.2">
      <c r="A459" s="55"/>
      <c r="B459" s="264" t="s">
        <v>587</v>
      </c>
      <c r="C459" s="265" t="s">
        <v>915</v>
      </c>
      <c r="D459" s="264" t="s">
        <v>41</v>
      </c>
      <c r="E459" s="264" t="s">
        <v>916</v>
      </c>
      <c r="F459" s="266" t="s">
        <v>51</v>
      </c>
      <c r="G459" s="278">
        <v>18</v>
      </c>
      <c r="H459" s="267"/>
      <c r="I459" s="283"/>
      <c r="J459" s="283"/>
      <c r="K459" s="267"/>
      <c r="L459" s="267">
        <f t="shared" si="176"/>
        <v>0</v>
      </c>
      <c r="M459" s="267">
        <f t="shared" si="177"/>
        <v>0</v>
      </c>
      <c r="N459" s="267">
        <f t="shared" si="178"/>
        <v>0</v>
      </c>
      <c r="O459" s="268" t="e">
        <f t="shared" si="175"/>
        <v>#DIV/0!</v>
      </c>
      <c r="P459" s="303">
        <v>9.1300000000000008</v>
      </c>
      <c r="Q459" s="303">
        <v>18.2</v>
      </c>
      <c r="R459" s="44"/>
      <c r="S459" s="44"/>
      <c r="T459" s="44"/>
      <c r="U459" s="44"/>
      <c r="V459" s="44"/>
      <c r="W459" s="44"/>
      <c r="X459" s="44"/>
      <c r="Y459" s="44"/>
      <c r="Z459" s="44"/>
      <c r="AA459" s="44"/>
      <c r="AB459" s="44"/>
      <c r="AC459" s="44"/>
      <c r="AD459" s="44"/>
      <c r="AE459" s="44"/>
      <c r="AF459" s="44"/>
      <c r="AG459" s="44"/>
    </row>
    <row r="460" spans="1:33" x14ac:dyDescent="0.2">
      <c r="A460" s="55"/>
      <c r="B460" s="260" t="s">
        <v>265</v>
      </c>
      <c r="C460" s="260"/>
      <c r="D460" s="260"/>
      <c r="E460" s="260" t="s">
        <v>558</v>
      </c>
      <c r="F460" s="260"/>
      <c r="G460" s="277"/>
      <c r="H460" s="261"/>
      <c r="I460" s="261"/>
      <c r="J460" s="261"/>
      <c r="K460" s="260"/>
      <c r="L460" s="261"/>
      <c r="M460" s="260"/>
      <c r="N460" s="262"/>
      <c r="O460" s="262"/>
      <c r="P460" s="303"/>
      <c r="Q460" s="303"/>
      <c r="R460" s="44"/>
      <c r="S460" s="44"/>
      <c r="T460" s="44"/>
      <c r="U460" s="44"/>
      <c r="V460" s="44"/>
      <c r="W460" s="44"/>
      <c r="X460" s="44"/>
      <c r="Y460" s="44"/>
      <c r="Z460" s="44"/>
      <c r="AA460" s="44"/>
      <c r="AB460" s="44"/>
      <c r="AC460" s="44"/>
      <c r="AD460" s="44"/>
      <c r="AE460" s="44"/>
      <c r="AF460" s="44"/>
      <c r="AG460" s="44"/>
    </row>
    <row r="461" spans="1:33" ht="14.25" x14ac:dyDescent="0.2">
      <c r="A461" s="55"/>
      <c r="B461" s="284" t="s">
        <v>633</v>
      </c>
      <c r="C461" s="285">
        <v>70901</v>
      </c>
      <c r="D461" s="284" t="s">
        <v>47</v>
      </c>
      <c r="E461" s="284" t="s">
        <v>1158</v>
      </c>
      <c r="F461" s="286" t="s">
        <v>44</v>
      </c>
      <c r="G461" s="287">
        <v>1</v>
      </c>
      <c r="H461" s="267"/>
      <c r="I461" s="283"/>
      <c r="J461" s="283"/>
      <c r="K461" s="267"/>
      <c r="L461" s="267">
        <f t="shared" ref="L461:L464" si="179">ROUND((G461*I461),2)</f>
        <v>0</v>
      </c>
      <c r="M461" s="267">
        <f t="shared" ref="M461:M464" si="180">ROUND((G461*J461),2)</f>
        <v>0</v>
      </c>
      <c r="N461" s="267">
        <f t="shared" ref="N461:N464" si="181">ROUND((G461*K461),2)</f>
        <v>0</v>
      </c>
      <c r="O461" s="268" t="e">
        <f t="shared" ref="O461:O469" si="182">N461/$N$509</f>
        <v>#DIV/0!</v>
      </c>
      <c r="P461" s="303">
        <v>131.61000000000001</v>
      </c>
      <c r="Q461" s="303">
        <v>7857</v>
      </c>
      <c r="R461" s="44"/>
      <c r="S461" s="44"/>
      <c r="T461" s="44"/>
      <c r="U461" s="44"/>
      <c r="V461" s="44"/>
      <c r="W461" s="44"/>
      <c r="X461" s="44"/>
      <c r="Y461" s="44"/>
      <c r="Z461" s="44"/>
      <c r="AA461" s="44"/>
      <c r="AB461" s="44"/>
      <c r="AC461" s="44"/>
      <c r="AD461" s="44"/>
      <c r="AE461" s="44"/>
      <c r="AF461" s="44"/>
      <c r="AG461" s="44"/>
    </row>
    <row r="462" spans="1:33" ht="14.25" x14ac:dyDescent="0.2">
      <c r="A462" s="55"/>
      <c r="B462" s="284" t="s">
        <v>634</v>
      </c>
      <c r="C462" s="285">
        <v>70904</v>
      </c>
      <c r="D462" s="284" t="s">
        <v>47</v>
      </c>
      <c r="E462" s="284" t="s">
        <v>1160</v>
      </c>
      <c r="F462" s="286" t="s">
        <v>44</v>
      </c>
      <c r="G462" s="287">
        <v>1</v>
      </c>
      <c r="H462" s="267"/>
      <c r="I462" s="283"/>
      <c r="J462" s="283"/>
      <c r="K462" s="267"/>
      <c r="L462" s="267">
        <f t="shared" si="179"/>
        <v>0</v>
      </c>
      <c r="M462" s="267">
        <f t="shared" si="180"/>
        <v>0</v>
      </c>
      <c r="N462" s="267">
        <f t="shared" si="181"/>
        <v>0</v>
      </c>
      <c r="O462" s="268" t="e">
        <f t="shared" si="182"/>
        <v>#DIV/0!</v>
      </c>
      <c r="P462" s="303">
        <v>140.13</v>
      </c>
      <c r="Q462" s="303">
        <v>5197.5</v>
      </c>
      <c r="R462" s="44"/>
      <c r="S462" s="44"/>
      <c r="T462" s="44"/>
      <c r="U462" s="44"/>
      <c r="V462" s="44"/>
      <c r="W462" s="44"/>
      <c r="X462" s="44"/>
      <c r="Y462" s="44"/>
      <c r="Z462" s="44"/>
      <c r="AA462" s="44"/>
      <c r="AB462" s="44"/>
      <c r="AC462" s="44"/>
      <c r="AD462" s="44"/>
      <c r="AE462" s="44"/>
      <c r="AF462" s="44"/>
      <c r="AG462" s="44"/>
    </row>
    <row r="463" spans="1:33" ht="14.25" x14ac:dyDescent="0.2">
      <c r="A463" s="55"/>
      <c r="B463" s="284" t="s">
        <v>635</v>
      </c>
      <c r="C463" s="285">
        <v>70216</v>
      </c>
      <c r="D463" s="284" t="s">
        <v>47</v>
      </c>
      <c r="E463" s="284" t="s">
        <v>1162</v>
      </c>
      <c r="F463" s="286" t="s">
        <v>44</v>
      </c>
      <c r="G463" s="287">
        <v>3</v>
      </c>
      <c r="H463" s="267"/>
      <c r="I463" s="283"/>
      <c r="J463" s="283"/>
      <c r="K463" s="267"/>
      <c r="L463" s="267">
        <f t="shared" si="179"/>
        <v>0</v>
      </c>
      <c r="M463" s="267">
        <f t="shared" si="180"/>
        <v>0</v>
      </c>
      <c r="N463" s="267">
        <f t="shared" si="181"/>
        <v>0</v>
      </c>
      <c r="O463" s="268" t="e">
        <f t="shared" si="182"/>
        <v>#DIV/0!</v>
      </c>
      <c r="P463" s="303">
        <v>244.34</v>
      </c>
      <c r="Q463" s="303">
        <v>3511.8</v>
      </c>
      <c r="R463" s="44"/>
      <c r="S463" s="44"/>
      <c r="T463" s="44"/>
      <c r="U463" s="44"/>
      <c r="V463" s="44"/>
      <c r="W463" s="44"/>
      <c r="X463" s="44"/>
      <c r="Y463" s="44"/>
      <c r="Z463" s="44"/>
      <c r="AA463" s="44"/>
      <c r="AB463" s="44"/>
      <c r="AC463" s="44"/>
      <c r="AD463" s="44"/>
      <c r="AE463" s="44"/>
      <c r="AF463" s="44"/>
      <c r="AG463" s="44"/>
    </row>
    <row r="464" spans="1:33" ht="14.25" x14ac:dyDescent="0.2">
      <c r="A464" s="55"/>
      <c r="B464" s="284" t="s">
        <v>1543</v>
      </c>
      <c r="C464" s="285">
        <v>70205</v>
      </c>
      <c r="D464" s="284" t="s">
        <v>47</v>
      </c>
      <c r="E464" s="284" t="s">
        <v>1544</v>
      </c>
      <c r="F464" s="286" t="s">
        <v>44</v>
      </c>
      <c r="G464" s="287">
        <v>1</v>
      </c>
      <c r="H464" s="267"/>
      <c r="I464" s="283"/>
      <c r="J464" s="283"/>
      <c r="K464" s="267"/>
      <c r="L464" s="267">
        <f t="shared" si="179"/>
        <v>0</v>
      </c>
      <c r="M464" s="267">
        <f t="shared" si="180"/>
        <v>0</v>
      </c>
      <c r="N464" s="267">
        <f t="shared" si="181"/>
        <v>0</v>
      </c>
      <c r="O464" s="268" t="e">
        <f t="shared" si="182"/>
        <v>#DIV/0!</v>
      </c>
      <c r="P464" s="303">
        <v>48.89</v>
      </c>
      <c r="Q464" s="303">
        <v>165.14</v>
      </c>
      <c r="R464" s="44"/>
      <c r="S464" s="44"/>
      <c r="T464" s="44"/>
      <c r="U464" s="44"/>
      <c r="V464" s="44"/>
      <c r="W464" s="44"/>
      <c r="X464" s="44"/>
      <c r="Y464" s="44"/>
      <c r="Z464" s="44"/>
      <c r="AA464" s="44"/>
      <c r="AB464" s="44"/>
      <c r="AC464" s="44"/>
      <c r="AD464" s="44"/>
      <c r="AE464" s="44"/>
      <c r="AF464" s="44"/>
      <c r="AG464" s="44"/>
    </row>
    <row r="465" spans="1:33" ht="28.5" x14ac:dyDescent="0.2">
      <c r="A465" s="55"/>
      <c r="B465" s="284" t="s">
        <v>1710</v>
      </c>
      <c r="C465" s="285">
        <v>103246</v>
      </c>
      <c r="D465" s="284" t="s">
        <v>41</v>
      </c>
      <c r="E465" s="284" t="s">
        <v>1711</v>
      </c>
      <c r="F465" s="286" t="s">
        <v>44</v>
      </c>
      <c r="G465" s="287">
        <v>9</v>
      </c>
      <c r="H465" s="283"/>
      <c r="I465" s="283"/>
      <c r="J465" s="283"/>
      <c r="K465" s="283"/>
      <c r="L465" s="283">
        <f t="shared" ref="L465:L469" si="183">ROUND((G465*I465),2)</f>
        <v>0</v>
      </c>
      <c r="M465" s="283">
        <f t="shared" ref="M465:M469" si="184">ROUND((G465*J465),2)</f>
        <v>0</v>
      </c>
      <c r="N465" s="283">
        <f t="shared" ref="N465:N469" si="185">ROUND((G465*K465),2)</f>
        <v>0</v>
      </c>
      <c r="O465" s="268" t="e">
        <f t="shared" si="182"/>
        <v>#DIV/0!</v>
      </c>
      <c r="P465" s="337">
        <v>132.26</v>
      </c>
      <c r="Q465" s="337">
        <v>2168.11</v>
      </c>
      <c r="R465" s="44"/>
      <c r="S465" s="44"/>
      <c r="T465" s="44"/>
      <c r="U465" s="44"/>
      <c r="V465" s="44"/>
      <c r="W465" s="44"/>
      <c r="X465" s="44"/>
      <c r="Y465" s="44"/>
      <c r="Z465" s="44"/>
      <c r="AA465" s="44"/>
      <c r="AB465" s="44"/>
      <c r="AC465" s="44"/>
      <c r="AD465" s="44"/>
      <c r="AE465" s="44"/>
      <c r="AF465" s="44"/>
      <c r="AG465" s="44"/>
    </row>
    <row r="466" spans="1:33" ht="28.5" x14ac:dyDescent="0.2">
      <c r="A466" s="55"/>
      <c r="B466" s="284" t="s">
        <v>1712</v>
      </c>
      <c r="C466" s="285">
        <v>103249</v>
      </c>
      <c r="D466" s="284" t="s">
        <v>41</v>
      </c>
      <c r="E466" s="284" t="s">
        <v>1713</v>
      </c>
      <c r="F466" s="286" t="s">
        <v>44</v>
      </c>
      <c r="G466" s="287">
        <v>5</v>
      </c>
      <c r="H466" s="283"/>
      <c r="I466" s="283"/>
      <c r="J466" s="283"/>
      <c r="K466" s="283"/>
      <c r="L466" s="283">
        <f t="shared" si="183"/>
        <v>0</v>
      </c>
      <c r="M466" s="283">
        <f t="shared" si="184"/>
        <v>0</v>
      </c>
      <c r="N466" s="283">
        <f t="shared" si="185"/>
        <v>0</v>
      </c>
      <c r="O466" s="268" t="e">
        <f t="shared" si="182"/>
        <v>#DIV/0!</v>
      </c>
      <c r="P466" s="337">
        <v>132.26</v>
      </c>
      <c r="Q466" s="337">
        <v>2471.58</v>
      </c>
      <c r="R466" s="44"/>
      <c r="S466" s="44"/>
      <c r="T466" s="44"/>
      <c r="U466" s="44"/>
      <c r="V466" s="44"/>
      <c r="W466" s="44"/>
      <c r="X466" s="44"/>
      <c r="Y466" s="44"/>
      <c r="Z466" s="44"/>
      <c r="AA466" s="44"/>
      <c r="AB466" s="44"/>
      <c r="AC466" s="44"/>
      <c r="AD466" s="44"/>
      <c r="AE466" s="44"/>
      <c r="AF466" s="44"/>
      <c r="AG466" s="44"/>
    </row>
    <row r="467" spans="1:33" ht="28.5" x14ac:dyDescent="0.2">
      <c r="A467" s="55"/>
      <c r="B467" s="284" t="s">
        <v>1714</v>
      </c>
      <c r="C467" s="285">
        <v>103252</v>
      </c>
      <c r="D467" s="284" t="s">
        <v>41</v>
      </c>
      <c r="E467" s="284" t="s">
        <v>1715</v>
      </c>
      <c r="F467" s="286" t="s">
        <v>44</v>
      </c>
      <c r="G467" s="287">
        <v>2</v>
      </c>
      <c r="H467" s="283"/>
      <c r="I467" s="283"/>
      <c r="J467" s="283"/>
      <c r="K467" s="283"/>
      <c r="L467" s="283">
        <f t="shared" si="183"/>
        <v>0</v>
      </c>
      <c r="M467" s="283">
        <f t="shared" si="184"/>
        <v>0</v>
      </c>
      <c r="N467" s="283">
        <f t="shared" si="185"/>
        <v>0</v>
      </c>
      <c r="O467" s="268" t="e">
        <f t="shared" si="182"/>
        <v>#DIV/0!</v>
      </c>
      <c r="P467" s="337">
        <v>143.01</v>
      </c>
      <c r="Q467" s="337">
        <v>3619.19</v>
      </c>
      <c r="R467" s="44"/>
      <c r="S467" s="44"/>
      <c r="T467" s="44"/>
      <c r="U467" s="44"/>
      <c r="V467" s="44"/>
      <c r="W467" s="44"/>
      <c r="X467" s="44"/>
      <c r="Y467" s="44"/>
      <c r="Z467" s="44"/>
      <c r="AA467" s="44"/>
      <c r="AB467" s="44"/>
      <c r="AC467" s="44"/>
      <c r="AD467" s="44"/>
      <c r="AE467" s="44"/>
      <c r="AF467" s="44"/>
      <c r="AG467" s="44"/>
    </row>
    <row r="468" spans="1:33" ht="28.5" x14ac:dyDescent="0.2">
      <c r="A468" s="55"/>
      <c r="B468" s="284" t="s">
        <v>1716</v>
      </c>
      <c r="C468" s="285">
        <v>103260</v>
      </c>
      <c r="D468" s="284" t="s">
        <v>41</v>
      </c>
      <c r="E468" s="284" t="s">
        <v>1717</v>
      </c>
      <c r="F468" s="286" t="s">
        <v>44</v>
      </c>
      <c r="G468" s="287">
        <v>1</v>
      </c>
      <c r="H468" s="283"/>
      <c r="I468" s="283"/>
      <c r="J468" s="283"/>
      <c r="K468" s="283"/>
      <c r="L468" s="283">
        <f t="shared" si="183"/>
        <v>0</v>
      </c>
      <c r="M468" s="283">
        <f t="shared" si="184"/>
        <v>0</v>
      </c>
      <c r="N468" s="283">
        <f t="shared" si="185"/>
        <v>0</v>
      </c>
      <c r="O468" s="268" t="e">
        <f t="shared" si="182"/>
        <v>#DIV/0!</v>
      </c>
      <c r="P468" s="337">
        <v>225.21</v>
      </c>
      <c r="Q468" s="337">
        <v>6515.95</v>
      </c>
      <c r="R468" s="44"/>
      <c r="S468" s="44"/>
      <c r="T468" s="44"/>
      <c r="U468" s="44"/>
      <c r="V468" s="44"/>
      <c r="W468" s="44"/>
      <c r="X468" s="44"/>
      <c r="Y468" s="44"/>
      <c r="Z468" s="44"/>
      <c r="AA468" s="44"/>
      <c r="AB468" s="44"/>
      <c r="AC468" s="44"/>
      <c r="AD468" s="44"/>
      <c r="AE468" s="44"/>
      <c r="AF468" s="44"/>
      <c r="AG468" s="44"/>
    </row>
    <row r="469" spans="1:33" ht="28.5" x14ac:dyDescent="0.2">
      <c r="A469" s="55"/>
      <c r="B469" s="284" t="s">
        <v>1718</v>
      </c>
      <c r="C469" s="285">
        <v>103272</v>
      </c>
      <c r="D469" s="284" t="s">
        <v>41</v>
      </c>
      <c r="E469" s="284" t="s">
        <v>1719</v>
      </c>
      <c r="F469" s="286" t="s">
        <v>44</v>
      </c>
      <c r="G469" s="287">
        <v>1</v>
      </c>
      <c r="H469" s="283"/>
      <c r="I469" s="283"/>
      <c r="J469" s="283"/>
      <c r="K469" s="283"/>
      <c r="L469" s="283">
        <f t="shared" si="183"/>
        <v>0</v>
      </c>
      <c r="M469" s="283">
        <f t="shared" si="184"/>
        <v>0</v>
      </c>
      <c r="N469" s="283">
        <f t="shared" si="185"/>
        <v>0</v>
      </c>
      <c r="O469" s="268" t="e">
        <f t="shared" si="182"/>
        <v>#DIV/0!</v>
      </c>
      <c r="P469" s="337">
        <v>269.41000000000003</v>
      </c>
      <c r="Q469" s="337">
        <v>12412.4</v>
      </c>
      <c r="R469" s="44"/>
      <c r="S469" s="44"/>
      <c r="T469" s="44"/>
      <c r="U469" s="44"/>
      <c r="V469" s="44"/>
      <c r="W469" s="44"/>
      <c r="X469" s="44"/>
      <c r="Y469" s="44"/>
      <c r="Z469" s="44"/>
      <c r="AA469" s="44"/>
      <c r="AB469" s="44"/>
      <c r="AC469" s="44"/>
      <c r="AD469" s="44"/>
      <c r="AE469" s="44"/>
      <c r="AF469" s="44"/>
      <c r="AG469" s="44"/>
    </row>
    <row r="470" spans="1:33" x14ac:dyDescent="0.2">
      <c r="A470" s="341">
        <f>SUM(N471:N479)</f>
        <v>0</v>
      </c>
      <c r="B470" s="260">
        <v>18</v>
      </c>
      <c r="C470" s="260"/>
      <c r="D470" s="260"/>
      <c r="E470" s="260" t="s">
        <v>283</v>
      </c>
      <c r="F470" s="260"/>
      <c r="G470" s="277"/>
      <c r="H470" s="261"/>
      <c r="I470" s="261"/>
      <c r="J470" s="261"/>
      <c r="K470" s="260"/>
      <c r="L470" s="261"/>
      <c r="M470" s="260"/>
      <c r="N470" s="262"/>
      <c r="O470" s="262"/>
      <c r="P470" s="303"/>
      <c r="Q470" s="303"/>
      <c r="R470" s="44"/>
      <c r="S470" s="44"/>
      <c r="T470" s="44"/>
      <c r="U470" s="44"/>
      <c r="V470" s="44"/>
      <c r="W470" s="44"/>
      <c r="X470" s="44"/>
      <c r="Y470" s="44"/>
      <c r="Z470" s="44"/>
      <c r="AA470" s="44"/>
      <c r="AB470" s="44"/>
      <c r="AC470" s="44"/>
      <c r="AD470" s="44"/>
      <c r="AE470" s="44"/>
      <c r="AF470" s="44"/>
      <c r="AG470" s="44"/>
    </row>
    <row r="471" spans="1:33" ht="28.5" x14ac:dyDescent="0.2">
      <c r="A471" s="55"/>
      <c r="B471" s="264" t="s">
        <v>269</v>
      </c>
      <c r="C471" s="265" t="s">
        <v>327</v>
      </c>
      <c r="D471" s="264" t="s">
        <v>41</v>
      </c>
      <c r="E471" s="264" t="s">
        <v>328</v>
      </c>
      <c r="F471" s="266" t="s">
        <v>44</v>
      </c>
      <c r="G471" s="278">
        <v>28</v>
      </c>
      <c r="H471" s="267"/>
      <c r="I471" s="283"/>
      <c r="J471" s="283"/>
      <c r="K471" s="267"/>
      <c r="L471" s="267">
        <f t="shared" ref="L471:L472" si="186">ROUND((G471*I471),2)</f>
        <v>0</v>
      </c>
      <c r="M471" s="267">
        <f t="shared" ref="M471:M472" si="187">ROUND((G471*J471),2)</f>
        <v>0</v>
      </c>
      <c r="N471" s="267">
        <f t="shared" ref="N471:N472" si="188">ROUND((G471*K471),2)</f>
        <v>0</v>
      </c>
      <c r="O471" s="268" t="e">
        <f t="shared" ref="O471:O479" si="189">N471/$N$509</f>
        <v>#DIV/0!</v>
      </c>
      <c r="P471" s="303">
        <v>17.27</v>
      </c>
      <c r="Q471" s="303">
        <v>7.19</v>
      </c>
      <c r="R471" s="44"/>
      <c r="S471" s="44"/>
      <c r="T471" s="44"/>
      <c r="U471" s="44"/>
      <c r="V471" s="44"/>
      <c r="W471" s="44"/>
      <c r="X471" s="44"/>
      <c r="Y471" s="44"/>
      <c r="Z471" s="44"/>
      <c r="AA471" s="44"/>
      <c r="AB471" s="44"/>
      <c r="AC471" s="44"/>
      <c r="AD471" s="44"/>
      <c r="AE471" s="44"/>
      <c r="AF471" s="44"/>
      <c r="AG471" s="44"/>
    </row>
    <row r="472" spans="1:33" ht="14.25" x14ac:dyDescent="0.2">
      <c r="A472" s="55"/>
      <c r="B472" s="284" t="s">
        <v>272</v>
      </c>
      <c r="C472" s="285">
        <v>61462</v>
      </c>
      <c r="D472" s="284" t="s">
        <v>47</v>
      </c>
      <c r="E472" s="284" t="s">
        <v>698</v>
      </c>
      <c r="F472" s="286" t="s">
        <v>44</v>
      </c>
      <c r="G472" s="287">
        <v>4</v>
      </c>
      <c r="H472" s="283"/>
      <c r="I472" s="283"/>
      <c r="J472" s="283"/>
      <c r="K472" s="283"/>
      <c r="L472" s="283">
        <f t="shared" si="186"/>
        <v>0</v>
      </c>
      <c r="M472" s="283">
        <f t="shared" si="187"/>
        <v>0</v>
      </c>
      <c r="N472" s="283">
        <f t="shared" si="188"/>
        <v>0</v>
      </c>
      <c r="O472" s="268" t="e">
        <f t="shared" si="189"/>
        <v>#DIV/0!</v>
      </c>
      <c r="P472" s="303">
        <v>64.849999999999994</v>
      </c>
      <c r="Q472" s="303">
        <v>164.19</v>
      </c>
      <c r="R472" s="44"/>
      <c r="S472" s="44"/>
      <c r="T472" s="44"/>
      <c r="U472" s="44"/>
      <c r="V472" s="44"/>
      <c r="W472" s="44"/>
      <c r="X472" s="44"/>
      <c r="Y472" s="44"/>
      <c r="Z472" s="44"/>
      <c r="AA472" s="44"/>
      <c r="AB472" s="44"/>
      <c r="AC472" s="44"/>
      <c r="AD472" s="44"/>
      <c r="AE472" s="44"/>
      <c r="AF472" s="44"/>
      <c r="AG472" s="44"/>
    </row>
    <row r="473" spans="1:33" ht="14.25" x14ac:dyDescent="0.2">
      <c r="A473" s="55"/>
      <c r="B473" s="264" t="s">
        <v>1344</v>
      </c>
      <c r="C473" s="265" t="s">
        <v>284</v>
      </c>
      <c r="D473" s="264" t="s">
        <v>41</v>
      </c>
      <c r="E473" s="264" t="s">
        <v>285</v>
      </c>
      <c r="F473" s="266" t="s">
        <v>44</v>
      </c>
      <c r="G473" s="278">
        <v>18</v>
      </c>
      <c r="H473" s="267"/>
      <c r="I473" s="283"/>
      <c r="J473" s="283"/>
      <c r="K473" s="267"/>
      <c r="L473" s="267">
        <f t="shared" si="176"/>
        <v>0</v>
      </c>
      <c r="M473" s="267">
        <f t="shared" si="177"/>
        <v>0</v>
      </c>
      <c r="N473" s="267">
        <f t="shared" si="178"/>
        <v>0</v>
      </c>
      <c r="O473" s="268" t="e">
        <f t="shared" si="189"/>
        <v>#DIV/0!</v>
      </c>
      <c r="P473" s="303">
        <v>12.08</v>
      </c>
      <c r="Q473" s="303">
        <v>41.2</v>
      </c>
      <c r="R473" s="44"/>
      <c r="S473" s="44"/>
      <c r="T473" s="44"/>
      <c r="U473" s="44"/>
      <c r="V473" s="44"/>
      <c r="W473" s="44"/>
      <c r="X473" s="44"/>
      <c r="Y473" s="44"/>
      <c r="Z473" s="44"/>
      <c r="AA473" s="44"/>
      <c r="AB473" s="44"/>
      <c r="AC473" s="44"/>
      <c r="AD473" s="44"/>
      <c r="AE473" s="44"/>
      <c r="AF473" s="44"/>
      <c r="AG473" s="44"/>
    </row>
    <row r="474" spans="1:33" ht="28.5" x14ac:dyDescent="0.2">
      <c r="A474" s="55"/>
      <c r="B474" s="264" t="s">
        <v>1345</v>
      </c>
      <c r="C474" s="265" t="s">
        <v>722</v>
      </c>
      <c r="D474" s="264" t="s">
        <v>41</v>
      </c>
      <c r="E474" s="264" t="s">
        <v>723</v>
      </c>
      <c r="F474" s="266" t="s">
        <v>51</v>
      </c>
      <c r="G474" s="278">
        <v>82</v>
      </c>
      <c r="H474" s="267"/>
      <c r="I474" s="283"/>
      <c r="J474" s="283"/>
      <c r="K474" s="267"/>
      <c r="L474" s="267">
        <f t="shared" si="176"/>
        <v>0</v>
      </c>
      <c r="M474" s="267">
        <f t="shared" si="177"/>
        <v>0</v>
      </c>
      <c r="N474" s="267">
        <f t="shared" si="178"/>
        <v>0</v>
      </c>
      <c r="O474" s="268" t="e">
        <f t="shared" si="189"/>
        <v>#DIV/0!</v>
      </c>
      <c r="P474" s="303">
        <v>13.58</v>
      </c>
      <c r="Q474" s="303">
        <v>14.09</v>
      </c>
      <c r="R474" s="44"/>
      <c r="S474" s="44"/>
      <c r="T474" s="44"/>
      <c r="U474" s="44"/>
      <c r="V474" s="44"/>
      <c r="W474" s="44"/>
      <c r="X474" s="44"/>
      <c r="Y474" s="44"/>
      <c r="Z474" s="44"/>
      <c r="AA474" s="44"/>
      <c r="AB474" s="44"/>
      <c r="AC474" s="44"/>
      <c r="AD474" s="44"/>
      <c r="AE474" s="44"/>
      <c r="AF474" s="44"/>
      <c r="AG474" s="44"/>
    </row>
    <row r="475" spans="1:33" ht="28.5" x14ac:dyDescent="0.2">
      <c r="A475" s="55"/>
      <c r="B475" s="264" t="s">
        <v>1346</v>
      </c>
      <c r="C475" s="265" t="s">
        <v>724</v>
      </c>
      <c r="D475" s="264" t="s">
        <v>41</v>
      </c>
      <c r="E475" s="264" t="s">
        <v>725</v>
      </c>
      <c r="F475" s="266" t="s">
        <v>51</v>
      </c>
      <c r="G475" s="278">
        <v>55.7</v>
      </c>
      <c r="H475" s="267"/>
      <c r="I475" s="283"/>
      <c r="J475" s="283"/>
      <c r="K475" s="267"/>
      <c r="L475" s="267">
        <f t="shared" si="176"/>
        <v>0</v>
      </c>
      <c r="M475" s="267">
        <f t="shared" si="177"/>
        <v>0</v>
      </c>
      <c r="N475" s="267">
        <f t="shared" si="178"/>
        <v>0</v>
      </c>
      <c r="O475" s="268" t="e">
        <f t="shared" si="189"/>
        <v>#DIV/0!</v>
      </c>
      <c r="P475" s="303">
        <v>12.77</v>
      </c>
      <c r="Q475" s="303">
        <v>10.37</v>
      </c>
      <c r="R475" s="44"/>
      <c r="S475" s="44"/>
      <c r="T475" s="44"/>
      <c r="U475" s="44"/>
      <c r="V475" s="44"/>
      <c r="W475" s="44"/>
      <c r="X475" s="44"/>
      <c r="Y475" s="44"/>
      <c r="Z475" s="44"/>
      <c r="AA475" s="44"/>
      <c r="AB475" s="44"/>
      <c r="AC475" s="44"/>
      <c r="AD475" s="44"/>
      <c r="AE475" s="44"/>
      <c r="AF475" s="44"/>
      <c r="AG475" s="44"/>
    </row>
    <row r="476" spans="1:33" ht="28.5" x14ac:dyDescent="0.2">
      <c r="A476" s="55"/>
      <c r="B476" s="264" t="s">
        <v>1347</v>
      </c>
      <c r="C476" s="265" t="s">
        <v>728</v>
      </c>
      <c r="D476" s="264" t="s">
        <v>41</v>
      </c>
      <c r="E476" s="264" t="s">
        <v>729</v>
      </c>
      <c r="F476" s="266" t="s">
        <v>51</v>
      </c>
      <c r="G476" s="278">
        <v>44.8</v>
      </c>
      <c r="H476" s="267"/>
      <c r="I476" s="283"/>
      <c r="J476" s="283"/>
      <c r="K476" s="267"/>
      <c r="L476" s="267">
        <f t="shared" si="176"/>
        <v>0</v>
      </c>
      <c r="M476" s="267">
        <f t="shared" si="177"/>
        <v>0</v>
      </c>
      <c r="N476" s="267">
        <f t="shared" si="178"/>
        <v>0</v>
      </c>
      <c r="O476" s="268" t="e">
        <f t="shared" si="189"/>
        <v>#DIV/0!</v>
      </c>
      <c r="P476" s="303">
        <v>9.51</v>
      </c>
      <c r="Q476" s="303">
        <v>11.74</v>
      </c>
      <c r="R476" s="44"/>
      <c r="S476" s="44"/>
      <c r="T476" s="44"/>
      <c r="U476" s="44"/>
      <c r="V476" s="44"/>
      <c r="W476" s="44"/>
      <c r="X476" s="44"/>
      <c r="Y476" s="44"/>
      <c r="Z476" s="44"/>
      <c r="AA476" s="44"/>
      <c r="AB476" s="44"/>
      <c r="AC476" s="44"/>
      <c r="AD476" s="44"/>
      <c r="AE476" s="44"/>
      <c r="AF476" s="44"/>
      <c r="AG476" s="44"/>
    </row>
    <row r="477" spans="1:33" ht="28.5" x14ac:dyDescent="0.2">
      <c r="A477" s="55"/>
      <c r="B477" s="264" t="s">
        <v>1348</v>
      </c>
      <c r="C477" s="265" t="s">
        <v>730</v>
      </c>
      <c r="D477" s="264" t="s">
        <v>41</v>
      </c>
      <c r="E477" s="264" t="s">
        <v>731</v>
      </c>
      <c r="F477" s="266" t="s">
        <v>51</v>
      </c>
      <c r="G477" s="278">
        <v>16</v>
      </c>
      <c r="H477" s="267"/>
      <c r="I477" s="283"/>
      <c r="J477" s="283"/>
      <c r="K477" s="267"/>
      <c r="L477" s="267">
        <f t="shared" si="176"/>
        <v>0</v>
      </c>
      <c r="M477" s="267">
        <f t="shared" si="177"/>
        <v>0</v>
      </c>
      <c r="N477" s="267">
        <f t="shared" si="178"/>
        <v>0</v>
      </c>
      <c r="O477" s="268" t="e">
        <f t="shared" si="189"/>
        <v>#DIV/0!</v>
      </c>
      <c r="P477" s="303">
        <v>7.55</v>
      </c>
      <c r="Q477" s="303">
        <v>19.72</v>
      </c>
      <c r="R477" s="44"/>
      <c r="S477" s="44"/>
      <c r="T477" s="44"/>
      <c r="U477" s="44"/>
      <c r="V477" s="44"/>
      <c r="W477" s="44"/>
      <c r="X477" s="44"/>
      <c r="Y477" s="44"/>
      <c r="Z477" s="44"/>
      <c r="AA477" s="44"/>
      <c r="AB477" s="44"/>
      <c r="AC477" s="44"/>
      <c r="AD477" s="44"/>
      <c r="AE477" s="44"/>
      <c r="AF477" s="44"/>
      <c r="AG477" s="44"/>
    </row>
    <row r="478" spans="1:33" ht="14.25" x14ac:dyDescent="0.2">
      <c r="A478" s="55"/>
      <c r="B478" s="264" t="s">
        <v>1349</v>
      </c>
      <c r="C478" s="265" t="s">
        <v>753</v>
      </c>
      <c r="D478" s="264" t="s">
        <v>184</v>
      </c>
      <c r="E478" s="264" t="s">
        <v>793</v>
      </c>
      <c r="F478" s="266" t="s">
        <v>376</v>
      </c>
      <c r="G478" s="278">
        <v>10</v>
      </c>
      <c r="H478" s="267"/>
      <c r="I478" s="283"/>
      <c r="J478" s="283"/>
      <c r="K478" s="267"/>
      <c r="L478" s="267">
        <f t="shared" si="176"/>
        <v>0</v>
      </c>
      <c r="M478" s="267">
        <f t="shared" si="177"/>
        <v>0</v>
      </c>
      <c r="N478" s="267">
        <f t="shared" si="178"/>
        <v>0</v>
      </c>
      <c r="O478" s="268" t="e">
        <f t="shared" si="189"/>
        <v>#DIV/0!</v>
      </c>
      <c r="P478" s="303">
        <v>10.54</v>
      </c>
      <c r="Q478" s="303">
        <v>12.75</v>
      </c>
      <c r="R478" s="44"/>
      <c r="S478" s="44"/>
      <c r="T478" s="44"/>
      <c r="U478" s="44"/>
      <c r="V478" s="44"/>
      <c r="W478" s="44"/>
      <c r="X478" s="44"/>
      <c r="Y478" s="44"/>
      <c r="Z478" s="44"/>
      <c r="AA478" s="44"/>
      <c r="AB478" s="44"/>
      <c r="AC478" s="44"/>
      <c r="AD478" s="44"/>
      <c r="AE478" s="44"/>
      <c r="AF478" s="44"/>
      <c r="AG478" s="44"/>
    </row>
    <row r="479" spans="1:33" ht="14.25" x14ac:dyDescent="0.2">
      <c r="A479" s="55"/>
      <c r="B479" s="284" t="s">
        <v>1720</v>
      </c>
      <c r="C479" s="285">
        <v>59423</v>
      </c>
      <c r="D479" s="284" t="s">
        <v>47</v>
      </c>
      <c r="E479" s="284" t="s">
        <v>1721</v>
      </c>
      <c r="F479" s="286" t="s">
        <v>44</v>
      </c>
      <c r="G479" s="287">
        <v>10</v>
      </c>
      <c r="H479" s="283"/>
      <c r="I479" s="283"/>
      <c r="J479" s="283"/>
      <c r="K479" s="283"/>
      <c r="L479" s="283">
        <f t="shared" si="176"/>
        <v>0</v>
      </c>
      <c r="M479" s="283">
        <f t="shared" si="177"/>
        <v>0</v>
      </c>
      <c r="N479" s="283">
        <f t="shared" si="178"/>
        <v>0</v>
      </c>
      <c r="O479" s="268" t="e">
        <f t="shared" si="189"/>
        <v>#DIV/0!</v>
      </c>
      <c r="P479" s="337">
        <v>7.27</v>
      </c>
      <c r="Q479" s="337">
        <v>22</v>
      </c>
      <c r="R479" s="44"/>
      <c r="S479" s="44"/>
      <c r="T479" s="44"/>
      <c r="U479" s="44"/>
      <c r="V479" s="44"/>
      <c r="W479" s="44"/>
      <c r="X479" s="44"/>
      <c r="Y479" s="44"/>
      <c r="Z479" s="44"/>
      <c r="AA479" s="44"/>
      <c r="AB479" s="44"/>
      <c r="AC479" s="44"/>
      <c r="AD479" s="44"/>
      <c r="AE479" s="44"/>
      <c r="AF479" s="44"/>
      <c r="AG479" s="44"/>
    </row>
    <row r="480" spans="1:33" x14ac:dyDescent="0.2">
      <c r="A480" s="341">
        <f>SUM(N481:N491)</f>
        <v>0</v>
      </c>
      <c r="B480" s="260">
        <v>19</v>
      </c>
      <c r="C480" s="260"/>
      <c r="D480" s="260"/>
      <c r="E480" s="260" t="s">
        <v>286</v>
      </c>
      <c r="F480" s="260"/>
      <c r="G480" s="277"/>
      <c r="H480" s="277"/>
      <c r="I480" s="277"/>
      <c r="J480" s="277"/>
      <c r="K480" s="277"/>
      <c r="L480" s="277"/>
      <c r="M480" s="277"/>
      <c r="N480" s="262"/>
      <c r="O480" s="262"/>
      <c r="P480" s="303"/>
      <c r="Q480" s="303"/>
      <c r="R480" s="44"/>
      <c r="S480" s="44"/>
      <c r="T480" s="44"/>
      <c r="U480" s="44"/>
      <c r="V480" s="44"/>
      <c r="W480" s="44"/>
      <c r="X480" s="44"/>
      <c r="Y480" s="44"/>
      <c r="Z480" s="44"/>
      <c r="AA480" s="44"/>
      <c r="AB480" s="44"/>
      <c r="AC480" s="44"/>
      <c r="AD480" s="44"/>
      <c r="AE480" s="44"/>
      <c r="AF480" s="44"/>
      <c r="AG480" s="44"/>
    </row>
    <row r="481" spans="1:33" ht="28.5" x14ac:dyDescent="0.2">
      <c r="A481" s="55"/>
      <c r="B481" s="264" t="s">
        <v>273</v>
      </c>
      <c r="C481" s="265" t="s">
        <v>287</v>
      </c>
      <c r="D481" s="264" t="s">
        <v>41</v>
      </c>
      <c r="E481" s="264" t="s">
        <v>288</v>
      </c>
      <c r="F481" s="266" t="s">
        <v>51</v>
      </c>
      <c r="G481" s="278">
        <v>100</v>
      </c>
      <c r="H481" s="267"/>
      <c r="I481" s="283"/>
      <c r="J481" s="283"/>
      <c r="K481" s="267"/>
      <c r="L481" s="267">
        <f t="shared" si="176"/>
        <v>0</v>
      </c>
      <c r="M481" s="267">
        <f t="shared" si="177"/>
        <v>0</v>
      </c>
      <c r="N481" s="267">
        <f t="shared" si="178"/>
        <v>0</v>
      </c>
      <c r="O481" s="268" t="e">
        <f t="shared" ref="O481:O491" si="190">N481/$N$509</f>
        <v>#DIV/0!</v>
      </c>
      <c r="P481" s="303">
        <v>15.39</v>
      </c>
      <c r="Q481" s="303">
        <v>53.46</v>
      </c>
      <c r="R481" s="44"/>
      <c r="S481" s="44"/>
      <c r="T481" s="44"/>
      <c r="U481" s="44"/>
      <c r="V481" s="44"/>
      <c r="W481" s="44"/>
      <c r="X481" s="44"/>
      <c r="Y481" s="44"/>
      <c r="Z481" s="44"/>
      <c r="AA481" s="44"/>
      <c r="AB481" s="44"/>
      <c r="AC481" s="44"/>
      <c r="AD481" s="44"/>
      <c r="AE481" s="44"/>
      <c r="AF481" s="44"/>
      <c r="AG481" s="44"/>
    </row>
    <row r="482" spans="1:33" ht="28.5" x14ac:dyDescent="0.2">
      <c r="A482" s="55"/>
      <c r="B482" s="264" t="s">
        <v>274</v>
      </c>
      <c r="C482" s="265" t="s">
        <v>289</v>
      </c>
      <c r="D482" s="264" t="s">
        <v>41</v>
      </c>
      <c r="E482" s="264" t="s">
        <v>290</v>
      </c>
      <c r="F482" s="266" t="s">
        <v>44</v>
      </c>
      <c r="G482" s="278">
        <v>10</v>
      </c>
      <c r="H482" s="267"/>
      <c r="I482" s="283"/>
      <c r="J482" s="283"/>
      <c r="K482" s="267"/>
      <c r="L482" s="267">
        <f t="shared" si="176"/>
        <v>0</v>
      </c>
      <c r="M482" s="267">
        <f t="shared" si="177"/>
        <v>0</v>
      </c>
      <c r="N482" s="267">
        <f t="shared" si="178"/>
        <v>0</v>
      </c>
      <c r="O482" s="268" t="e">
        <f t="shared" si="190"/>
        <v>#DIV/0!</v>
      </c>
      <c r="P482" s="303">
        <v>16.170000000000002</v>
      </c>
      <c r="Q482" s="303">
        <v>13.31</v>
      </c>
      <c r="R482" s="44"/>
      <c r="S482" s="44"/>
      <c r="T482" s="44"/>
      <c r="U482" s="44"/>
      <c r="V482" s="44"/>
      <c r="W482" s="44"/>
      <c r="X482" s="44"/>
      <c r="Y482" s="44"/>
      <c r="Z482" s="44"/>
      <c r="AA482" s="44"/>
      <c r="AB482" s="44"/>
      <c r="AC482" s="44"/>
      <c r="AD482" s="44"/>
      <c r="AE482" s="44"/>
      <c r="AF482" s="44"/>
      <c r="AG482" s="44"/>
    </row>
    <row r="483" spans="1:33" ht="28.5" x14ac:dyDescent="0.2">
      <c r="A483" s="55"/>
      <c r="B483" s="264" t="s">
        <v>1163</v>
      </c>
      <c r="C483" s="265" t="s">
        <v>293</v>
      </c>
      <c r="D483" s="264" t="s">
        <v>41</v>
      </c>
      <c r="E483" s="264" t="s">
        <v>294</v>
      </c>
      <c r="F483" s="266" t="s">
        <v>44</v>
      </c>
      <c r="G483" s="278">
        <v>50</v>
      </c>
      <c r="H483" s="267"/>
      <c r="I483" s="283"/>
      <c r="J483" s="283"/>
      <c r="K483" s="267"/>
      <c r="L483" s="267">
        <f t="shared" si="176"/>
        <v>0</v>
      </c>
      <c r="M483" s="267">
        <f t="shared" si="177"/>
        <v>0</v>
      </c>
      <c r="N483" s="267">
        <f t="shared" si="178"/>
        <v>0</v>
      </c>
      <c r="O483" s="268" t="e">
        <f t="shared" si="190"/>
        <v>#DIV/0!</v>
      </c>
      <c r="P483" s="303">
        <v>12.13</v>
      </c>
      <c r="Q483" s="303">
        <v>9.73</v>
      </c>
      <c r="R483" s="44"/>
      <c r="S483" s="44"/>
      <c r="T483" s="44"/>
      <c r="U483" s="44"/>
      <c r="V483" s="44"/>
      <c r="W483" s="44"/>
      <c r="X483" s="44"/>
      <c r="Y483" s="44"/>
      <c r="Z483" s="44"/>
      <c r="AA483" s="44"/>
      <c r="AB483" s="44"/>
      <c r="AC483" s="44"/>
      <c r="AD483" s="44"/>
      <c r="AE483" s="44"/>
      <c r="AF483" s="44"/>
      <c r="AG483" s="44"/>
    </row>
    <row r="484" spans="1:33" ht="28.5" x14ac:dyDescent="0.2">
      <c r="A484" s="55"/>
      <c r="B484" s="264" t="s">
        <v>1164</v>
      </c>
      <c r="C484" s="265" t="s">
        <v>291</v>
      </c>
      <c r="D484" s="264" t="s">
        <v>41</v>
      </c>
      <c r="E484" s="264" t="s">
        <v>292</v>
      </c>
      <c r="F484" s="266" t="s">
        <v>44</v>
      </c>
      <c r="G484" s="278">
        <v>10</v>
      </c>
      <c r="H484" s="267"/>
      <c r="I484" s="283"/>
      <c r="J484" s="283"/>
      <c r="K484" s="267"/>
      <c r="L484" s="267">
        <f t="shared" si="176"/>
        <v>0</v>
      </c>
      <c r="M484" s="267">
        <f t="shared" si="177"/>
        <v>0</v>
      </c>
      <c r="N484" s="267">
        <f t="shared" si="178"/>
        <v>0</v>
      </c>
      <c r="O484" s="268" t="e">
        <f t="shared" si="190"/>
        <v>#DIV/0!</v>
      </c>
      <c r="P484" s="303">
        <v>8.1</v>
      </c>
      <c r="Q484" s="303">
        <v>6.25</v>
      </c>
      <c r="R484" s="44"/>
      <c r="S484" s="44"/>
      <c r="T484" s="44"/>
      <c r="U484" s="44"/>
      <c r="V484" s="44"/>
      <c r="W484" s="44"/>
      <c r="X484" s="44"/>
      <c r="Y484" s="44"/>
      <c r="Z484" s="44"/>
      <c r="AA484" s="44"/>
      <c r="AB484" s="44"/>
      <c r="AC484" s="44"/>
      <c r="AD484" s="44"/>
      <c r="AE484" s="44"/>
      <c r="AF484" s="44"/>
      <c r="AG484" s="44"/>
    </row>
    <row r="485" spans="1:33" ht="14.25" x14ac:dyDescent="0.2">
      <c r="A485" s="55"/>
      <c r="B485" s="284" t="s">
        <v>1165</v>
      </c>
      <c r="C485" s="285" t="s">
        <v>1545</v>
      </c>
      <c r="D485" s="284" t="s">
        <v>83</v>
      </c>
      <c r="E485" s="284" t="s">
        <v>1546</v>
      </c>
      <c r="F485" s="286" t="s">
        <v>44</v>
      </c>
      <c r="G485" s="287">
        <v>8</v>
      </c>
      <c r="H485" s="283"/>
      <c r="I485" s="283"/>
      <c r="J485" s="283"/>
      <c r="K485" s="283"/>
      <c r="L485" s="283">
        <f t="shared" si="176"/>
        <v>0</v>
      </c>
      <c r="M485" s="283">
        <f t="shared" si="177"/>
        <v>0</v>
      </c>
      <c r="N485" s="283">
        <f t="shared" si="178"/>
        <v>0</v>
      </c>
      <c r="O485" s="268" t="e">
        <f t="shared" si="190"/>
        <v>#DIV/0!</v>
      </c>
      <c r="P485" s="303">
        <v>10.81</v>
      </c>
      <c r="Q485" s="303">
        <v>172.72</v>
      </c>
      <c r="R485" s="44"/>
      <c r="S485" s="44"/>
      <c r="T485" s="44"/>
      <c r="U485" s="44"/>
      <c r="V485" s="44"/>
      <c r="W485" s="44"/>
      <c r="X485" s="44"/>
      <c r="Y485" s="44"/>
      <c r="Z485" s="44"/>
      <c r="AA485" s="44"/>
      <c r="AB485" s="44"/>
      <c r="AC485" s="44"/>
      <c r="AD485" s="44"/>
      <c r="AE485" s="44"/>
      <c r="AF485" s="44"/>
      <c r="AG485" s="44"/>
    </row>
    <row r="486" spans="1:33" ht="28.5" x14ac:dyDescent="0.2">
      <c r="A486" s="55"/>
      <c r="B486" s="284" t="s">
        <v>1166</v>
      </c>
      <c r="C486" s="285" t="s">
        <v>1169</v>
      </c>
      <c r="D486" s="284" t="s">
        <v>128</v>
      </c>
      <c r="E486" s="284" t="s">
        <v>1170</v>
      </c>
      <c r="F486" s="286" t="s">
        <v>149</v>
      </c>
      <c r="G486" s="287">
        <v>1</v>
      </c>
      <c r="H486" s="267"/>
      <c r="I486" s="283"/>
      <c r="J486" s="283"/>
      <c r="K486" s="267"/>
      <c r="L486" s="267">
        <f t="shared" si="176"/>
        <v>0</v>
      </c>
      <c r="M486" s="267">
        <f t="shared" si="177"/>
        <v>0</v>
      </c>
      <c r="N486" s="267">
        <f t="shared" si="178"/>
        <v>0</v>
      </c>
      <c r="O486" s="268" t="e">
        <f t="shared" si="190"/>
        <v>#DIV/0!</v>
      </c>
      <c r="P486" s="303">
        <v>13.67</v>
      </c>
      <c r="Q486" s="303">
        <v>1295.97</v>
      </c>
      <c r="R486" s="44"/>
      <c r="S486" s="44"/>
      <c r="T486" s="44"/>
      <c r="U486" s="44"/>
      <c r="V486" s="44"/>
      <c r="W486" s="44"/>
      <c r="X486" s="44"/>
      <c r="Y486" s="44"/>
      <c r="Z486" s="44"/>
      <c r="AA486" s="44"/>
      <c r="AB486" s="44"/>
      <c r="AC486" s="44"/>
      <c r="AD486" s="44"/>
      <c r="AE486" s="44"/>
      <c r="AF486" s="44"/>
      <c r="AG486" s="44"/>
    </row>
    <row r="487" spans="1:33" ht="28.5" x14ac:dyDescent="0.2">
      <c r="A487" s="55"/>
      <c r="B487" s="284" t="s">
        <v>1167</v>
      </c>
      <c r="C487" s="285" t="s">
        <v>890</v>
      </c>
      <c r="D487" s="284" t="s">
        <v>128</v>
      </c>
      <c r="E487" s="284" t="s">
        <v>891</v>
      </c>
      <c r="F487" s="286" t="s">
        <v>149</v>
      </c>
      <c r="G487" s="287">
        <v>1</v>
      </c>
      <c r="H487" s="267"/>
      <c r="I487" s="283"/>
      <c r="J487" s="283"/>
      <c r="K487" s="267"/>
      <c r="L487" s="267">
        <f t="shared" si="176"/>
        <v>0</v>
      </c>
      <c r="M487" s="267">
        <f t="shared" si="177"/>
        <v>0</v>
      </c>
      <c r="N487" s="267">
        <f t="shared" si="178"/>
        <v>0</v>
      </c>
      <c r="O487" s="268" t="e">
        <f t="shared" si="190"/>
        <v>#DIV/0!</v>
      </c>
      <c r="P487" s="303">
        <v>10.24</v>
      </c>
      <c r="Q487" s="303">
        <v>856.88</v>
      </c>
      <c r="R487" s="44"/>
      <c r="S487" s="44"/>
      <c r="T487" s="44"/>
      <c r="U487" s="44"/>
      <c r="V487" s="44"/>
      <c r="W487" s="44"/>
      <c r="X487" s="44"/>
      <c r="Y487" s="44"/>
      <c r="Z487" s="44"/>
      <c r="AA487" s="44"/>
      <c r="AB487" s="44"/>
      <c r="AC487" s="44"/>
      <c r="AD487" s="44"/>
      <c r="AE487" s="44"/>
      <c r="AF487" s="44"/>
      <c r="AG487" s="44"/>
    </row>
    <row r="488" spans="1:33" ht="28.5" x14ac:dyDescent="0.2">
      <c r="A488" s="55"/>
      <c r="B488" s="264" t="s">
        <v>1168</v>
      </c>
      <c r="C488" s="265" t="s">
        <v>754</v>
      </c>
      <c r="D488" s="264" t="s">
        <v>41</v>
      </c>
      <c r="E488" s="264" t="s">
        <v>1145</v>
      </c>
      <c r="F488" s="266" t="s">
        <v>51</v>
      </c>
      <c r="G488" s="278">
        <v>6</v>
      </c>
      <c r="H488" s="267"/>
      <c r="I488" s="283"/>
      <c r="J488" s="283"/>
      <c r="K488" s="267"/>
      <c r="L488" s="267">
        <f t="shared" si="176"/>
        <v>0</v>
      </c>
      <c r="M488" s="267">
        <f t="shared" si="177"/>
        <v>0</v>
      </c>
      <c r="N488" s="267">
        <f t="shared" si="178"/>
        <v>0</v>
      </c>
      <c r="O488" s="268" t="e">
        <f t="shared" si="190"/>
        <v>#DIV/0!</v>
      </c>
      <c r="P488" s="303">
        <v>3.38</v>
      </c>
      <c r="Q488" s="303">
        <v>65.03</v>
      </c>
      <c r="R488" s="44"/>
      <c r="S488" s="44"/>
      <c r="T488" s="44"/>
      <c r="U488" s="44"/>
      <c r="V488" s="44"/>
      <c r="W488" s="44"/>
      <c r="X488" s="44"/>
      <c r="Y488" s="44"/>
      <c r="Z488" s="44"/>
      <c r="AA488" s="44"/>
      <c r="AB488" s="44"/>
      <c r="AC488" s="44"/>
      <c r="AD488" s="44"/>
      <c r="AE488" s="44"/>
      <c r="AF488" s="44"/>
      <c r="AG488" s="44"/>
    </row>
    <row r="489" spans="1:33" ht="14.25" x14ac:dyDescent="0.2">
      <c r="A489" s="55"/>
      <c r="B489" s="284" t="s">
        <v>1350</v>
      </c>
      <c r="C489" s="285" t="s">
        <v>755</v>
      </c>
      <c r="D489" s="284" t="s">
        <v>128</v>
      </c>
      <c r="E489" s="284" t="s">
        <v>756</v>
      </c>
      <c r="F489" s="286" t="s">
        <v>227</v>
      </c>
      <c r="G489" s="287">
        <v>4</v>
      </c>
      <c r="H489" s="267"/>
      <c r="I489" s="283"/>
      <c r="J489" s="283"/>
      <c r="K489" s="267"/>
      <c r="L489" s="267">
        <f t="shared" si="176"/>
        <v>0</v>
      </c>
      <c r="M489" s="267">
        <f t="shared" si="177"/>
        <v>0</v>
      </c>
      <c r="N489" s="267">
        <f t="shared" si="178"/>
        <v>0</v>
      </c>
      <c r="O489" s="268" t="e">
        <f t="shared" si="190"/>
        <v>#DIV/0!</v>
      </c>
      <c r="P489" s="303">
        <v>5.95</v>
      </c>
      <c r="Q489" s="303">
        <v>18.82</v>
      </c>
      <c r="R489" s="44"/>
      <c r="S489" s="44"/>
      <c r="T489" s="44"/>
      <c r="U489" s="44"/>
      <c r="V489" s="44"/>
      <c r="W489" s="44"/>
      <c r="X489" s="44"/>
      <c r="Y489" s="44"/>
      <c r="Z489" s="44"/>
      <c r="AA489" s="44"/>
      <c r="AB489" s="44"/>
      <c r="AC489" s="44"/>
      <c r="AD489" s="44"/>
      <c r="AE489" s="44"/>
      <c r="AF489" s="44"/>
      <c r="AG489" s="44"/>
    </row>
    <row r="490" spans="1:33" ht="28.5" x14ac:dyDescent="0.2">
      <c r="A490" s="55"/>
      <c r="B490" s="264" t="s">
        <v>1351</v>
      </c>
      <c r="C490" s="265" t="s">
        <v>757</v>
      </c>
      <c r="D490" s="264" t="s">
        <v>41</v>
      </c>
      <c r="E490" s="264" t="s">
        <v>758</v>
      </c>
      <c r="F490" s="266" t="s">
        <v>44</v>
      </c>
      <c r="G490" s="278">
        <v>8</v>
      </c>
      <c r="H490" s="267"/>
      <c r="I490" s="283"/>
      <c r="J490" s="283"/>
      <c r="K490" s="267"/>
      <c r="L490" s="267">
        <f t="shared" si="176"/>
        <v>0</v>
      </c>
      <c r="M490" s="267">
        <f t="shared" si="177"/>
        <v>0</v>
      </c>
      <c r="N490" s="267">
        <f t="shared" si="178"/>
        <v>0</v>
      </c>
      <c r="O490" s="268" t="e">
        <f t="shared" si="190"/>
        <v>#DIV/0!</v>
      </c>
      <c r="P490" s="303">
        <v>17.21</v>
      </c>
      <c r="Q490" s="303">
        <v>26.84</v>
      </c>
      <c r="R490" s="44"/>
      <c r="S490" s="44"/>
      <c r="T490" s="44"/>
      <c r="U490" s="44"/>
      <c r="V490" s="44"/>
      <c r="W490" s="44"/>
      <c r="X490" s="44"/>
      <c r="Y490" s="44"/>
      <c r="Z490" s="44"/>
      <c r="AA490" s="44"/>
      <c r="AB490" s="44"/>
      <c r="AC490" s="44"/>
      <c r="AD490" s="44"/>
      <c r="AE490" s="44"/>
      <c r="AF490" s="44"/>
      <c r="AG490" s="44"/>
    </row>
    <row r="491" spans="1:33" ht="42.75" x14ac:dyDescent="0.2">
      <c r="A491" s="55"/>
      <c r="B491" s="264" t="s">
        <v>1547</v>
      </c>
      <c r="C491" s="265" t="s">
        <v>759</v>
      </c>
      <c r="D491" s="264" t="s">
        <v>41</v>
      </c>
      <c r="E491" s="264" t="s">
        <v>760</v>
      </c>
      <c r="F491" s="266" t="s">
        <v>51</v>
      </c>
      <c r="G491" s="278">
        <v>40</v>
      </c>
      <c r="H491" s="267"/>
      <c r="I491" s="283"/>
      <c r="J491" s="283"/>
      <c r="K491" s="267"/>
      <c r="L491" s="267">
        <f t="shared" si="176"/>
        <v>0</v>
      </c>
      <c r="M491" s="267">
        <f t="shared" si="177"/>
        <v>0</v>
      </c>
      <c r="N491" s="267">
        <f t="shared" si="178"/>
        <v>0</v>
      </c>
      <c r="O491" s="268" t="e">
        <f t="shared" si="190"/>
        <v>#DIV/0!</v>
      </c>
      <c r="P491" s="303">
        <v>9.73</v>
      </c>
      <c r="Q491" s="303">
        <v>10</v>
      </c>
      <c r="R491" s="44"/>
      <c r="S491" s="44"/>
      <c r="T491" s="44"/>
      <c r="U491" s="44"/>
      <c r="V491" s="44"/>
      <c r="W491" s="44"/>
      <c r="X491" s="44"/>
      <c r="Y491" s="44"/>
      <c r="Z491" s="44"/>
      <c r="AA491" s="44"/>
      <c r="AB491" s="44"/>
      <c r="AC491" s="44"/>
      <c r="AD491" s="44"/>
      <c r="AE491" s="44"/>
      <c r="AF491" s="44"/>
      <c r="AG491" s="44"/>
    </row>
    <row r="492" spans="1:33" ht="13.9" customHeight="1" x14ac:dyDescent="0.2">
      <c r="A492" s="341">
        <f>SUM(N494:N499)</f>
        <v>0</v>
      </c>
      <c r="B492" s="260">
        <v>20</v>
      </c>
      <c r="C492" s="260"/>
      <c r="D492" s="260"/>
      <c r="E492" s="260" t="s">
        <v>761</v>
      </c>
      <c r="F492" s="260"/>
      <c r="G492" s="277"/>
      <c r="H492" s="261"/>
      <c r="I492" s="261"/>
      <c r="J492" s="261"/>
      <c r="K492" s="260"/>
      <c r="L492" s="261"/>
      <c r="M492" s="260"/>
      <c r="N492" s="262"/>
      <c r="O492" s="262"/>
      <c r="P492" s="303"/>
      <c r="Q492" s="303"/>
      <c r="R492" s="44"/>
      <c r="S492" s="44"/>
      <c r="T492" s="44"/>
      <c r="U492" s="44"/>
      <c r="V492" s="44"/>
      <c r="W492" s="44"/>
      <c r="X492" s="44"/>
      <c r="Y492" s="44"/>
      <c r="Z492" s="44"/>
      <c r="AA492" s="44"/>
      <c r="AB492" s="44"/>
      <c r="AC492" s="44"/>
      <c r="AD492" s="44"/>
      <c r="AE492" s="44"/>
      <c r="AF492" s="44"/>
      <c r="AG492" s="44"/>
    </row>
    <row r="493" spans="1:33" x14ac:dyDescent="0.2">
      <c r="A493" s="55"/>
      <c r="B493" s="260" t="s">
        <v>275</v>
      </c>
      <c r="C493" s="260"/>
      <c r="D493" s="260"/>
      <c r="E493" s="260" t="s">
        <v>794</v>
      </c>
      <c r="F493" s="260"/>
      <c r="G493" s="277"/>
      <c r="H493" s="261"/>
      <c r="I493" s="261"/>
      <c r="J493" s="261"/>
      <c r="K493" s="260"/>
      <c r="L493" s="261"/>
      <c r="M493" s="260"/>
      <c r="N493" s="262"/>
      <c r="O493" s="262"/>
      <c r="P493" s="303"/>
      <c r="Q493" s="303"/>
      <c r="R493" s="44"/>
      <c r="S493" s="44"/>
      <c r="T493" s="44"/>
      <c r="U493" s="44"/>
      <c r="V493" s="44"/>
      <c r="W493" s="44"/>
      <c r="X493" s="44"/>
      <c r="Y493" s="44"/>
      <c r="Z493" s="44"/>
      <c r="AA493" s="44"/>
      <c r="AB493" s="44"/>
      <c r="AC493" s="44"/>
      <c r="AD493" s="44"/>
      <c r="AE493" s="44"/>
      <c r="AF493" s="44"/>
      <c r="AG493" s="44"/>
    </row>
    <row r="494" spans="1:33" ht="27.6" customHeight="1" x14ac:dyDescent="0.2">
      <c r="A494" s="55"/>
      <c r="B494" s="264" t="s">
        <v>1352</v>
      </c>
      <c r="C494" s="265" t="s">
        <v>762</v>
      </c>
      <c r="D494" s="264" t="s">
        <v>41</v>
      </c>
      <c r="E494" s="264" t="s">
        <v>1171</v>
      </c>
      <c r="F494" s="266" t="s">
        <v>42</v>
      </c>
      <c r="G494" s="278">
        <v>14.59</v>
      </c>
      <c r="H494" s="267"/>
      <c r="I494" s="283"/>
      <c r="J494" s="283"/>
      <c r="K494" s="267"/>
      <c r="L494" s="267">
        <f t="shared" ref="L494:L495" si="191">ROUND((G494*I494),2)</f>
        <v>0</v>
      </c>
      <c r="M494" s="267">
        <f t="shared" ref="M494:M495" si="192">ROUND((G494*J494),2)</f>
        <v>0</v>
      </c>
      <c r="N494" s="267">
        <f t="shared" ref="N494:N495" si="193">ROUND((G494*K494),2)</f>
        <v>0</v>
      </c>
      <c r="O494" s="268" t="e">
        <f>N494/$N$509</f>
        <v>#DIV/0!</v>
      </c>
      <c r="P494" s="303">
        <v>42.95</v>
      </c>
      <c r="Q494" s="303">
        <v>142.36000000000001</v>
      </c>
      <c r="R494" s="44"/>
      <c r="S494" s="44"/>
      <c r="T494" s="44"/>
      <c r="U494" s="44"/>
      <c r="V494" s="44"/>
      <c r="W494" s="44"/>
      <c r="X494" s="44"/>
      <c r="Y494" s="44"/>
      <c r="Z494" s="44"/>
      <c r="AA494" s="44"/>
      <c r="AB494" s="44"/>
      <c r="AC494" s="44"/>
      <c r="AD494" s="44"/>
      <c r="AE494" s="44"/>
      <c r="AF494" s="44"/>
      <c r="AG494" s="44"/>
    </row>
    <row r="495" spans="1:33" ht="27.6" customHeight="1" x14ac:dyDescent="0.2">
      <c r="A495" s="55"/>
      <c r="B495" s="284" t="s">
        <v>1722</v>
      </c>
      <c r="C495" s="285">
        <v>94278</v>
      </c>
      <c r="D495" s="284" t="s">
        <v>41</v>
      </c>
      <c r="E495" s="284" t="s">
        <v>1723</v>
      </c>
      <c r="F495" s="286" t="s">
        <v>227</v>
      </c>
      <c r="G495" s="287">
        <v>34.380000000000003</v>
      </c>
      <c r="H495" s="283"/>
      <c r="I495" s="283"/>
      <c r="J495" s="283"/>
      <c r="K495" s="283"/>
      <c r="L495" s="283">
        <f t="shared" si="191"/>
        <v>0</v>
      </c>
      <c r="M495" s="283">
        <f t="shared" si="192"/>
        <v>0</v>
      </c>
      <c r="N495" s="283">
        <f t="shared" si="193"/>
        <v>0</v>
      </c>
      <c r="O495" s="268" t="e">
        <f>N495/$N$509</f>
        <v>#DIV/0!</v>
      </c>
      <c r="P495" s="312">
        <v>15.32</v>
      </c>
      <c r="Q495" s="313">
        <v>23.12</v>
      </c>
      <c r="R495" s="396"/>
      <c r="S495" s="396"/>
      <c r="T495" s="396"/>
      <c r="U495" s="396"/>
      <c r="V495" s="396"/>
      <c r="W495" s="44"/>
      <c r="X495" s="44"/>
      <c r="Y495" s="44"/>
      <c r="Z495" s="44"/>
      <c r="AA495" s="44"/>
      <c r="AB495" s="44"/>
      <c r="AC495" s="44"/>
      <c r="AD495" s="44"/>
      <c r="AE495" s="44"/>
      <c r="AF495" s="44"/>
      <c r="AG495" s="44"/>
    </row>
    <row r="496" spans="1:33" x14ac:dyDescent="0.2">
      <c r="A496" s="341"/>
      <c r="B496" s="260" t="s">
        <v>278</v>
      </c>
      <c r="C496" s="260"/>
      <c r="D496" s="260"/>
      <c r="E496" s="260" t="s">
        <v>279</v>
      </c>
      <c r="F496" s="260"/>
      <c r="G496" s="277"/>
      <c r="H496" s="261"/>
      <c r="I496" s="261"/>
      <c r="J496" s="261"/>
      <c r="K496" s="260"/>
      <c r="L496" s="261"/>
      <c r="M496" s="260"/>
      <c r="N496" s="262"/>
      <c r="O496" s="262"/>
      <c r="P496" s="303"/>
      <c r="Q496" s="303"/>
      <c r="R496" s="44"/>
      <c r="S496" s="44"/>
      <c r="T496" s="44"/>
      <c r="U496" s="44"/>
      <c r="V496" s="44"/>
      <c r="W496" s="44"/>
      <c r="X496" s="44"/>
      <c r="Y496" s="44"/>
      <c r="Z496" s="44"/>
      <c r="AA496" s="44"/>
      <c r="AB496" s="44"/>
      <c r="AC496" s="44"/>
      <c r="AD496" s="44"/>
      <c r="AE496" s="44"/>
      <c r="AF496" s="44"/>
      <c r="AG496" s="44"/>
    </row>
    <row r="497" spans="1:33" ht="14.25" x14ac:dyDescent="0.2">
      <c r="A497" s="55"/>
      <c r="B497" s="264" t="s">
        <v>1353</v>
      </c>
      <c r="C497" s="265" t="s">
        <v>280</v>
      </c>
      <c r="D497" s="264" t="s">
        <v>41</v>
      </c>
      <c r="E497" s="264" t="s">
        <v>281</v>
      </c>
      <c r="F497" s="266" t="s">
        <v>42</v>
      </c>
      <c r="G497" s="278">
        <v>72.66</v>
      </c>
      <c r="H497" s="267"/>
      <c r="I497" s="283"/>
      <c r="J497" s="283"/>
      <c r="K497" s="267"/>
      <c r="L497" s="267">
        <f t="shared" ref="L497" si="194">ROUND((G497*I497),2)</f>
        <v>0</v>
      </c>
      <c r="M497" s="267">
        <f t="shared" ref="M497" si="195">ROUND((G497*J497),2)</f>
        <v>0</v>
      </c>
      <c r="N497" s="267">
        <f t="shared" ref="N497" si="196">ROUND((G497*K497),2)</f>
        <v>0</v>
      </c>
      <c r="O497" s="268" t="e">
        <f>N497/$N$509</f>
        <v>#DIV/0!</v>
      </c>
      <c r="P497" s="303">
        <v>3.5</v>
      </c>
      <c r="Q497" s="303">
        <v>18.3</v>
      </c>
      <c r="R497" s="44"/>
      <c r="S497" s="44"/>
      <c r="T497" s="44"/>
      <c r="U497" s="44"/>
      <c r="V497" s="44"/>
      <c r="W497" s="44"/>
      <c r="X497" s="44"/>
      <c r="Y497" s="44"/>
      <c r="Z497" s="44"/>
      <c r="AA497" s="44"/>
      <c r="AB497" s="44"/>
      <c r="AC497" s="44"/>
      <c r="AD497" s="44"/>
      <c r="AE497" s="44"/>
      <c r="AF497" s="44"/>
      <c r="AG497" s="44"/>
    </row>
    <row r="498" spans="1:33" x14ac:dyDescent="0.2">
      <c r="A498" s="55"/>
      <c r="B498" s="260" t="s">
        <v>804</v>
      </c>
      <c r="C498" s="260"/>
      <c r="D498" s="260"/>
      <c r="E498" s="260" t="s">
        <v>763</v>
      </c>
      <c r="F498" s="260"/>
      <c r="G498" s="277"/>
      <c r="H498" s="261"/>
      <c r="I498" s="261"/>
      <c r="J498" s="261"/>
      <c r="K498" s="260"/>
      <c r="L498" s="261"/>
      <c r="M498" s="260"/>
      <c r="N498" s="262"/>
      <c r="O498" s="262"/>
      <c r="P498" s="303"/>
      <c r="Q498" s="303"/>
      <c r="R498" s="44"/>
      <c r="S498" s="44"/>
      <c r="T498" s="44"/>
      <c r="U498" s="44"/>
      <c r="V498" s="44"/>
      <c r="W498" s="44"/>
      <c r="X498" s="44"/>
      <c r="Y498" s="44"/>
      <c r="Z498" s="44"/>
      <c r="AA498" s="44"/>
      <c r="AB498" s="44"/>
      <c r="AC498" s="44"/>
      <c r="AD498" s="44"/>
      <c r="AE498" s="44"/>
      <c r="AF498" s="44"/>
      <c r="AG498" s="44"/>
    </row>
    <row r="499" spans="1:33" ht="14.25" x14ac:dyDescent="0.2">
      <c r="A499" s="55"/>
      <c r="B499" s="284" t="s">
        <v>1354</v>
      </c>
      <c r="C499" s="285" t="s">
        <v>276</v>
      </c>
      <c r="D499" s="284" t="s">
        <v>128</v>
      </c>
      <c r="E499" s="284" t="s">
        <v>277</v>
      </c>
      <c r="F499" s="286" t="s">
        <v>149</v>
      </c>
      <c r="G499" s="287">
        <v>10</v>
      </c>
      <c r="H499" s="267"/>
      <c r="I499" s="283"/>
      <c r="J499" s="283"/>
      <c r="K499" s="267"/>
      <c r="L499" s="267">
        <f t="shared" ref="L499" si="197">ROUND((G499*I499),2)</f>
        <v>0</v>
      </c>
      <c r="M499" s="267">
        <f t="shared" ref="M499" si="198">ROUND((G499*J499),2)</f>
        <v>0</v>
      </c>
      <c r="N499" s="267">
        <f t="shared" ref="N499" si="199">ROUND((G499*K499),2)</f>
        <v>0</v>
      </c>
      <c r="O499" s="268" t="e">
        <f>N499/$N$509</f>
        <v>#DIV/0!</v>
      </c>
      <c r="P499" s="303">
        <v>4.95</v>
      </c>
      <c r="Q499" s="303">
        <v>94.4</v>
      </c>
      <c r="R499" s="44"/>
      <c r="S499" s="44"/>
      <c r="T499" s="44"/>
      <c r="U499" s="44"/>
      <c r="V499" s="44"/>
      <c r="W499" s="44"/>
      <c r="X499" s="44"/>
      <c r="Y499" s="44"/>
      <c r="Z499" s="44"/>
      <c r="AA499" s="44"/>
      <c r="AB499" s="44"/>
      <c r="AC499" s="44"/>
      <c r="AD499" s="44"/>
      <c r="AE499" s="44"/>
      <c r="AF499" s="44"/>
      <c r="AG499" s="44"/>
    </row>
    <row r="500" spans="1:33" x14ac:dyDescent="0.2">
      <c r="A500" s="341">
        <f>SUM(N502:N508)</f>
        <v>0</v>
      </c>
      <c r="B500" s="260">
        <v>21</v>
      </c>
      <c r="C500" s="260"/>
      <c r="D500" s="260"/>
      <c r="E500" s="260" t="s">
        <v>764</v>
      </c>
      <c r="F500" s="260"/>
      <c r="G500" s="277"/>
      <c r="H500" s="261"/>
      <c r="I500" s="261"/>
      <c r="J500" s="260"/>
      <c r="K500" s="261"/>
      <c r="L500" s="260"/>
      <c r="M500" s="261"/>
      <c r="N500" s="261"/>
      <c r="O500" s="261"/>
      <c r="P500" s="303"/>
      <c r="Q500" s="303"/>
      <c r="R500" s="44"/>
      <c r="S500" s="44"/>
      <c r="T500" s="44"/>
      <c r="U500" s="44"/>
      <c r="V500" s="44"/>
      <c r="W500" s="44"/>
      <c r="X500" s="44"/>
      <c r="Y500" s="44"/>
      <c r="Z500" s="44"/>
      <c r="AA500" s="44"/>
      <c r="AB500" s="44"/>
      <c r="AC500" s="44"/>
      <c r="AD500" s="44"/>
      <c r="AE500" s="44"/>
      <c r="AF500" s="44"/>
      <c r="AG500" s="44"/>
    </row>
    <row r="501" spans="1:33" x14ac:dyDescent="0.2">
      <c r="A501" s="55"/>
      <c r="B501" s="260" t="s">
        <v>1680</v>
      </c>
      <c r="C501" s="260"/>
      <c r="D501" s="260"/>
      <c r="E501" s="260" t="s">
        <v>1683</v>
      </c>
      <c r="F501" s="260"/>
      <c r="G501" s="277"/>
      <c r="H501" s="261"/>
      <c r="I501" s="261"/>
      <c r="J501" s="261"/>
      <c r="K501" s="260"/>
      <c r="L501" s="261"/>
      <c r="M501" s="260"/>
      <c r="N501" s="261"/>
      <c r="O501" s="261"/>
      <c r="P501" s="303"/>
      <c r="Q501" s="303"/>
      <c r="R501" s="44"/>
      <c r="S501" s="44"/>
      <c r="T501" s="44"/>
      <c r="U501" s="44"/>
      <c r="V501" s="44"/>
      <c r="W501" s="44"/>
      <c r="X501" s="44"/>
      <c r="Y501" s="44"/>
      <c r="Z501" s="44"/>
      <c r="AA501" s="44"/>
      <c r="AB501" s="44"/>
      <c r="AC501" s="44"/>
      <c r="AD501" s="44"/>
      <c r="AE501" s="44"/>
      <c r="AF501" s="44"/>
      <c r="AG501" s="44"/>
    </row>
    <row r="502" spans="1:33" ht="14.25" x14ac:dyDescent="0.2">
      <c r="A502" s="55"/>
      <c r="B502" s="264" t="s">
        <v>1681</v>
      </c>
      <c r="C502" s="265">
        <v>260652</v>
      </c>
      <c r="D502" s="264" t="s">
        <v>1685</v>
      </c>
      <c r="E502" s="264" t="s">
        <v>1686</v>
      </c>
      <c r="F502" s="266" t="s">
        <v>227</v>
      </c>
      <c r="G502" s="278">
        <v>115</v>
      </c>
      <c r="H502" s="267"/>
      <c r="I502" s="283"/>
      <c r="J502" s="283"/>
      <c r="K502" s="267"/>
      <c r="L502" s="267">
        <f t="shared" ref="L502" si="200">ROUND((G502*I502),2)</f>
        <v>0</v>
      </c>
      <c r="M502" s="267">
        <f t="shared" ref="M502" si="201">ROUND((G502*J502),2)</f>
        <v>0</v>
      </c>
      <c r="N502" s="267">
        <f t="shared" ref="N502" si="202">ROUND((G502*K502),2)</f>
        <v>0</v>
      </c>
      <c r="O502" s="268" t="e">
        <f>N502/$N$509</f>
        <v>#DIV/0!</v>
      </c>
      <c r="P502" s="303">
        <v>417.73</v>
      </c>
      <c r="Q502" s="303">
        <v>301.42</v>
      </c>
      <c r="R502" s="44"/>
      <c r="S502" s="44"/>
      <c r="T502" s="44"/>
      <c r="U502" s="44"/>
      <c r="V502" s="44"/>
      <c r="W502" s="44"/>
      <c r="X502" s="44"/>
      <c r="Y502" s="44"/>
      <c r="Z502" s="44"/>
      <c r="AA502" s="44"/>
      <c r="AB502" s="44"/>
      <c r="AC502" s="44"/>
      <c r="AD502" s="44"/>
      <c r="AE502" s="44"/>
      <c r="AF502" s="44"/>
      <c r="AG502" s="44"/>
    </row>
    <row r="503" spans="1:33" x14ac:dyDescent="0.2">
      <c r="A503" s="55"/>
      <c r="B503" s="260" t="s">
        <v>1682</v>
      </c>
      <c r="C503" s="260"/>
      <c r="D503" s="260"/>
      <c r="E503" s="260" t="s">
        <v>1688</v>
      </c>
      <c r="F503" s="260"/>
      <c r="G503" s="277"/>
      <c r="H503" s="261"/>
      <c r="I503" s="261"/>
      <c r="J503" s="261"/>
      <c r="K503" s="260"/>
      <c r="L503" s="261"/>
      <c r="M503" s="260"/>
      <c r="N503" s="261"/>
      <c r="O503" s="261"/>
      <c r="P503" s="303"/>
      <c r="Q503" s="303"/>
      <c r="R503" s="44"/>
      <c r="S503" s="44"/>
      <c r="T503" s="44"/>
      <c r="U503" s="44"/>
      <c r="V503" s="44"/>
      <c r="W503" s="44"/>
      <c r="X503" s="44"/>
      <c r="Y503" s="44"/>
      <c r="Z503" s="44"/>
      <c r="AA503" s="44"/>
      <c r="AB503" s="44"/>
      <c r="AC503" s="44"/>
      <c r="AD503" s="44"/>
      <c r="AE503" s="44"/>
      <c r="AF503" s="44"/>
      <c r="AG503" s="44"/>
    </row>
    <row r="504" spans="1:33" x14ac:dyDescent="0.2">
      <c r="A504" s="55"/>
      <c r="B504" s="260" t="s">
        <v>1682</v>
      </c>
      <c r="C504" s="260"/>
      <c r="D504" s="260"/>
      <c r="E504" s="260" t="s">
        <v>526</v>
      </c>
      <c r="F504" s="260"/>
      <c r="G504" s="277"/>
      <c r="H504" s="261"/>
      <c r="I504" s="261"/>
      <c r="J504" s="261"/>
      <c r="K504" s="260"/>
      <c r="L504" s="261"/>
      <c r="M504" s="260"/>
      <c r="N504" s="261"/>
      <c r="O504" s="261"/>
      <c r="P504" s="303"/>
      <c r="Q504" s="303"/>
      <c r="R504" s="44"/>
      <c r="S504" s="44"/>
      <c r="T504" s="44"/>
      <c r="U504" s="44"/>
      <c r="V504" s="44"/>
      <c r="W504" s="44"/>
      <c r="X504" s="44"/>
      <c r="Y504" s="44"/>
      <c r="Z504" s="44"/>
      <c r="AA504" s="44"/>
      <c r="AB504" s="44"/>
      <c r="AC504" s="44"/>
      <c r="AD504" s="44"/>
      <c r="AE504" s="44"/>
      <c r="AF504" s="44"/>
      <c r="AG504" s="44"/>
    </row>
    <row r="505" spans="1:33" ht="14.25" x14ac:dyDescent="0.2">
      <c r="A505" s="55"/>
      <c r="B505" s="264" t="s">
        <v>1684</v>
      </c>
      <c r="C505" s="265">
        <v>110351</v>
      </c>
      <c r="D505" s="264" t="s">
        <v>47</v>
      </c>
      <c r="E505" s="264" t="s">
        <v>1690</v>
      </c>
      <c r="F505" s="266" t="s">
        <v>227</v>
      </c>
      <c r="G505" s="278">
        <v>71.760000000000005</v>
      </c>
      <c r="H505" s="267"/>
      <c r="I505" s="283"/>
      <c r="J505" s="283"/>
      <c r="K505" s="267"/>
      <c r="L505" s="267">
        <f t="shared" ref="L505:L506" si="203">ROUND((G505*I505),2)</f>
        <v>0</v>
      </c>
      <c r="M505" s="267">
        <f t="shared" ref="M505:M506" si="204">ROUND((G505*J505),2)</f>
        <v>0</v>
      </c>
      <c r="N505" s="267">
        <f t="shared" ref="N505:N506" si="205">ROUND((G505*K505),2)</f>
        <v>0</v>
      </c>
      <c r="O505" s="268" t="e">
        <f>N505/$N$509</f>
        <v>#DIV/0!</v>
      </c>
      <c r="P505" s="303">
        <v>26.45</v>
      </c>
      <c r="Q505" s="303">
        <v>47.44</v>
      </c>
      <c r="R505" s="44"/>
      <c r="S505" s="44"/>
      <c r="T505" s="44"/>
      <c r="U505" s="44"/>
      <c r="V505" s="44"/>
      <c r="W505" s="44"/>
      <c r="X505" s="44"/>
      <c r="Y505" s="44"/>
      <c r="Z505" s="44"/>
      <c r="AA505" s="44"/>
      <c r="AB505" s="44"/>
      <c r="AC505" s="44"/>
      <c r="AD505" s="44"/>
      <c r="AE505" s="44"/>
      <c r="AF505" s="44"/>
      <c r="AG505" s="44"/>
    </row>
    <row r="506" spans="1:33" ht="14.25" x14ac:dyDescent="0.2">
      <c r="A506" s="55"/>
      <c r="B506" s="264" t="s">
        <v>1694</v>
      </c>
      <c r="C506" s="265" t="s">
        <v>1691</v>
      </c>
      <c r="D506" s="264" t="s">
        <v>1692</v>
      </c>
      <c r="E506" s="264" t="s">
        <v>1693</v>
      </c>
      <c r="F506" s="266" t="s">
        <v>42</v>
      </c>
      <c r="G506" s="278">
        <v>14</v>
      </c>
      <c r="H506" s="267"/>
      <c r="I506" s="283"/>
      <c r="J506" s="283"/>
      <c r="K506" s="267"/>
      <c r="L506" s="267">
        <f t="shared" si="203"/>
        <v>0</v>
      </c>
      <c r="M506" s="267">
        <f t="shared" si="204"/>
        <v>0</v>
      </c>
      <c r="N506" s="267">
        <f t="shared" si="205"/>
        <v>0</v>
      </c>
      <c r="O506" s="268" t="e">
        <f>N506/$N$509</f>
        <v>#DIV/0!</v>
      </c>
      <c r="P506" s="303">
        <v>12.43</v>
      </c>
      <c r="Q506" s="303">
        <v>85.35</v>
      </c>
      <c r="R506" s="44"/>
      <c r="S506" s="44"/>
      <c r="T506" s="44"/>
      <c r="U506" s="44"/>
      <c r="V506" s="44"/>
      <c r="W506" s="44"/>
      <c r="X506" s="44"/>
      <c r="Y506" s="44"/>
      <c r="Z506" s="44"/>
      <c r="AA506" s="44"/>
      <c r="AB506" s="44"/>
      <c r="AC506" s="44"/>
      <c r="AD506" s="44"/>
      <c r="AE506" s="44"/>
      <c r="AF506" s="44"/>
      <c r="AG506" s="44"/>
    </row>
    <row r="507" spans="1:33" x14ac:dyDescent="0.2">
      <c r="A507" s="55"/>
      <c r="B507" s="260" t="s">
        <v>1687</v>
      </c>
      <c r="C507" s="260"/>
      <c r="D507" s="260"/>
      <c r="E507" s="260" t="s">
        <v>764</v>
      </c>
      <c r="F507" s="260"/>
      <c r="G507" s="277"/>
      <c r="H507" s="261"/>
      <c r="I507" s="261"/>
      <c r="J507" s="260"/>
      <c r="K507" s="261"/>
      <c r="L507" s="260"/>
      <c r="M507" s="261"/>
      <c r="N507" s="261"/>
      <c r="O507" s="261"/>
      <c r="P507" s="303"/>
      <c r="Q507" s="303"/>
      <c r="R507" s="44"/>
      <c r="S507" s="44"/>
      <c r="T507" s="44"/>
      <c r="U507" s="44"/>
      <c r="V507" s="44"/>
      <c r="W507" s="44"/>
      <c r="X507" s="44"/>
      <c r="Y507" s="44"/>
      <c r="Z507" s="44"/>
      <c r="AA507" s="44"/>
      <c r="AB507" s="44"/>
      <c r="AC507" s="44"/>
      <c r="AD507" s="44"/>
      <c r="AE507" s="44"/>
      <c r="AF507" s="44"/>
      <c r="AG507" s="44"/>
    </row>
    <row r="508" spans="1:33" ht="14.25" x14ac:dyDescent="0.2">
      <c r="A508" s="55"/>
      <c r="B508" s="264" t="s">
        <v>1689</v>
      </c>
      <c r="C508" s="265">
        <v>2451</v>
      </c>
      <c r="D508" s="264" t="s">
        <v>128</v>
      </c>
      <c r="E508" s="264" t="s">
        <v>296</v>
      </c>
      <c r="F508" s="266" t="s">
        <v>42</v>
      </c>
      <c r="G508" s="278">
        <v>389.78</v>
      </c>
      <c r="H508" s="267"/>
      <c r="I508" s="283"/>
      <c r="J508" s="283"/>
      <c r="K508" s="267"/>
      <c r="L508" s="267">
        <f t="shared" ref="L508" si="206">ROUND((G508*I508),2)</f>
        <v>0</v>
      </c>
      <c r="M508" s="267">
        <f t="shared" ref="M508" si="207">ROUND((G508*J508),2)</f>
        <v>0</v>
      </c>
      <c r="N508" s="267">
        <f t="shared" ref="N508" si="208">ROUND((G508*K508),2)</f>
        <v>0</v>
      </c>
      <c r="O508" s="268" t="e">
        <f>N508/$N$509</f>
        <v>#DIV/0!</v>
      </c>
      <c r="P508" s="300">
        <v>5.46</v>
      </c>
      <c r="Q508" s="303">
        <v>6.24</v>
      </c>
      <c r="R508" s="44"/>
      <c r="S508" s="44"/>
      <c r="T508" s="44"/>
      <c r="U508" s="44"/>
      <c r="V508" s="44"/>
      <c r="W508" s="44"/>
      <c r="X508" s="44"/>
      <c r="Y508" s="44"/>
      <c r="Z508" s="44"/>
      <c r="AA508" s="44"/>
      <c r="AB508" s="44"/>
      <c r="AC508" s="44"/>
      <c r="AD508" s="44"/>
      <c r="AE508" s="44"/>
      <c r="AF508" s="44"/>
      <c r="AG508" s="44"/>
    </row>
    <row r="509" spans="1:33" ht="15.75" customHeight="1" x14ac:dyDescent="0.2">
      <c r="A509" s="44"/>
      <c r="B509" s="269"/>
      <c r="C509" s="269"/>
      <c r="D509" s="269"/>
      <c r="E509" s="269"/>
      <c r="F509" s="269"/>
      <c r="G509" s="279"/>
      <c r="H509" s="269"/>
      <c r="I509" s="269"/>
      <c r="J509" s="269"/>
      <c r="K509" s="269" t="s">
        <v>301</v>
      </c>
      <c r="L509" s="290">
        <f>SUM(L20:L508)</f>
        <v>0</v>
      </c>
      <c r="M509" s="290">
        <v>1776476.49</v>
      </c>
      <c r="N509" s="290">
        <f>SUM(N20:N508)</f>
        <v>0</v>
      </c>
      <c r="O509" s="291" t="e">
        <f>SUM(O18:O508)</f>
        <v>#DIV/0!</v>
      </c>
      <c r="P509" s="44"/>
      <c r="Q509" s="44"/>
      <c r="R509" s="44"/>
      <c r="S509" s="44"/>
      <c r="T509" s="44"/>
      <c r="U509" s="44"/>
      <c r="V509" s="44"/>
      <c r="W509" s="44"/>
      <c r="X509" s="44"/>
      <c r="Y509" s="44"/>
      <c r="Z509" s="44"/>
      <c r="AA509" s="44"/>
      <c r="AB509" s="44"/>
      <c r="AC509" s="44"/>
      <c r="AD509" s="44"/>
      <c r="AE509" s="44"/>
      <c r="AF509" s="44"/>
      <c r="AG509" s="44"/>
    </row>
    <row r="510" spans="1:33" ht="15.75" customHeight="1" x14ac:dyDescent="0.2">
      <c r="A510" s="44"/>
      <c r="B510" s="270"/>
      <c r="C510" s="270"/>
      <c r="D510" s="270"/>
      <c r="E510" s="270"/>
      <c r="F510" s="270"/>
      <c r="G510" s="280"/>
      <c r="H510" s="270"/>
      <c r="I510" s="270"/>
      <c r="J510" s="270"/>
      <c r="K510" s="270"/>
      <c r="L510" s="292"/>
      <c r="M510" s="292"/>
      <c r="N510" s="292"/>
      <c r="O510" s="270"/>
      <c r="P510" s="44"/>
      <c r="Q510" s="44"/>
      <c r="R510" s="44"/>
      <c r="S510" s="44"/>
      <c r="T510" s="44"/>
      <c r="U510" s="44"/>
      <c r="V510" s="44"/>
      <c r="W510" s="44"/>
      <c r="X510" s="44"/>
      <c r="Y510" s="44"/>
      <c r="Z510" s="44"/>
      <c r="AA510" s="44"/>
      <c r="AB510" s="44"/>
      <c r="AC510" s="44"/>
      <c r="AD510" s="44"/>
      <c r="AE510" s="44"/>
      <c r="AF510" s="44"/>
      <c r="AG510" s="44"/>
    </row>
    <row r="511" spans="1:33" ht="15.75" customHeight="1" x14ac:dyDescent="0.2">
      <c r="A511" s="44"/>
      <c r="B511" s="397"/>
      <c r="C511" s="397"/>
      <c r="D511" s="397"/>
      <c r="E511" s="271"/>
      <c r="F511" s="269"/>
      <c r="G511" s="279"/>
      <c r="H511" s="269"/>
      <c r="I511" s="269"/>
      <c r="J511" s="269"/>
      <c r="K511" s="398" t="s">
        <v>1747</v>
      </c>
      <c r="L511" s="398"/>
      <c r="M511" s="400">
        <v>2012825</v>
      </c>
      <c r="N511" s="400"/>
      <c r="O511" s="400"/>
      <c r="P511" s="44"/>
      <c r="Q511" s="44"/>
      <c r="R511" s="44"/>
      <c r="S511" s="44"/>
      <c r="T511" s="44"/>
      <c r="U511" s="44"/>
      <c r="V511" s="44"/>
      <c r="W511" s="44"/>
      <c r="X511" s="44"/>
      <c r="Y511" s="44"/>
      <c r="Z511" s="44"/>
      <c r="AA511" s="44"/>
      <c r="AB511" s="44"/>
      <c r="AC511" s="44"/>
      <c r="AD511" s="44"/>
      <c r="AE511" s="44"/>
      <c r="AF511" s="44"/>
      <c r="AG511" s="44"/>
    </row>
    <row r="512" spans="1:33" ht="15.75" customHeight="1" x14ac:dyDescent="0.2">
      <c r="A512" s="44"/>
      <c r="B512" s="397"/>
      <c r="C512" s="397"/>
      <c r="D512" s="397"/>
      <c r="E512" s="271"/>
      <c r="F512" s="269"/>
      <c r="G512" s="279"/>
      <c r="H512" s="269"/>
      <c r="I512" s="269"/>
      <c r="J512" s="269"/>
      <c r="K512" s="398" t="s">
        <v>1746</v>
      </c>
      <c r="L512" s="399"/>
      <c r="M512" s="400">
        <f>N509-M511</f>
        <v>-2012825</v>
      </c>
      <c r="N512" s="400"/>
      <c r="O512" s="400"/>
      <c r="P512" s="44"/>
      <c r="Q512" s="44"/>
      <c r="R512" s="44"/>
      <c r="S512" s="44"/>
      <c r="T512" s="44"/>
      <c r="U512" s="44"/>
      <c r="V512" s="44"/>
      <c r="W512" s="44"/>
      <c r="X512" s="44"/>
      <c r="Y512" s="44"/>
      <c r="Z512" s="44"/>
      <c r="AA512" s="44"/>
      <c r="AB512" s="44"/>
      <c r="AC512" s="44"/>
      <c r="AD512" s="44"/>
      <c r="AE512" s="44"/>
      <c r="AF512" s="44"/>
      <c r="AG512" s="44"/>
    </row>
    <row r="513" spans="1:33" ht="15.75" customHeight="1" x14ac:dyDescent="0.2">
      <c r="A513" s="44"/>
      <c r="B513" s="397"/>
      <c r="C513" s="397"/>
      <c r="D513" s="397"/>
      <c r="E513" s="271"/>
      <c r="F513" s="269"/>
      <c r="G513" s="279"/>
      <c r="H513" s="269"/>
      <c r="I513" s="269"/>
      <c r="J513" s="269"/>
      <c r="K513" s="398" t="s">
        <v>302</v>
      </c>
      <c r="L513" s="399"/>
      <c r="M513" s="400">
        <f>N509</f>
        <v>0</v>
      </c>
      <c r="N513" s="400"/>
      <c r="O513" s="400"/>
      <c r="P513" s="44"/>
      <c r="Q513" s="44"/>
      <c r="R513" s="44"/>
      <c r="S513" s="44"/>
      <c r="T513" s="44"/>
      <c r="U513" s="44"/>
      <c r="V513" s="44"/>
      <c r="W513" s="44"/>
      <c r="X513" s="44"/>
      <c r="Y513" s="44"/>
      <c r="Z513" s="44"/>
      <c r="AA513" s="44"/>
      <c r="AB513" s="44"/>
      <c r="AC513" s="44"/>
      <c r="AD513" s="44"/>
      <c r="AE513" s="44"/>
      <c r="AF513" s="44"/>
      <c r="AG513" s="44"/>
    </row>
    <row r="514" spans="1:33" ht="15.75" customHeight="1" x14ac:dyDescent="0.2">
      <c r="A514" s="44"/>
      <c r="B514" s="44"/>
      <c r="C514" s="44"/>
      <c r="D514" s="44"/>
      <c r="E514" s="44"/>
      <c r="F514" s="44"/>
      <c r="G514" s="205"/>
      <c r="H514" s="44"/>
      <c r="I514" s="44"/>
      <c r="J514" s="44"/>
      <c r="K514" s="44"/>
      <c r="L514" s="44"/>
      <c r="M514" s="44"/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  <c r="Z514" s="44"/>
      <c r="AA514" s="44"/>
      <c r="AB514" s="44"/>
      <c r="AC514" s="44"/>
      <c r="AD514" s="44"/>
      <c r="AE514" s="44"/>
      <c r="AF514" s="44"/>
      <c r="AG514" s="44"/>
    </row>
    <row r="515" spans="1:33" ht="15.75" customHeight="1" x14ac:dyDescent="0.2">
      <c r="A515" s="44"/>
      <c r="B515" s="44"/>
      <c r="C515" s="44"/>
      <c r="D515" s="44"/>
      <c r="E515" s="44"/>
      <c r="F515" s="44"/>
      <c r="G515" s="205"/>
      <c r="H515" s="44"/>
      <c r="I515" s="44"/>
      <c r="J515" s="44"/>
      <c r="K515" s="44"/>
      <c r="L515" s="44"/>
      <c r="M515" s="44"/>
      <c r="N515" s="290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  <c r="Z515" s="44"/>
      <c r="AA515" s="44"/>
      <c r="AB515" s="44"/>
      <c r="AC515" s="44"/>
      <c r="AD515" s="44"/>
      <c r="AE515" s="44"/>
      <c r="AF515" s="44"/>
      <c r="AG515" s="44"/>
    </row>
    <row r="516" spans="1:33" ht="15.75" customHeight="1" x14ac:dyDescent="0.2">
      <c r="A516" s="108">
        <f>SUM(A500,A492,A480,A470,A446,A345,A228,A202,A200,A188,A182,A179,A171,A164,A133,A130,A118,A103,A71,A39,A18)</f>
        <v>0</v>
      </c>
      <c r="B516" s="44"/>
      <c r="C516" s="44"/>
      <c r="D516" s="44"/>
      <c r="E516" s="44"/>
      <c r="F516" s="44"/>
      <c r="G516" s="205"/>
      <c r="H516" s="44"/>
      <c r="I516" s="44"/>
      <c r="J516" s="44"/>
      <c r="K516" s="44"/>
      <c r="L516" s="44"/>
      <c r="M516" s="108"/>
      <c r="N516" s="339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  <c r="Z516" s="44"/>
      <c r="AA516" s="44"/>
      <c r="AB516" s="44"/>
      <c r="AC516" s="44"/>
      <c r="AD516" s="44"/>
      <c r="AE516" s="44"/>
      <c r="AF516" s="44"/>
      <c r="AG516" s="44"/>
    </row>
    <row r="517" spans="1:33" ht="15.75" customHeight="1" x14ac:dyDescent="0.2">
      <c r="A517" s="108"/>
      <c r="B517" s="44"/>
      <c r="C517" s="44"/>
      <c r="D517" s="44"/>
      <c r="E517" s="44"/>
      <c r="F517" s="44"/>
      <c r="G517" s="205"/>
      <c r="H517" s="44"/>
      <c r="I517" s="44"/>
      <c r="J517" s="44"/>
      <c r="K517" s="44"/>
      <c r="L517" s="108"/>
      <c r="M517" s="44"/>
      <c r="N517" s="44"/>
      <c r="O517" s="44"/>
      <c r="P517" s="108"/>
      <c r="Q517" s="44"/>
      <c r="R517" s="44"/>
      <c r="S517" s="44"/>
      <c r="T517" s="44"/>
      <c r="U517" s="44"/>
      <c r="V517" s="44"/>
      <c r="W517" s="44"/>
      <c r="X517" s="44"/>
      <c r="Y517" s="44"/>
      <c r="Z517" s="44"/>
      <c r="AA517" s="44"/>
      <c r="AB517" s="44"/>
      <c r="AC517" s="44"/>
      <c r="AD517" s="44"/>
      <c r="AE517" s="44"/>
      <c r="AF517" s="44"/>
      <c r="AG517" s="44"/>
    </row>
    <row r="518" spans="1:33" ht="15.75" customHeight="1" x14ac:dyDescent="0.2">
      <c r="A518" s="44"/>
      <c r="B518" s="44"/>
      <c r="C518" s="44"/>
      <c r="D518" s="44"/>
      <c r="E518" s="44"/>
      <c r="F518" s="44"/>
      <c r="G518" s="205"/>
      <c r="H518" s="44"/>
      <c r="I518" s="44"/>
      <c r="J518" s="44"/>
      <c r="K518" s="44"/>
      <c r="L518" s="44"/>
      <c r="M518" s="44"/>
      <c r="N518" s="108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  <c r="Z518" s="44"/>
      <c r="AA518" s="44"/>
      <c r="AB518" s="44"/>
      <c r="AC518" s="44"/>
      <c r="AD518" s="44"/>
      <c r="AE518" s="44"/>
      <c r="AF518" s="44"/>
      <c r="AG518" s="44"/>
    </row>
    <row r="519" spans="1:33" ht="15.75" customHeight="1" x14ac:dyDescent="0.2">
      <c r="A519" s="44"/>
      <c r="B519" s="44"/>
      <c r="C519" s="44"/>
      <c r="D519" s="44"/>
      <c r="E519" s="44"/>
      <c r="F519" s="44"/>
      <c r="G519" s="205"/>
      <c r="H519" s="44"/>
      <c r="I519" s="44"/>
      <c r="J519" s="44"/>
      <c r="K519" s="44"/>
      <c r="L519" s="339"/>
      <c r="M519" s="108"/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  <c r="Z519" s="44"/>
      <c r="AA519" s="44"/>
      <c r="AB519" s="44"/>
      <c r="AC519" s="44"/>
      <c r="AD519" s="44"/>
      <c r="AE519" s="44"/>
      <c r="AF519" s="44"/>
      <c r="AG519" s="44"/>
    </row>
    <row r="520" spans="1:33" ht="15.75" customHeight="1" x14ac:dyDescent="0.2">
      <c r="A520" s="44"/>
      <c r="B520" s="44"/>
      <c r="C520" s="44"/>
      <c r="D520" s="44"/>
      <c r="E520" s="44"/>
      <c r="F520" s="44"/>
      <c r="G520" s="205"/>
      <c r="H520" s="44"/>
      <c r="I520" s="44"/>
      <c r="J520" s="44"/>
      <c r="K520" s="44"/>
      <c r="L520" s="44"/>
      <c r="M520" s="44"/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  <c r="Z520" s="44"/>
      <c r="AA520" s="44"/>
      <c r="AB520" s="44"/>
      <c r="AC520" s="44"/>
      <c r="AD520" s="44"/>
      <c r="AE520" s="44"/>
      <c r="AF520" s="44"/>
      <c r="AG520" s="44"/>
    </row>
    <row r="521" spans="1:33" ht="15.75" customHeight="1" x14ac:dyDescent="0.2">
      <c r="A521" s="44"/>
      <c r="B521" s="44"/>
      <c r="C521" s="44"/>
      <c r="D521" s="44"/>
      <c r="E521" s="44"/>
      <c r="F521" s="44"/>
      <c r="G521" s="205"/>
      <c r="H521" s="44"/>
      <c r="I521" s="44"/>
      <c r="J521" s="44"/>
      <c r="K521" s="44"/>
      <c r="L521" s="44"/>
      <c r="M521" s="44"/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  <c r="Z521" s="44"/>
      <c r="AA521" s="44"/>
      <c r="AB521" s="44"/>
      <c r="AC521" s="44"/>
      <c r="AD521" s="44"/>
      <c r="AE521" s="44"/>
      <c r="AF521" s="44"/>
      <c r="AG521" s="44"/>
    </row>
    <row r="522" spans="1:33" ht="15.75" customHeight="1" x14ac:dyDescent="0.2">
      <c r="A522" s="44"/>
      <c r="G522" s="212"/>
      <c r="R522" s="44"/>
      <c r="S522" s="44"/>
      <c r="T522" s="44"/>
      <c r="U522" s="338"/>
      <c r="V522" s="44"/>
      <c r="W522" s="44"/>
      <c r="X522" s="44"/>
      <c r="Y522" s="44"/>
      <c r="Z522" s="44"/>
      <c r="AA522" s="44"/>
      <c r="AB522" s="44"/>
      <c r="AC522" s="44"/>
      <c r="AD522" s="44"/>
      <c r="AE522" s="44"/>
      <c r="AF522" s="44"/>
      <c r="AG522" s="44"/>
    </row>
    <row r="523" spans="1:33" ht="15.75" customHeight="1" x14ac:dyDescent="0.2">
      <c r="A523" s="44"/>
      <c r="G523" s="212"/>
      <c r="R523" s="44"/>
      <c r="S523" s="44"/>
      <c r="T523" s="44"/>
      <c r="U523" s="338"/>
      <c r="V523" s="44"/>
      <c r="W523" s="44"/>
      <c r="X523" s="44"/>
      <c r="Y523" s="44"/>
      <c r="Z523" s="44"/>
      <c r="AA523" s="44"/>
      <c r="AB523" s="44"/>
      <c r="AC523" s="44"/>
      <c r="AD523" s="44"/>
      <c r="AE523" s="44"/>
      <c r="AF523" s="44"/>
      <c r="AG523" s="44"/>
    </row>
    <row r="524" spans="1:33" ht="15.75" customHeight="1" x14ac:dyDescent="0.2">
      <c r="A524" s="44"/>
      <c r="G524" s="212"/>
      <c r="R524" s="44"/>
      <c r="S524" s="44"/>
      <c r="T524" s="44"/>
      <c r="U524" s="338"/>
      <c r="V524" s="44"/>
      <c r="W524" s="44"/>
      <c r="X524" s="44"/>
      <c r="Y524" s="44"/>
      <c r="Z524" s="44"/>
      <c r="AA524" s="44"/>
      <c r="AB524" s="44"/>
      <c r="AC524" s="44"/>
      <c r="AD524" s="44"/>
      <c r="AE524" s="44"/>
      <c r="AF524" s="44"/>
      <c r="AG524" s="44"/>
    </row>
    <row r="525" spans="1:33" ht="15.75" customHeight="1" x14ac:dyDescent="0.2">
      <c r="A525" s="44"/>
      <c r="G525" s="212"/>
      <c r="R525" s="44"/>
      <c r="S525" s="44"/>
      <c r="T525" s="44"/>
      <c r="U525" s="44"/>
      <c r="V525" s="44"/>
      <c r="W525" s="44"/>
      <c r="X525" s="44"/>
      <c r="Y525" s="44"/>
      <c r="Z525" s="44"/>
      <c r="AA525" s="44"/>
      <c r="AB525" s="44"/>
      <c r="AC525" s="44"/>
      <c r="AD525" s="44"/>
      <c r="AE525" s="44"/>
      <c r="AF525" s="44"/>
      <c r="AG525" s="44"/>
    </row>
    <row r="526" spans="1:33" ht="15.75" customHeight="1" x14ac:dyDescent="0.2">
      <c r="A526" s="44"/>
      <c r="G526" s="212"/>
      <c r="R526" s="44"/>
      <c r="S526" s="44"/>
      <c r="T526" s="44"/>
      <c r="U526" s="44"/>
      <c r="V526" s="44"/>
      <c r="W526" s="44"/>
      <c r="X526" s="44"/>
      <c r="Y526" s="44"/>
      <c r="Z526" s="44"/>
      <c r="AA526" s="44"/>
      <c r="AB526" s="44"/>
      <c r="AC526" s="44"/>
      <c r="AD526" s="44"/>
      <c r="AE526" s="44"/>
      <c r="AF526" s="44"/>
      <c r="AG526" s="44"/>
    </row>
    <row r="527" spans="1:33" ht="15.75" customHeight="1" x14ac:dyDescent="0.2">
      <c r="A527" s="44"/>
      <c r="G527" s="212"/>
      <c r="R527" s="44"/>
      <c r="S527" s="44"/>
      <c r="T527" s="44"/>
      <c r="U527" s="44"/>
      <c r="V527" s="44"/>
      <c r="W527" s="44"/>
      <c r="X527" s="44"/>
      <c r="Y527" s="44"/>
      <c r="Z527" s="44"/>
      <c r="AA527" s="44"/>
      <c r="AB527" s="44"/>
      <c r="AC527" s="44"/>
      <c r="AD527" s="44"/>
      <c r="AE527" s="44"/>
      <c r="AF527" s="44"/>
      <c r="AG527" s="44"/>
    </row>
    <row r="528" spans="1:33" ht="15.75" customHeight="1" x14ac:dyDescent="0.2">
      <c r="A528" s="44"/>
      <c r="G528" s="212"/>
      <c r="R528" s="44"/>
      <c r="S528" s="44"/>
      <c r="T528" s="44"/>
      <c r="U528" s="44"/>
      <c r="V528" s="44"/>
      <c r="W528" s="44"/>
      <c r="X528" s="44"/>
      <c r="Y528" s="44"/>
      <c r="Z528" s="44"/>
      <c r="AA528" s="44"/>
      <c r="AB528" s="44"/>
      <c r="AC528" s="44"/>
      <c r="AD528" s="44"/>
      <c r="AE528" s="44"/>
      <c r="AF528" s="44"/>
      <c r="AG528" s="44"/>
    </row>
    <row r="529" spans="1:33" ht="15.75" customHeight="1" x14ac:dyDescent="0.2">
      <c r="A529" s="44"/>
      <c r="G529" s="212"/>
      <c r="R529" s="44"/>
      <c r="S529" s="44"/>
      <c r="T529" s="44"/>
      <c r="U529" s="44"/>
      <c r="V529" s="44"/>
      <c r="W529" s="44"/>
      <c r="X529" s="44"/>
      <c r="Y529" s="44"/>
      <c r="Z529" s="44"/>
      <c r="AA529" s="44"/>
      <c r="AB529" s="44"/>
      <c r="AC529" s="44"/>
      <c r="AD529" s="44"/>
      <c r="AE529" s="44"/>
      <c r="AF529" s="44"/>
      <c r="AG529" s="44"/>
    </row>
    <row r="530" spans="1:33" ht="15.75" customHeight="1" x14ac:dyDescent="0.2">
      <c r="A530" s="44"/>
      <c r="B530" s="44"/>
      <c r="C530" s="44"/>
      <c r="D530" s="44"/>
      <c r="E530" s="44"/>
      <c r="F530" s="44"/>
      <c r="G530" s="205"/>
      <c r="H530" s="44"/>
      <c r="I530" s="44"/>
      <c r="J530" s="44"/>
      <c r="K530" s="44"/>
      <c r="L530" s="44"/>
      <c r="M530" s="44"/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  <c r="Z530" s="44"/>
      <c r="AA530" s="44"/>
      <c r="AB530" s="44"/>
      <c r="AC530" s="44"/>
      <c r="AD530" s="44"/>
      <c r="AE530" s="44"/>
      <c r="AF530" s="44"/>
      <c r="AG530" s="44"/>
    </row>
    <row r="531" spans="1:33" ht="15.75" customHeight="1" x14ac:dyDescent="0.2">
      <c r="A531" s="44"/>
      <c r="B531" s="44"/>
      <c r="C531" s="44"/>
      <c r="D531" s="44"/>
      <c r="E531" s="44"/>
      <c r="F531" s="44"/>
      <c r="G531" s="205"/>
      <c r="H531" s="44"/>
      <c r="I531" s="44"/>
      <c r="J531" s="44"/>
      <c r="K531" s="44"/>
      <c r="L531" s="44"/>
      <c r="M531" s="44"/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  <c r="Z531" s="44"/>
      <c r="AA531" s="44"/>
      <c r="AB531" s="44"/>
      <c r="AC531" s="44"/>
      <c r="AD531" s="44"/>
      <c r="AE531" s="44"/>
      <c r="AF531" s="44"/>
      <c r="AG531" s="44"/>
    </row>
    <row r="532" spans="1:33" ht="15.75" customHeight="1" x14ac:dyDescent="0.2">
      <c r="A532" s="44"/>
      <c r="B532" s="44"/>
      <c r="C532" s="44"/>
      <c r="D532" s="44"/>
      <c r="E532" s="44"/>
      <c r="F532" s="44"/>
      <c r="G532" s="205"/>
      <c r="H532" s="44"/>
      <c r="I532" s="44"/>
      <c r="J532" s="44"/>
      <c r="K532" s="44"/>
      <c r="L532" s="44"/>
      <c r="M532" s="44"/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  <c r="Z532" s="44"/>
      <c r="AA532" s="44"/>
      <c r="AB532" s="44"/>
      <c r="AC532" s="44"/>
      <c r="AD532" s="44"/>
      <c r="AE532" s="44"/>
      <c r="AF532" s="44"/>
      <c r="AG532" s="44"/>
    </row>
    <row r="533" spans="1:33" ht="15.75" customHeight="1" x14ac:dyDescent="0.2">
      <c r="A533" s="44"/>
      <c r="B533" s="44"/>
      <c r="C533" s="44"/>
      <c r="D533" s="44"/>
      <c r="E533" s="44"/>
      <c r="F533" s="44"/>
      <c r="G533" s="205"/>
      <c r="H533" s="44"/>
      <c r="I533" s="44"/>
      <c r="J533" s="44"/>
      <c r="K533" s="44"/>
      <c r="L533" s="44"/>
      <c r="M533" s="44"/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  <c r="Z533" s="44"/>
      <c r="AA533" s="44"/>
      <c r="AB533" s="44"/>
      <c r="AC533" s="44"/>
      <c r="AD533" s="44"/>
      <c r="AE533" s="44"/>
      <c r="AF533" s="44"/>
      <c r="AG533" s="44"/>
    </row>
    <row r="534" spans="1:33" ht="15.75" customHeight="1" x14ac:dyDescent="0.2">
      <c r="A534" s="44"/>
      <c r="B534" s="44"/>
      <c r="C534" s="44"/>
      <c r="D534" s="44"/>
      <c r="E534" s="44"/>
      <c r="F534" s="44"/>
      <c r="G534" s="205"/>
      <c r="H534" s="44"/>
      <c r="I534" s="44"/>
      <c r="J534" s="44"/>
      <c r="K534" s="44"/>
      <c r="L534" s="44"/>
      <c r="M534" s="44"/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  <c r="Z534" s="44"/>
      <c r="AA534" s="44"/>
      <c r="AB534" s="44"/>
      <c r="AC534" s="44"/>
      <c r="AD534" s="44"/>
      <c r="AE534" s="44"/>
      <c r="AF534" s="44"/>
      <c r="AG534" s="44"/>
    </row>
    <row r="535" spans="1:33" ht="15.75" customHeight="1" x14ac:dyDescent="0.2">
      <c r="A535" s="44"/>
      <c r="B535" s="44"/>
      <c r="C535" s="44"/>
      <c r="D535" s="44"/>
      <c r="E535" s="44"/>
      <c r="F535" s="44"/>
      <c r="G535" s="205"/>
      <c r="H535" s="44"/>
      <c r="I535" s="44"/>
      <c r="J535" s="44"/>
      <c r="K535" s="44"/>
      <c r="L535" s="44"/>
      <c r="M535" s="44"/>
      <c r="N535" s="44"/>
      <c r="O535" s="44"/>
      <c r="P535" s="44"/>
      <c r="Q535" s="44"/>
      <c r="R535" s="44"/>
      <c r="S535" s="44"/>
      <c r="T535" s="44"/>
      <c r="U535" s="44"/>
      <c r="V535" s="44"/>
      <c r="W535" s="44"/>
      <c r="X535" s="44"/>
      <c r="Y535" s="44"/>
      <c r="Z535" s="44"/>
      <c r="AA535" s="44"/>
      <c r="AB535" s="44"/>
      <c r="AC535" s="44"/>
      <c r="AD535" s="44"/>
      <c r="AE535" s="44"/>
      <c r="AF535" s="44"/>
      <c r="AG535" s="44"/>
    </row>
    <row r="536" spans="1:33" ht="15.75" customHeight="1" x14ac:dyDescent="0.2">
      <c r="A536" s="44"/>
      <c r="B536" s="44"/>
      <c r="C536" s="44"/>
      <c r="D536" s="44"/>
      <c r="E536" s="44"/>
      <c r="F536" s="44"/>
      <c r="G536" s="205"/>
      <c r="H536" s="44"/>
      <c r="I536" s="44"/>
      <c r="J536" s="44"/>
      <c r="K536" s="44"/>
      <c r="L536" s="44"/>
      <c r="M536" s="44"/>
      <c r="N536" s="44"/>
      <c r="O536" s="44"/>
      <c r="P536" s="44"/>
      <c r="Q536" s="44"/>
      <c r="R536" s="44"/>
      <c r="S536" s="44"/>
      <c r="T536" s="44"/>
      <c r="U536" s="44"/>
      <c r="V536" s="44"/>
      <c r="W536" s="44"/>
      <c r="X536" s="44"/>
      <c r="Y536" s="44"/>
      <c r="Z536" s="44"/>
      <c r="AA536" s="44"/>
      <c r="AB536" s="44"/>
      <c r="AC536" s="44"/>
      <c r="AD536" s="44"/>
      <c r="AE536" s="44"/>
      <c r="AF536" s="44"/>
      <c r="AG536" s="44"/>
    </row>
    <row r="537" spans="1:33" ht="15.75" customHeight="1" x14ac:dyDescent="0.2">
      <c r="A537" s="44"/>
      <c r="B537" s="44"/>
      <c r="C537" s="44"/>
      <c r="D537" s="44"/>
      <c r="E537" s="44"/>
      <c r="F537" s="44"/>
      <c r="G537" s="205"/>
      <c r="H537" s="44"/>
      <c r="I537" s="44"/>
      <c r="J537" s="44"/>
      <c r="K537" s="44"/>
      <c r="L537" s="44"/>
      <c r="M537" s="44"/>
      <c r="N537" s="44"/>
      <c r="O537" s="44"/>
      <c r="P537" s="44"/>
      <c r="Q537" s="44"/>
      <c r="R537" s="44"/>
      <c r="S537" s="44"/>
      <c r="T537" s="44"/>
      <c r="U537" s="44"/>
      <c r="V537" s="44"/>
      <c r="W537" s="44"/>
      <c r="X537" s="44"/>
      <c r="Y537" s="44"/>
      <c r="Z537" s="44"/>
      <c r="AA537" s="44"/>
      <c r="AB537" s="44"/>
      <c r="AC537" s="44"/>
      <c r="AD537" s="44"/>
      <c r="AE537" s="44"/>
      <c r="AF537" s="44"/>
      <c r="AG537" s="44"/>
    </row>
    <row r="538" spans="1:33" ht="15.75" customHeight="1" x14ac:dyDescent="0.2">
      <c r="A538" s="44"/>
      <c r="B538" s="44"/>
      <c r="C538" s="44"/>
      <c r="D538" s="44"/>
      <c r="E538" s="44"/>
      <c r="F538" s="44"/>
      <c r="G538" s="205"/>
      <c r="H538" s="44"/>
      <c r="I538" s="44"/>
      <c r="J538" s="44"/>
      <c r="K538" s="44"/>
      <c r="L538" s="44"/>
      <c r="M538" s="44"/>
      <c r="N538" s="44"/>
      <c r="O538" s="44"/>
      <c r="P538" s="44"/>
      <c r="Q538" s="44"/>
      <c r="R538" s="44"/>
      <c r="S538" s="44"/>
      <c r="T538" s="44"/>
      <c r="U538" s="44"/>
      <c r="V538" s="44"/>
      <c r="W538" s="44"/>
      <c r="X538" s="44"/>
      <c r="Y538" s="44"/>
      <c r="Z538" s="44"/>
      <c r="AA538" s="44"/>
      <c r="AB538" s="44"/>
      <c r="AC538" s="44"/>
      <c r="AD538" s="44"/>
      <c r="AE538" s="44"/>
      <c r="AF538" s="44"/>
      <c r="AG538" s="44"/>
    </row>
    <row r="539" spans="1:33" ht="15.75" customHeight="1" x14ac:dyDescent="0.2">
      <c r="A539" s="44"/>
      <c r="B539" s="44"/>
      <c r="C539" s="44"/>
      <c r="D539" s="44"/>
      <c r="E539" s="44"/>
      <c r="F539" s="44"/>
      <c r="G539" s="205"/>
      <c r="H539" s="44"/>
      <c r="I539" s="44"/>
      <c r="J539" s="44"/>
      <c r="K539" s="44"/>
      <c r="L539" s="44"/>
      <c r="M539" s="44"/>
      <c r="N539" s="44"/>
      <c r="O539" s="44"/>
      <c r="P539" s="44"/>
      <c r="Q539" s="44"/>
      <c r="R539" s="44"/>
      <c r="S539" s="44"/>
      <c r="T539" s="44"/>
      <c r="U539" s="44"/>
      <c r="V539" s="44"/>
      <c r="W539" s="44"/>
      <c r="X539" s="44"/>
      <c r="Y539" s="44"/>
      <c r="Z539" s="44"/>
      <c r="AA539" s="44"/>
      <c r="AB539" s="44"/>
      <c r="AC539" s="44"/>
      <c r="AD539" s="44"/>
      <c r="AE539" s="44"/>
      <c r="AF539" s="44"/>
      <c r="AG539" s="44"/>
    </row>
    <row r="540" spans="1:33" ht="15.75" customHeight="1" x14ac:dyDescent="0.2">
      <c r="A540" s="44"/>
      <c r="B540" s="44"/>
      <c r="C540" s="44"/>
      <c r="D540" s="44"/>
      <c r="E540" s="44"/>
      <c r="F540" s="44"/>
      <c r="G540" s="205"/>
      <c r="H540" s="44"/>
      <c r="I540" s="44"/>
      <c r="J540" s="44"/>
      <c r="K540" s="44"/>
      <c r="L540" s="44"/>
      <c r="M540" s="44"/>
      <c r="N540" s="44"/>
      <c r="O540" s="44"/>
      <c r="P540" s="44"/>
      <c r="Q540" s="44"/>
      <c r="R540" s="44"/>
      <c r="S540" s="44"/>
      <c r="T540" s="44"/>
      <c r="U540" s="44"/>
      <c r="V540" s="44"/>
      <c r="W540" s="44"/>
      <c r="X540" s="44"/>
      <c r="Y540" s="44"/>
      <c r="Z540" s="44"/>
      <c r="AA540" s="44"/>
      <c r="AB540" s="44"/>
      <c r="AC540" s="44"/>
      <c r="AD540" s="44"/>
      <c r="AE540" s="44"/>
      <c r="AF540" s="44"/>
      <c r="AG540" s="44"/>
    </row>
    <row r="541" spans="1:33" ht="15.75" customHeight="1" x14ac:dyDescent="0.2">
      <c r="A541" s="44"/>
      <c r="B541" s="44"/>
      <c r="C541" s="44"/>
      <c r="D541" s="44"/>
      <c r="E541" s="44"/>
      <c r="F541" s="44"/>
      <c r="G541" s="205"/>
      <c r="H541" s="44"/>
      <c r="I541" s="44"/>
      <c r="J541" s="44"/>
      <c r="K541" s="44"/>
      <c r="L541" s="44"/>
      <c r="M541" s="44"/>
      <c r="N541" s="44"/>
      <c r="O541" s="44"/>
      <c r="P541" s="44"/>
      <c r="Q541" s="44"/>
      <c r="R541" s="44"/>
      <c r="S541" s="44"/>
      <c r="T541" s="44"/>
      <c r="U541" s="44"/>
      <c r="V541" s="44"/>
      <c r="W541" s="44"/>
      <c r="X541" s="44"/>
      <c r="Y541" s="44"/>
      <c r="Z541" s="44"/>
      <c r="AA541" s="44"/>
      <c r="AB541" s="44"/>
      <c r="AC541" s="44"/>
      <c r="AD541" s="44"/>
      <c r="AE541" s="44"/>
      <c r="AF541" s="44"/>
      <c r="AG541" s="44"/>
    </row>
    <row r="542" spans="1:33" ht="15.75" customHeight="1" x14ac:dyDescent="0.2">
      <c r="A542" s="44"/>
      <c r="B542" s="44"/>
      <c r="C542" s="44"/>
      <c r="D542" s="44"/>
      <c r="E542" s="44"/>
      <c r="F542" s="44"/>
      <c r="G542" s="205"/>
      <c r="H542" s="44"/>
      <c r="I542" s="44"/>
      <c r="J542" s="44"/>
      <c r="K542" s="44"/>
      <c r="L542" s="44"/>
      <c r="M542" s="44"/>
      <c r="N542" s="44"/>
      <c r="O542" s="44"/>
      <c r="P542" s="44"/>
      <c r="Q542" s="44"/>
      <c r="R542" s="44"/>
      <c r="S542" s="44"/>
      <c r="T542" s="44"/>
      <c r="U542" s="44"/>
      <c r="V542" s="44"/>
      <c r="W542" s="44"/>
      <c r="X542" s="44"/>
      <c r="Y542" s="44"/>
      <c r="Z542" s="44"/>
      <c r="AA542" s="44"/>
      <c r="AB542" s="44"/>
      <c r="AC542" s="44"/>
      <c r="AD542" s="44"/>
      <c r="AE542" s="44"/>
      <c r="AF542" s="44"/>
      <c r="AG542" s="44"/>
    </row>
    <row r="543" spans="1:33" ht="15.75" customHeight="1" x14ac:dyDescent="0.2">
      <c r="A543" s="44"/>
      <c r="B543" s="44"/>
      <c r="C543" s="44"/>
      <c r="D543" s="44"/>
      <c r="E543" s="44"/>
      <c r="F543" s="44"/>
      <c r="G543" s="205"/>
      <c r="H543" s="44"/>
      <c r="I543" s="44"/>
      <c r="J543" s="44"/>
      <c r="K543" s="44"/>
      <c r="L543" s="44"/>
      <c r="M543" s="44"/>
      <c r="N543" s="44"/>
      <c r="O543" s="44"/>
      <c r="P543" s="44"/>
      <c r="Q543" s="44"/>
      <c r="R543" s="44"/>
      <c r="S543" s="44"/>
      <c r="T543" s="44"/>
      <c r="U543" s="44"/>
      <c r="V543" s="44"/>
      <c r="W543" s="44"/>
      <c r="X543" s="44"/>
      <c r="Y543" s="44"/>
      <c r="Z543" s="44"/>
      <c r="AA543" s="44"/>
      <c r="AB543" s="44"/>
      <c r="AC543" s="44"/>
      <c r="AD543" s="44"/>
      <c r="AE543" s="44"/>
      <c r="AF543" s="44"/>
      <c r="AG543" s="44"/>
    </row>
    <row r="544" spans="1:33" ht="15.75" customHeight="1" x14ac:dyDescent="0.2">
      <c r="A544" s="44"/>
      <c r="B544" s="44"/>
      <c r="C544" s="44"/>
      <c r="D544" s="44"/>
      <c r="E544" s="44"/>
      <c r="F544" s="44"/>
      <c r="G544" s="205"/>
      <c r="H544" s="44"/>
      <c r="I544" s="44"/>
      <c r="J544" s="44"/>
      <c r="K544" s="44"/>
      <c r="L544" s="44"/>
      <c r="M544" s="44"/>
      <c r="N544" s="44"/>
      <c r="O544" s="44"/>
      <c r="P544" s="44"/>
      <c r="Q544" s="44"/>
      <c r="R544" s="44"/>
      <c r="S544" s="44"/>
      <c r="T544" s="44"/>
      <c r="U544" s="44"/>
      <c r="V544" s="44"/>
      <c r="W544" s="44"/>
      <c r="X544" s="44"/>
      <c r="Y544" s="44"/>
      <c r="Z544" s="44"/>
      <c r="AA544" s="44"/>
      <c r="AB544" s="44"/>
      <c r="AC544" s="44"/>
      <c r="AD544" s="44"/>
      <c r="AE544" s="44"/>
      <c r="AF544" s="44"/>
      <c r="AG544" s="44"/>
    </row>
    <row r="545" spans="1:33" ht="15.75" customHeight="1" x14ac:dyDescent="0.2">
      <c r="A545" s="44"/>
      <c r="B545" s="44"/>
      <c r="C545" s="44"/>
      <c r="D545" s="44"/>
      <c r="E545" s="44"/>
      <c r="F545" s="44"/>
      <c r="G545" s="205"/>
      <c r="H545" s="44"/>
      <c r="I545" s="44"/>
      <c r="J545" s="44"/>
      <c r="K545" s="44"/>
      <c r="L545" s="44"/>
      <c r="M545" s="44"/>
      <c r="N545" s="44"/>
      <c r="O545" s="44"/>
      <c r="P545" s="44"/>
      <c r="Q545" s="44"/>
      <c r="R545" s="44"/>
      <c r="S545" s="44"/>
      <c r="T545" s="44"/>
      <c r="U545" s="44"/>
      <c r="V545" s="44"/>
      <c r="W545" s="44"/>
      <c r="X545" s="44"/>
      <c r="Y545" s="44"/>
      <c r="Z545" s="44"/>
      <c r="AA545" s="44"/>
      <c r="AB545" s="44"/>
      <c r="AC545" s="44"/>
      <c r="AD545" s="44"/>
      <c r="AE545" s="44"/>
      <c r="AF545" s="44"/>
      <c r="AG545" s="44"/>
    </row>
    <row r="546" spans="1:33" ht="15.75" customHeight="1" x14ac:dyDescent="0.2">
      <c r="A546" s="44"/>
      <c r="B546" s="44"/>
      <c r="C546" s="44"/>
      <c r="D546" s="44"/>
      <c r="E546" s="44"/>
      <c r="F546" s="44"/>
      <c r="G546" s="205"/>
      <c r="H546" s="44"/>
      <c r="I546" s="44"/>
      <c r="J546" s="44"/>
      <c r="K546" s="44"/>
      <c r="L546" s="44"/>
      <c r="M546" s="44"/>
      <c r="N546" s="44"/>
      <c r="O546" s="44"/>
      <c r="P546" s="44"/>
      <c r="Q546" s="44"/>
      <c r="R546" s="44"/>
      <c r="S546" s="44"/>
      <c r="T546" s="44"/>
      <c r="U546" s="44"/>
      <c r="V546" s="44"/>
      <c r="W546" s="44"/>
      <c r="X546" s="44"/>
      <c r="Y546" s="44"/>
      <c r="Z546" s="44"/>
      <c r="AA546" s="44"/>
      <c r="AB546" s="44"/>
      <c r="AC546" s="44"/>
      <c r="AD546" s="44"/>
      <c r="AE546" s="44"/>
      <c r="AF546" s="44"/>
      <c r="AG546" s="44"/>
    </row>
    <row r="547" spans="1:33" ht="15.75" customHeight="1" x14ac:dyDescent="0.2">
      <c r="A547" s="44"/>
      <c r="B547" s="44"/>
      <c r="C547" s="44"/>
      <c r="D547" s="44"/>
      <c r="E547" s="44"/>
      <c r="F547" s="44"/>
      <c r="G547" s="205"/>
      <c r="H547" s="44"/>
      <c r="I547" s="44"/>
      <c r="J547" s="44"/>
      <c r="K547" s="44"/>
      <c r="L547" s="44"/>
      <c r="M547" s="44"/>
      <c r="N547" s="44"/>
      <c r="O547" s="44"/>
      <c r="P547" s="44"/>
      <c r="Q547" s="44"/>
      <c r="R547" s="44"/>
      <c r="S547" s="44"/>
      <c r="T547" s="44"/>
      <c r="U547" s="44"/>
      <c r="V547" s="44"/>
      <c r="W547" s="44"/>
      <c r="X547" s="44"/>
      <c r="Y547" s="44"/>
      <c r="Z547" s="44"/>
      <c r="AA547" s="44"/>
      <c r="AB547" s="44"/>
      <c r="AC547" s="44"/>
      <c r="AD547" s="44"/>
      <c r="AE547" s="44"/>
      <c r="AF547" s="44"/>
      <c r="AG547" s="44"/>
    </row>
    <row r="548" spans="1:33" ht="15.75" customHeight="1" x14ac:dyDescent="0.2">
      <c r="A548" s="44"/>
      <c r="B548" s="44"/>
      <c r="C548" s="44"/>
      <c r="D548" s="44"/>
      <c r="E548" s="44"/>
      <c r="F548" s="44"/>
      <c r="G548" s="205"/>
      <c r="H548" s="44"/>
      <c r="I548" s="44"/>
      <c r="J548" s="44"/>
      <c r="K548" s="44"/>
      <c r="L548" s="44"/>
      <c r="M548" s="44"/>
      <c r="N548" s="44"/>
      <c r="O548" s="44"/>
      <c r="P548" s="44"/>
      <c r="Q548" s="44"/>
      <c r="R548" s="44"/>
      <c r="S548" s="44"/>
      <c r="T548" s="44"/>
      <c r="U548" s="44"/>
      <c r="V548" s="44"/>
      <c r="W548" s="44"/>
      <c r="X548" s="44"/>
      <c r="Y548" s="44"/>
      <c r="Z548" s="44"/>
      <c r="AA548" s="44"/>
      <c r="AB548" s="44"/>
      <c r="AC548" s="44"/>
      <c r="AD548" s="44"/>
      <c r="AE548" s="44"/>
      <c r="AF548" s="44"/>
      <c r="AG548" s="44"/>
    </row>
    <row r="549" spans="1:33" ht="15.75" customHeight="1" x14ac:dyDescent="0.2">
      <c r="A549" s="44"/>
      <c r="B549" s="44"/>
      <c r="C549" s="44"/>
      <c r="D549" s="44"/>
      <c r="E549" s="44"/>
      <c r="F549" s="44"/>
      <c r="G549" s="205"/>
      <c r="H549" s="44"/>
      <c r="I549" s="44"/>
      <c r="J549" s="44"/>
      <c r="K549" s="44"/>
      <c r="L549" s="44"/>
      <c r="M549" s="44"/>
      <c r="N549" s="44"/>
      <c r="O549" s="44"/>
      <c r="P549" s="44"/>
      <c r="Q549" s="44"/>
      <c r="R549" s="44"/>
      <c r="S549" s="44"/>
      <c r="T549" s="44"/>
      <c r="U549" s="44"/>
      <c r="V549" s="44"/>
      <c r="W549" s="44"/>
      <c r="X549" s="44"/>
      <c r="Y549" s="44"/>
      <c r="Z549" s="44"/>
      <c r="AA549" s="44"/>
      <c r="AB549" s="44"/>
      <c r="AC549" s="44"/>
      <c r="AD549" s="44"/>
      <c r="AE549" s="44"/>
      <c r="AF549" s="44"/>
      <c r="AG549" s="44"/>
    </row>
    <row r="550" spans="1:33" ht="15.75" customHeight="1" x14ac:dyDescent="0.2">
      <c r="A550" s="44"/>
      <c r="B550" s="44"/>
      <c r="C550" s="44"/>
      <c r="D550" s="44"/>
      <c r="E550" s="44"/>
      <c r="F550" s="44"/>
      <c r="G550" s="205"/>
      <c r="H550" s="44"/>
      <c r="I550" s="44"/>
      <c r="J550" s="44"/>
      <c r="K550" s="44"/>
      <c r="L550" s="44"/>
      <c r="M550" s="44"/>
      <c r="N550" s="44"/>
      <c r="O550" s="44"/>
      <c r="P550" s="44"/>
      <c r="Q550" s="44"/>
      <c r="R550" s="44"/>
      <c r="S550" s="44"/>
      <c r="T550" s="44"/>
      <c r="U550" s="44"/>
      <c r="V550" s="44"/>
      <c r="W550" s="44"/>
      <c r="X550" s="44"/>
      <c r="Y550" s="44"/>
      <c r="Z550" s="44"/>
      <c r="AA550" s="44"/>
      <c r="AB550" s="44"/>
      <c r="AC550" s="44"/>
      <c r="AD550" s="44"/>
      <c r="AE550" s="44"/>
      <c r="AF550" s="44"/>
      <c r="AG550" s="44"/>
    </row>
    <row r="551" spans="1:33" ht="15.75" customHeight="1" x14ac:dyDescent="0.2">
      <c r="A551" s="44"/>
      <c r="B551" s="44"/>
      <c r="C551" s="44"/>
      <c r="D551" s="44"/>
      <c r="E551" s="44"/>
      <c r="F551" s="44"/>
      <c r="G551" s="205"/>
      <c r="H551" s="44"/>
      <c r="I551" s="44"/>
      <c r="J551" s="44"/>
      <c r="K551" s="44"/>
      <c r="L551" s="44"/>
      <c r="M551" s="44"/>
      <c r="N551" s="44"/>
      <c r="O551" s="44"/>
      <c r="P551" s="44"/>
      <c r="Q551" s="44"/>
      <c r="R551" s="44"/>
      <c r="S551" s="44"/>
      <c r="T551" s="44"/>
      <c r="U551" s="44"/>
      <c r="V551" s="44"/>
      <c r="W551" s="44"/>
      <c r="X551" s="44"/>
      <c r="Y551" s="44"/>
      <c r="Z551" s="44"/>
      <c r="AA551" s="44"/>
      <c r="AB551" s="44"/>
      <c r="AC551" s="44"/>
      <c r="AD551" s="44"/>
      <c r="AE551" s="44"/>
      <c r="AF551" s="44"/>
      <c r="AG551" s="44"/>
    </row>
    <row r="552" spans="1:33" ht="15.75" customHeight="1" x14ac:dyDescent="0.2">
      <c r="A552" s="44"/>
      <c r="B552" s="44"/>
      <c r="C552" s="44"/>
      <c r="D552" s="44"/>
      <c r="E552" s="44"/>
      <c r="F552" s="44"/>
      <c r="G552" s="205"/>
      <c r="H552" s="44"/>
      <c r="I552" s="44"/>
      <c r="J552" s="44"/>
      <c r="K552" s="44"/>
      <c r="L552" s="44"/>
      <c r="M552" s="44"/>
      <c r="N552" s="44"/>
      <c r="O552" s="44"/>
      <c r="P552" s="44"/>
      <c r="Q552" s="44"/>
      <c r="R552" s="44"/>
      <c r="S552" s="44"/>
      <c r="T552" s="44"/>
      <c r="U552" s="44"/>
      <c r="V552" s="44"/>
      <c r="W552" s="44"/>
      <c r="X552" s="44"/>
      <c r="Y552" s="44"/>
      <c r="Z552" s="44"/>
      <c r="AA552" s="44"/>
      <c r="AB552" s="44"/>
      <c r="AC552" s="44"/>
      <c r="AD552" s="44"/>
      <c r="AE552" s="44"/>
      <c r="AF552" s="44"/>
      <c r="AG552" s="44"/>
    </row>
    <row r="553" spans="1:33" ht="15.75" customHeight="1" x14ac:dyDescent="0.2">
      <c r="A553" s="44"/>
      <c r="B553" s="44"/>
      <c r="C553" s="44"/>
      <c r="D553" s="44"/>
      <c r="E553" s="44"/>
      <c r="F553" s="44"/>
      <c r="G553" s="205"/>
      <c r="H553" s="44"/>
      <c r="I553" s="44"/>
      <c r="J553" s="44"/>
      <c r="K553" s="44"/>
      <c r="L553" s="44"/>
      <c r="M553" s="44"/>
      <c r="N553" s="44"/>
      <c r="O553" s="44"/>
      <c r="P553" s="44"/>
      <c r="Q553" s="44"/>
      <c r="R553" s="44"/>
      <c r="S553" s="44"/>
      <c r="T553" s="44"/>
      <c r="U553" s="44"/>
      <c r="V553" s="44"/>
      <c r="W553" s="44"/>
      <c r="X553" s="44"/>
      <c r="Y553" s="44"/>
      <c r="Z553" s="44"/>
      <c r="AA553" s="44"/>
      <c r="AB553" s="44"/>
      <c r="AC553" s="44"/>
      <c r="AD553" s="44"/>
      <c r="AE553" s="44"/>
      <c r="AF553" s="44"/>
      <c r="AG553" s="44"/>
    </row>
    <row r="554" spans="1:33" ht="15.75" customHeight="1" x14ac:dyDescent="0.2">
      <c r="A554" s="44"/>
      <c r="B554" s="44"/>
      <c r="C554" s="44"/>
      <c r="D554" s="44"/>
      <c r="E554" s="44"/>
      <c r="F554" s="44"/>
      <c r="G554" s="205"/>
      <c r="H554" s="44"/>
      <c r="I554" s="44"/>
      <c r="J554" s="44"/>
      <c r="K554" s="44"/>
      <c r="L554" s="44"/>
      <c r="M554" s="44"/>
      <c r="N554" s="44"/>
      <c r="O554" s="44"/>
      <c r="P554" s="44"/>
      <c r="Q554" s="44"/>
      <c r="R554" s="44"/>
      <c r="S554" s="44"/>
      <c r="T554" s="44"/>
      <c r="U554" s="44"/>
      <c r="V554" s="44"/>
      <c r="W554" s="44"/>
      <c r="X554" s="44"/>
      <c r="Y554" s="44"/>
      <c r="Z554" s="44"/>
      <c r="AA554" s="44"/>
      <c r="AB554" s="44"/>
      <c r="AC554" s="44"/>
      <c r="AD554" s="44"/>
      <c r="AE554" s="44"/>
      <c r="AF554" s="44"/>
      <c r="AG554" s="44"/>
    </row>
    <row r="555" spans="1:33" ht="15.75" customHeight="1" x14ac:dyDescent="0.2">
      <c r="A555" s="44"/>
      <c r="B555" s="44"/>
      <c r="C555" s="44"/>
      <c r="D555" s="44"/>
      <c r="E555" s="44"/>
      <c r="F555" s="44"/>
      <c r="G555" s="205"/>
      <c r="H555" s="44"/>
      <c r="I555" s="44"/>
      <c r="J555" s="44"/>
      <c r="K555" s="44"/>
      <c r="L555" s="44"/>
      <c r="M555" s="44"/>
      <c r="N555" s="44"/>
      <c r="O555" s="44"/>
      <c r="P555" s="44"/>
      <c r="Q555" s="44"/>
      <c r="R555" s="44"/>
      <c r="S555" s="44"/>
      <c r="T555" s="44"/>
      <c r="U555" s="44"/>
      <c r="V555" s="44"/>
      <c r="W555" s="44"/>
      <c r="X555" s="44"/>
      <c r="Y555" s="44"/>
      <c r="Z555" s="44"/>
      <c r="AA555" s="44"/>
      <c r="AB555" s="44"/>
      <c r="AC555" s="44"/>
      <c r="AD555" s="44"/>
      <c r="AE555" s="44"/>
      <c r="AF555" s="44"/>
      <c r="AG555" s="44"/>
    </row>
    <row r="556" spans="1:33" ht="15.75" customHeight="1" x14ac:dyDescent="0.2">
      <c r="A556" s="44"/>
      <c r="B556" s="44"/>
      <c r="C556" s="44"/>
      <c r="D556" s="44"/>
      <c r="E556" s="44"/>
      <c r="F556" s="44"/>
      <c r="G556" s="205"/>
      <c r="H556" s="44"/>
      <c r="I556" s="44"/>
      <c r="J556" s="44"/>
      <c r="K556" s="44"/>
      <c r="L556" s="44"/>
      <c r="M556" s="44"/>
      <c r="N556" s="44"/>
      <c r="O556" s="44"/>
      <c r="P556" s="44"/>
      <c r="Q556" s="44"/>
      <c r="R556" s="44"/>
      <c r="S556" s="44"/>
      <c r="T556" s="44"/>
      <c r="U556" s="44"/>
      <c r="V556" s="44"/>
      <c r="W556" s="44"/>
      <c r="X556" s="44"/>
      <c r="Y556" s="44"/>
      <c r="Z556" s="44"/>
      <c r="AA556" s="44"/>
      <c r="AB556" s="44"/>
      <c r="AC556" s="44"/>
      <c r="AD556" s="44"/>
      <c r="AE556" s="44"/>
      <c r="AF556" s="44"/>
      <c r="AG556" s="44"/>
    </row>
    <row r="557" spans="1:33" ht="15.75" customHeight="1" x14ac:dyDescent="0.2">
      <c r="A557" s="44"/>
      <c r="B557" s="44"/>
      <c r="C557" s="44"/>
      <c r="D557" s="44"/>
      <c r="E557" s="44"/>
      <c r="F557" s="44"/>
      <c r="G557" s="205"/>
      <c r="H557" s="44"/>
      <c r="I557" s="44"/>
      <c r="J557" s="44"/>
      <c r="K557" s="44"/>
      <c r="L557" s="44"/>
      <c r="M557" s="44"/>
      <c r="N557" s="44"/>
      <c r="O557" s="44"/>
      <c r="P557" s="44"/>
      <c r="Q557" s="44"/>
      <c r="R557" s="44"/>
      <c r="S557" s="44"/>
      <c r="T557" s="44"/>
      <c r="U557" s="44"/>
      <c r="V557" s="44"/>
      <c r="W557" s="44"/>
      <c r="X557" s="44"/>
      <c r="Y557" s="44"/>
      <c r="Z557" s="44"/>
      <c r="AA557" s="44"/>
      <c r="AB557" s="44"/>
      <c r="AC557" s="44"/>
      <c r="AD557" s="44"/>
      <c r="AE557" s="44"/>
      <c r="AF557" s="44"/>
      <c r="AG557" s="44"/>
    </row>
    <row r="558" spans="1:33" ht="15.75" customHeight="1" x14ac:dyDescent="0.2">
      <c r="A558" s="44"/>
      <c r="B558" s="44"/>
      <c r="C558" s="44"/>
      <c r="D558" s="44"/>
      <c r="E558" s="44"/>
      <c r="F558" s="44"/>
      <c r="G558" s="205"/>
      <c r="H558" s="44"/>
      <c r="I558" s="44"/>
      <c r="J558" s="44"/>
      <c r="K558" s="44"/>
      <c r="L558" s="44"/>
      <c r="M558" s="44"/>
      <c r="N558" s="44"/>
      <c r="O558" s="44"/>
      <c r="P558" s="44"/>
      <c r="Q558" s="44"/>
      <c r="R558" s="44"/>
      <c r="S558" s="44"/>
      <c r="T558" s="44"/>
      <c r="U558" s="44"/>
      <c r="V558" s="44"/>
      <c r="W558" s="44"/>
      <c r="X558" s="44"/>
      <c r="Y558" s="44"/>
      <c r="Z558" s="44"/>
      <c r="AA558" s="44"/>
      <c r="AB558" s="44"/>
      <c r="AC558" s="44"/>
      <c r="AD558" s="44"/>
      <c r="AE558" s="44"/>
      <c r="AF558" s="44"/>
      <c r="AG558" s="44"/>
    </row>
    <row r="559" spans="1:33" ht="15.75" customHeight="1" x14ac:dyDescent="0.2">
      <c r="A559" s="44"/>
      <c r="B559" s="44"/>
      <c r="C559" s="44"/>
      <c r="D559" s="44"/>
      <c r="E559" s="44"/>
      <c r="F559" s="44"/>
      <c r="G559" s="205"/>
      <c r="H559" s="44"/>
      <c r="I559" s="44"/>
      <c r="J559" s="44"/>
      <c r="K559" s="44"/>
      <c r="L559" s="44"/>
      <c r="M559" s="44"/>
      <c r="N559" s="44"/>
      <c r="O559" s="44"/>
      <c r="P559" s="44"/>
      <c r="Q559" s="44"/>
      <c r="R559" s="44"/>
      <c r="S559" s="44"/>
      <c r="T559" s="44"/>
      <c r="U559" s="44"/>
      <c r="V559" s="44"/>
      <c r="W559" s="44"/>
      <c r="X559" s="44"/>
      <c r="Y559" s="44"/>
      <c r="Z559" s="44"/>
      <c r="AA559" s="44"/>
      <c r="AB559" s="44"/>
      <c r="AC559" s="44"/>
      <c r="AD559" s="44"/>
      <c r="AE559" s="44"/>
      <c r="AF559" s="44"/>
      <c r="AG559" s="44"/>
    </row>
    <row r="560" spans="1:33" ht="15.75" customHeight="1" x14ac:dyDescent="0.2">
      <c r="A560" s="44"/>
      <c r="B560" s="44"/>
      <c r="C560" s="44"/>
      <c r="D560" s="44"/>
      <c r="E560" s="44"/>
      <c r="F560" s="44"/>
      <c r="G560" s="205"/>
      <c r="H560" s="44"/>
      <c r="I560" s="44"/>
      <c r="J560" s="44"/>
      <c r="K560" s="44"/>
      <c r="L560" s="44"/>
      <c r="M560" s="44"/>
      <c r="N560" s="44"/>
      <c r="O560" s="44"/>
      <c r="P560" s="44"/>
      <c r="Q560" s="44"/>
      <c r="R560" s="44"/>
      <c r="S560" s="44"/>
      <c r="T560" s="44"/>
      <c r="U560" s="44"/>
      <c r="V560" s="44"/>
      <c r="W560" s="44"/>
      <c r="X560" s="44"/>
      <c r="Y560" s="44"/>
      <c r="Z560" s="44"/>
      <c r="AA560" s="44"/>
      <c r="AB560" s="44"/>
      <c r="AC560" s="44"/>
      <c r="AD560" s="44"/>
      <c r="AE560" s="44"/>
      <c r="AF560" s="44"/>
      <c r="AG560" s="44"/>
    </row>
    <row r="561" spans="1:33" ht="15.75" customHeight="1" x14ac:dyDescent="0.2">
      <c r="A561" s="44"/>
      <c r="B561" s="44"/>
      <c r="C561" s="44"/>
      <c r="D561" s="44"/>
      <c r="E561" s="44"/>
      <c r="F561" s="44"/>
      <c r="G561" s="205"/>
      <c r="H561" s="44"/>
      <c r="I561" s="44"/>
      <c r="J561" s="44"/>
      <c r="K561" s="44"/>
      <c r="L561" s="44"/>
      <c r="M561" s="44"/>
      <c r="N561" s="44"/>
      <c r="O561" s="44"/>
      <c r="P561" s="44"/>
      <c r="Q561" s="44"/>
      <c r="R561" s="44"/>
      <c r="S561" s="44"/>
      <c r="T561" s="44"/>
      <c r="U561" s="44"/>
      <c r="V561" s="44"/>
      <c r="W561" s="44"/>
      <c r="X561" s="44"/>
      <c r="Y561" s="44"/>
      <c r="Z561" s="44"/>
      <c r="AA561" s="44"/>
      <c r="AB561" s="44"/>
      <c r="AC561" s="44"/>
      <c r="AD561" s="44"/>
      <c r="AE561" s="44"/>
      <c r="AF561" s="44"/>
      <c r="AG561" s="44"/>
    </row>
    <row r="562" spans="1:33" ht="15.75" customHeight="1" x14ac:dyDescent="0.2">
      <c r="A562" s="44"/>
      <c r="B562" s="44"/>
      <c r="C562" s="44"/>
      <c r="D562" s="44"/>
      <c r="E562" s="44"/>
      <c r="F562" s="44"/>
      <c r="G562" s="205"/>
      <c r="H562" s="44"/>
      <c r="I562" s="44"/>
      <c r="J562" s="44"/>
      <c r="K562" s="44"/>
      <c r="L562" s="44"/>
      <c r="M562" s="44"/>
      <c r="N562" s="44"/>
      <c r="O562" s="44"/>
      <c r="P562" s="44"/>
      <c r="Q562" s="44"/>
      <c r="R562" s="44"/>
      <c r="S562" s="44"/>
      <c r="T562" s="44"/>
      <c r="U562" s="44"/>
      <c r="V562" s="44"/>
      <c r="W562" s="44"/>
      <c r="X562" s="44"/>
      <c r="Y562" s="44"/>
      <c r="Z562" s="44"/>
      <c r="AA562" s="44"/>
      <c r="AB562" s="44"/>
      <c r="AC562" s="44"/>
      <c r="AD562" s="44"/>
      <c r="AE562" s="44"/>
      <c r="AF562" s="44"/>
      <c r="AG562" s="44"/>
    </row>
    <row r="563" spans="1:33" ht="15.75" customHeight="1" x14ac:dyDescent="0.2">
      <c r="A563" s="44"/>
      <c r="B563" s="44"/>
      <c r="C563" s="44"/>
      <c r="D563" s="44"/>
      <c r="E563" s="44"/>
      <c r="F563" s="44"/>
      <c r="G563" s="205"/>
      <c r="H563" s="44"/>
      <c r="I563" s="44"/>
      <c r="J563" s="44"/>
      <c r="K563" s="44"/>
      <c r="L563" s="44"/>
      <c r="M563" s="44"/>
      <c r="N563" s="44"/>
      <c r="O563" s="44"/>
      <c r="P563" s="44"/>
      <c r="Q563" s="44"/>
      <c r="R563" s="44"/>
      <c r="S563" s="44"/>
      <c r="T563" s="44"/>
      <c r="U563" s="44"/>
      <c r="V563" s="44"/>
      <c r="W563" s="44"/>
      <c r="X563" s="44"/>
      <c r="Y563" s="44"/>
      <c r="Z563" s="44"/>
      <c r="AA563" s="44"/>
      <c r="AB563" s="44"/>
      <c r="AC563" s="44"/>
      <c r="AD563" s="44"/>
      <c r="AE563" s="44"/>
      <c r="AF563" s="44"/>
      <c r="AG563" s="44"/>
    </row>
    <row r="564" spans="1:33" ht="15.75" customHeight="1" x14ac:dyDescent="0.2">
      <c r="A564" s="44"/>
      <c r="B564" s="44"/>
      <c r="C564" s="44"/>
      <c r="D564" s="44"/>
      <c r="E564" s="44"/>
      <c r="F564" s="44"/>
      <c r="G564" s="205"/>
      <c r="H564" s="44"/>
      <c r="I564" s="44"/>
      <c r="J564" s="44"/>
      <c r="K564" s="44"/>
      <c r="L564" s="44"/>
      <c r="M564" s="44"/>
      <c r="N564" s="44"/>
      <c r="O564" s="44"/>
      <c r="P564" s="44"/>
      <c r="Q564" s="44"/>
      <c r="R564" s="44"/>
      <c r="S564" s="44"/>
      <c r="T564" s="44"/>
      <c r="U564" s="44"/>
      <c r="V564" s="44"/>
      <c r="W564" s="44"/>
      <c r="X564" s="44"/>
      <c r="Y564" s="44"/>
      <c r="Z564" s="44"/>
      <c r="AA564" s="44"/>
      <c r="AB564" s="44"/>
      <c r="AC564" s="44"/>
      <c r="AD564" s="44"/>
      <c r="AE564" s="44"/>
      <c r="AF564" s="44"/>
      <c r="AG564" s="44"/>
    </row>
    <row r="565" spans="1:33" ht="15.75" customHeight="1" x14ac:dyDescent="0.2">
      <c r="A565" s="44"/>
      <c r="B565" s="44"/>
      <c r="C565" s="44"/>
      <c r="D565" s="44"/>
      <c r="E565" s="44"/>
      <c r="F565" s="44"/>
      <c r="G565" s="205"/>
      <c r="H565" s="44"/>
      <c r="I565" s="44"/>
      <c r="J565" s="44"/>
      <c r="K565" s="44"/>
      <c r="L565" s="44"/>
      <c r="M565" s="44"/>
      <c r="N565" s="44"/>
      <c r="O565" s="44"/>
      <c r="P565" s="44"/>
      <c r="Q565" s="44"/>
      <c r="R565" s="44"/>
      <c r="S565" s="44"/>
      <c r="T565" s="44"/>
      <c r="U565" s="44"/>
      <c r="V565" s="44"/>
      <c r="W565" s="44"/>
      <c r="X565" s="44"/>
      <c r="Y565" s="44"/>
      <c r="Z565" s="44"/>
      <c r="AA565" s="44"/>
      <c r="AB565" s="44"/>
      <c r="AC565" s="44"/>
      <c r="AD565" s="44"/>
      <c r="AE565" s="44"/>
      <c r="AF565" s="44"/>
      <c r="AG565" s="44"/>
    </row>
    <row r="566" spans="1:33" ht="15.75" customHeight="1" x14ac:dyDescent="0.2">
      <c r="A566" s="44"/>
      <c r="B566" s="44"/>
      <c r="C566" s="44"/>
      <c r="D566" s="44"/>
      <c r="E566" s="44"/>
      <c r="F566" s="44"/>
      <c r="G566" s="205"/>
      <c r="H566" s="44"/>
      <c r="I566" s="44"/>
      <c r="J566" s="44"/>
      <c r="K566" s="44"/>
      <c r="L566" s="44"/>
      <c r="M566" s="44"/>
      <c r="N566" s="44"/>
      <c r="O566" s="44"/>
      <c r="P566" s="44"/>
      <c r="Q566" s="44"/>
      <c r="R566" s="44"/>
      <c r="S566" s="44"/>
      <c r="T566" s="44"/>
      <c r="U566" s="44"/>
      <c r="V566" s="44"/>
      <c r="W566" s="44"/>
      <c r="X566" s="44"/>
      <c r="Y566" s="44"/>
      <c r="Z566" s="44"/>
      <c r="AA566" s="44"/>
      <c r="AB566" s="44"/>
      <c r="AC566" s="44"/>
      <c r="AD566" s="44"/>
      <c r="AE566" s="44"/>
      <c r="AF566" s="44"/>
      <c r="AG566" s="44"/>
    </row>
    <row r="567" spans="1:33" ht="15.75" customHeight="1" x14ac:dyDescent="0.2">
      <c r="A567" s="44"/>
      <c r="B567" s="44"/>
      <c r="C567" s="44"/>
      <c r="D567" s="44"/>
      <c r="E567" s="44"/>
      <c r="F567" s="44"/>
      <c r="G567" s="205"/>
      <c r="H567" s="44"/>
      <c r="I567" s="44"/>
      <c r="J567" s="44"/>
      <c r="K567" s="44"/>
      <c r="L567" s="44"/>
      <c r="M567" s="44"/>
      <c r="N567" s="44"/>
      <c r="O567" s="44"/>
      <c r="P567" s="44"/>
      <c r="Q567" s="44"/>
      <c r="R567" s="44"/>
      <c r="S567" s="44"/>
      <c r="T567" s="44"/>
      <c r="U567" s="44"/>
      <c r="V567" s="44"/>
      <c r="W567" s="44"/>
      <c r="X567" s="44"/>
      <c r="Y567" s="44"/>
      <c r="Z567" s="44"/>
      <c r="AA567" s="44"/>
      <c r="AB567" s="44"/>
      <c r="AC567" s="44"/>
      <c r="AD567" s="44"/>
      <c r="AE567" s="44"/>
      <c r="AF567" s="44"/>
      <c r="AG567" s="44"/>
    </row>
    <row r="568" spans="1:33" ht="15.75" customHeight="1" x14ac:dyDescent="0.2">
      <c r="A568" s="44"/>
      <c r="B568" s="44"/>
      <c r="C568" s="44"/>
      <c r="D568" s="44"/>
      <c r="E568" s="44"/>
      <c r="F568" s="44"/>
      <c r="G568" s="205"/>
      <c r="H568" s="44"/>
      <c r="I568" s="44"/>
      <c r="J568" s="44"/>
      <c r="K568" s="44"/>
      <c r="L568" s="44"/>
      <c r="M568" s="44"/>
      <c r="N568" s="44"/>
      <c r="O568" s="44"/>
      <c r="P568" s="44"/>
      <c r="Q568" s="44"/>
      <c r="R568" s="44"/>
      <c r="S568" s="44"/>
      <c r="T568" s="44"/>
      <c r="U568" s="44"/>
      <c r="V568" s="44"/>
      <c r="W568" s="44"/>
      <c r="X568" s="44"/>
      <c r="Y568" s="44"/>
      <c r="Z568" s="44"/>
      <c r="AA568" s="44"/>
      <c r="AB568" s="44"/>
      <c r="AC568" s="44"/>
      <c r="AD568" s="44"/>
      <c r="AE568" s="44"/>
      <c r="AF568" s="44"/>
      <c r="AG568" s="44"/>
    </row>
    <row r="569" spans="1:33" ht="15.75" customHeight="1" x14ac:dyDescent="0.2">
      <c r="A569" s="44"/>
      <c r="B569" s="44"/>
      <c r="C569" s="44"/>
      <c r="D569" s="44"/>
      <c r="E569" s="44"/>
      <c r="F569" s="44"/>
      <c r="G569" s="205"/>
      <c r="H569" s="44"/>
      <c r="I569" s="44"/>
      <c r="J569" s="44"/>
      <c r="K569" s="44"/>
      <c r="L569" s="44"/>
      <c r="M569" s="44"/>
      <c r="N569" s="44"/>
      <c r="O569" s="44"/>
      <c r="P569" s="44"/>
      <c r="Q569" s="44"/>
      <c r="R569" s="44"/>
      <c r="S569" s="44"/>
      <c r="T569" s="44"/>
      <c r="U569" s="44"/>
      <c r="V569" s="44"/>
      <c r="W569" s="44"/>
      <c r="X569" s="44"/>
      <c r="Y569" s="44"/>
      <c r="Z569" s="44"/>
      <c r="AA569" s="44"/>
      <c r="AB569" s="44"/>
      <c r="AC569" s="44"/>
      <c r="AD569" s="44"/>
      <c r="AE569" s="44"/>
      <c r="AF569" s="44"/>
      <c r="AG569" s="44"/>
    </row>
    <row r="570" spans="1:33" ht="15.75" customHeight="1" x14ac:dyDescent="0.2">
      <c r="A570" s="44"/>
      <c r="P570" s="44"/>
      <c r="Q570" s="44"/>
      <c r="R570" s="44"/>
      <c r="S570" s="44"/>
      <c r="T570" s="44"/>
      <c r="U570" s="44"/>
      <c r="V570" s="44"/>
      <c r="W570" s="44"/>
      <c r="X570" s="44"/>
      <c r="Y570" s="44"/>
      <c r="Z570" s="44"/>
      <c r="AA570" s="44"/>
      <c r="AB570" s="44"/>
      <c r="AC570" s="44"/>
      <c r="AD570" s="44"/>
      <c r="AE570" s="44"/>
      <c r="AF570" s="44"/>
      <c r="AG570" s="44"/>
    </row>
    <row r="571" spans="1:33" ht="15.75" customHeight="1" x14ac:dyDescent="0.2">
      <c r="A571" s="44"/>
      <c r="P571" s="44"/>
      <c r="Q571" s="44"/>
      <c r="R571" s="44"/>
      <c r="S571" s="44"/>
      <c r="T571" s="44"/>
      <c r="U571" s="44"/>
      <c r="V571" s="44"/>
      <c r="W571" s="44"/>
      <c r="X571" s="44"/>
      <c r="Y571" s="44"/>
      <c r="Z571" s="44"/>
      <c r="AA571" s="44"/>
      <c r="AB571" s="44"/>
      <c r="AC571" s="44"/>
      <c r="AD571" s="44"/>
      <c r="AE571" s="44"/>
      <c r="AF571" s="44"/>
      <c r="AG571" s="44"/>
    </row>
    <row r="572" spans="1:33" ht="15.75" customHeight="1" x14ac:dyDescent="0.2">
      <c r="A572" s="44"/>
      <c r="P572" s="44"/>
      <c r="Q572" s="44"/>
      <c r="R572" s="44"/>
      <c r="S572" s="44"/>
      <c r="T572" s="44"/>
      <c r="U572" s="44"/>
      <c r="V572" s="44"/>
      <c r="W572" s="44"/>
      <c r="X572" s="44"/>
      <c r="Y572" s="44"/>
      <c r="Z572" s="44"/>
      <c r="AA572" s="44"/>
      <c r="AB572" s="44"/>
      <c r="AC572" s="44"/>
      <c r="AD572" s="44"/>
      <c r="AE572" s="44"/>
      <c r="AF572" s="44"/>
      <c r="AG572" s="44"/>
    </row>
    <row r="573" spans="1:33" ht="15.75" customHeight="1" x14ac:dyDescent="0.2">
      <c r="A573" s="44"/>
      <c r="P573" s="44"/>
      <c r="Q573" s="44"/>
      <c r="R573" s="44"/>
      <c r="S573" s="44"/>
      <c r="T573" s="44"/>
      <c r="U573" s="44"/>
      <c r="V573" s="44"/>
      <c r="W573" s="44"/>
      <c r="X573" s="44"/>
      <c r="Y573" s="44"/>
      <c r="Z573" s="44"/>
      <c r="AA573" s="44"/>
      <c r="AB573" s="44"/>
      <c r="AC573" s="44"/>
      <c r="AD573" s="44"/>
      <c r="AE573" s="44"/>
      <c r="AF573" s="44"/>
      <c r="AG573" s="44"/>
    </row>
    <row r="574" spans="1:33" ht="15.75" customHeight="1" x14ac:dyDescent="0.2">
      <c r="A574" s="44"/>
      <c r="P574" s="44"/>
      <c r="Q574" s="44"/>
      <c r="R574" s="44"/>
      <c r="S574" s="44"/>
      <c r="T574" s="44"/>
      <c r="U574" s="44"/>
      <c r="V574" s="44"/>
      <c r="W574" s="44"/>
      <c r="X574" s="44"/>
      <c r="Y574" s="44"/>
      <c r="Z574" s="44"/>
      <c r="AA574" s="44"/>
      <c r="AB574" s="44"/>
      <c r="AC574" s="44"/>
      <c r="AD574" s="44"/>
      <c r="AE574" s="44"/>
      <c r="AF574" s="44"/>
      <c r="AG574" s="44"/>
    </row>
    <row r="575" spans="1:33" ht="15.75" customHeight="1" x14ac:dyDescent="0.2">
      <c r="A575" s="44"/>
      <c r="P575" s="44"/>
      <c r="Q575" s="44"/>
      <c r="R575" s="44"/>
      <c r="S575" s="44"/>
      <c r="T575" s="44"/>
      <c r="U575" s="44"/>
      <c r="V575" s="44"/>
      <c r="W575" s="44"/>
      <c r="X575" s="44"/>
      <c r="Y575" s="44"/>
      <c r="Z575" s="44"/>
      <c r="AA575" s="44"/>
      <c r="AB575" s="44"/>
      <c r="AC575" s="44"/>
      <c r="AD575" s="44"/>
      <c r="AE575" s="44"/>
      <c r="AF575" s="44"/>
      <c r="AG575" s="44"/>
    </row>
    <row r="576" spans="1:33" ht="15.75" customHeight="1" x14ac:dyDescent="0.2">
      <c r="A576" s="44"/>
      <c r="P576" s="44"/>
      <c r="Q576" s="44"/>
      <c r="R576" s="44"/>
      <c r="S576" s="44"/>
      <c r="T576" s="44"/>
      <c r="U576" s="44"/>
      <c r="V576" s="44"/>
      <c r="W576" s="44"/>
      <c r="X576" s="44"/>
      <c r="Y576" s="44"/>
      <c r="Z576" s="44"/>
      <c r="AA576" s="44"/>
      <c r="AB576" s="44"/>
      <c r="AC576" s="44"/>
      <c r="AD576" s="44"/>
      <c r="AE576" s="44"/>
      <c r="AF576" s="44"/>
      <c r="AG576" s="44"/>
    </row>
  </sheetData>
  <autoFilter ref="A17:AD508"/>
  <mergeCells count="21">
    <mergeCell ref="B2:O6"/>
    <mergeCell ref="B15:B16"/>
    <mergeCell ref="C15:C16"/>
    <mergeCell ref="D15:D16"/>
    <mergeCell ref="E15:E16"/>
    <mergeCell ref="F15:F16"/>
    <mergeCell ref="G15:G16"/>
    <mergeCell ref="H15:H16"/>
    <mergeCell ref="I15:K15"/>
    <mergeCell ref="L15:N15"/>
    <mergeCell ref="O15:O16"/>
    <mergeCell ref="R495:V495"/>
    <mergeCell ref="B513:D513"/>
    <mergeCell ref="K513:L513"/>
    <mergeCell ref="M513:O513"/>
    <mergeCell ref="B511:D511"/>
    <mergeCell ref="K511:L511"/>
    <mergeCell ref="M511:O511"/>
    <mergeCell ref="B512:D512"/>
    <mergeCell ref="K512:L512"/>
    <mergeCell ref="M512:O512"/>
  </mergeCells>
  <phoneticPr fontId="33" type="noConversion"/>
  <printOptions horizontalCentered="1"/>
  <pageMargins left="0.7" right="0.7" top="0.75" bottom="0.75" header="0.3" footer="0.3"/>
  <pageSetup paperSize="9" scale="29" fitToHeight="0" orientation="portrait" r:id="rId1"/>
  <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FBFBF"/>
    <outlinePr summaryBelow="0"/>
    <pageSetUpPr fitToPage="1"/>
  </sheetPr>
  <dimension ref="A1:Y7232"/>
  <sheetViews>
    <sheetView showGridLines="0" zoomScale="70" zoomScaleNormal="70" workbookViewId="0">
      <pane ySplit="16" topLeftCell="A36" activePane="bottomLeft" state="frozen"/>
      <selection activeCell="C20" sqref="C20"/>
      <selection pane="bottomLeft" activeCell="L51" sqref="L51"/>
    </sheetView>
  </sheetViews>
  <sheetFormatPr defaultColWidth="12.625" defaultRowHeight="15" customHeight="1" x14ac:dyDescent="0.2"/>
  <cols>
    <col min="1" max="1" width="2.875" customWidth="1"/>
    <col min="2" max="2" width="10.625" customWidth="1"/>
    <col min="3" max="3" width="14.25" bestFit="1" customWidth="1"/>
    <col min="4" max="4" width="11" customWidth="1"/>
    <col min="5" max="5" width="104.125" customWidth="1"/>
    <col min="6" max="6" width="8.5" customWidth="1"/>
    <col min="7" max="7" width="20.75" bestFit="1" customWidth="1"/>
    <col min="8" max="8" width="13.5" bestFit="1" customWidth="1"/>
    <col min="9" max="9" width="14.75" customWidth="1"/>
    <col min="10" max="10" width="12" bestFit="1" customWidth="1"/>
    <col min="11" max="11" width="14.25" bestFit="1" customWidth="1"/>
    <col min="12" max="12" width="22.875" customWidth="1"/>
    <col min="13" max="25" width="7.625" customWidth="1"/>
  </cols>
  <sheetData>
    <row r="1" spans="1:25" ht="18.75" customHeight="1" x14ac:dyDescent="0.2">
      <c r="A1" s="94"/>
      <c r="B1" s="95"/>
      <c r="C1" s="96"/>
      <c r="D1" s="97"/>
      <c r="E1" s="97"/>
      <c r="F1" s="98"/>
      <c r="G1" s="99"/>
      <c r="H1" s="98"/>
      <c r="I1" s="100"/>
      <c r="J1" s="100"/>
      <c r="K1" s="101"/>
      <c r="L1" s="48"/>
      <c r="M1" s="48"/>
      <c r="N1" s="48"/>
      <c r="O1" s="48"/>
      <c r="P1" s="48"/>
      <c r="Q1" s="48"/>
      <c r="R1" s="48"/>
      <c r="S1" s="48"/>
      <c r="T1" s="48"/>
      <c r="U1" s="48"/>
      <c r="V1" s="48"/>
      <c r="W1" s="48"/>
      <c r="X1" s="48"/>
      <c r="Y1" s="48"/>
    </row>
    <row r="2" spans="1:25" ht="18.75" customHeight="1" x14ac:dyDescent="0.2">
      <c r="A2" s="94"/>
      <c r="B2" s="444" t="s">
        <v>951</v>
      </c>
      <c r="C2" s="445"/>
      <c r="D2" s="445"/>
      <c r="E2" s="445"/>
      <c r="F2" s="445"/>
      <c r="G2" s="445"/>
      <c r="H2" s="445"/>
      <c r="I2" s="445"/>
      <c r="J2" s="445"/>
      <c r="K2" s="445"/>
      <c r="L2" s="446"/>
      <c r="M2" s="48"/>
      <c r="N2" s="48"/>
      <c r="O2" s="48"/>
      <c r="P2" s="48"/>
      <c r="Q2" s="48"/>
      <c r="R2" s="48"/>
      <c r="S2" s="48"/>
      <c r="T2" s="48"/>
      <c r="U2" s="48"/>
      <c r="V2" s="48"/>
      <c r="W2" s="48"/>
      <c r="X2" s="48"/>
      <c r="Y2" s="44"/>
    </row>
    <row r="3" spans="1:25" ht="18.75" customHeight="1" x14ac:dyDescent="0.2">
      <c r="A3" s="94"/>
      <c r="B3" s="447"/>
      <c r="C3" s="448"/>
      <c r="D3" s="448"/>
      <c r="E3" s="448"/>
      <c r="F3" s="448"/>
      <c r="G3" s="448"/>
      <c r="H3" s="448"/>
      <c r="I3" s="448"/>
      <c r="J3" s="448"/>
      <c r="K3" s="448"/>
      <c r="L3" s="449"/>
      <c r="M3" s="48"/>
      <c r="N3" s="48"/>
      <c r="O3" s="48"/>
      <c r="P3" s="48"/>
      <c r="Q3" s="48"/>
      <c r="R3" s="48"/>
      <c r="S3" s="48"/>
      <c r="T3" s="48"/>
      <c r="U3" s="48"/>
      <c r="V3" s="48"/>
      <c r="W3" s="48"/>
      <c r="X3" s="48"/>
      <c r="Y3" s="44"/>
    </row>
    <row r="4" spans="1:25" ht="18.75" customHeight="1" x14ac:dyDescent="0.2">
      <c r="A4" s="94"/>
      <c r="B4" s="447"/>
      <c r="C4" s="448"/>
      <c r="D4" s="448"/>
      <c r="E4" s="448"/>
      <c r="F4" s="448"/>
      <c r="G4" s="448"/>
      <c r="H4" s="448"/>
      <c r="I4" s="448"/>
      <c r="J4" s="448"/>
      <c r="K4" s="448"/>
      <c r="L4" s="449"/>
      <c r="M4" s="48"/>
      <c r="N4" s="48"/>
      <c r="O4" s="48"/>
      <c r="P4" s="48"/>
      <c r="Q4" s="48"/>
      <c r="R4" s="48"/>
      <c r="S4" s="48"/>
      <c r="T4" s="48"/>
      <c r="U4" s="48"/>
      <c r="V4" s="48"/>
      <c r="W4" s="48"/>
      <c r="X4" s="48"/>
      <c r="Y4" s="44"/>
    </row>
    <row r="5" spans="1:25" ht="18.75" customHeight="1" x14ac:dyDescent="0.2">
      <c r="A5" s="94"/>
      <c r="B5" s="447"/>
      <c r="C5" s="448"/>
      <c r="D5" s="448"/>
      <c r="E5" s="448"/>
      <c r="F5" s="448"/>
      <c r="G5" s="448"/>
      <c r="H5" s="448"/>
      <c r="I5" s="448"/>
      <c r="J5" s="448"/>
      <c r="K5" s="448"/>
      <c r="L5" s="449"/>
      <c r="M5" s="48"/>
      <c r="N5" s="48"/>
      <c r="O5" s="48"/>
      <c r="P5" s="48"/>
      <c r="Q5" s="48"/>
      <c r="R5" s="48"/>
      <c r="S5" s="48"/>
      <c r="T5" s="48"/>
      <c r="U5" s="48"/>
      <c r="V5" s="48"/>
      <c r="W5" s="48"/>
      <c r="X5" s="48"/>
      <c r="Y5" s="44"/>
    </row>
    <row r="6" spans="1:25" ht="18.75" customHeight="1" x14ac:dyDescent="0.2">
      <c r="A6" s="94"/>
      <c r="B6" s="450"/>
      <c r="C6" s="451"/>
      <c r="D6" s="451"/>
      <c r="E6" s="451"/>
      <c r="F6" s="451"/>
      <c r="G6" s="451"/>
      <c r="H6" s="451"/>
      <c r="I6" s="451"/>
      <c r="J6" s="451"/>
      <c r="K6" s="451"/>
      <c r="L6" s="452"/>
      <c r="M6" s="48"/>
      <c r="N6" s="48"/>
      <c r="O6" s="48"/>
      <c r="P6" s="48"/>
      <c r="Q6" s="48"/>
      <c r="R6" s="48"/>
      <c r="S6" s="48"/>
      <c r="T6" s="48"/>
      <c r="U6" s="48"/>
      <c r="V6" s="48"/>
      <c r="W6" s="48"/>
      <c r="X6" s="48"/>
      <c r="Y6" s="44"/>
    </row>
    <row r="7" spans="1:25" ht="15" customHeight="1" x14ac:dyDescent="0.2">
      <c r="A7" s="94"/>
      <c r="B7" s="95"/>
      <c r="C7" s="96"/>
      <c r="D7" s="4"/>
      <c r="E7" s="97"/>
      <c r="F7" s="98"/>
      <c r="G7" s="48"/>
      <c r="H7" s="48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4"/>
    </row>
    <row r="8" spans="1:25" ht="15" customHeight="1" x14ac:dyDescent="0.2">
      <c r="A8" s="94"/>
      <c r="B8" s="102" t="str">
        <f>'DADOS GERAIS'!$B$8</f>
        <v>Secretaria de Atenção Especializada à Saúde</v>
      </c>
      <c r="C8" s="103"/>
      <c r="D8" s="6"/>
      <c r="E8" s="200"/>
      <c r="F8" s="105"/>
      <c r="G8" s="6" t="str">
        <f>RESUMO!D8</f>
        <v>BDI Geral:</v>
      </c>
      <c r="H8" s="200"/>
      <c r="I8" s="6" t="str">
        <f>RESUMO!E8</f>
        <v>Encargo Social Mensalista:</v>
      </c>
      <c r="J8" s="106"/>
      <c r="K8" s="106"/>
      <c r="L8" s="53" t="str">
        <f>'DADOS GERAIS'!$B$22</f>
        <v>Data:</v>
      </c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4"/>
    </row>
    <row r="9" spans="1:25" ht="15" customHeight="1" x14ac:dyDescent="0.2">
      <c r="A9" s="94"/>
      <c r="B9" s="54" t="str">
        <f>'DADOS GERAIS'!$B$9</f>
        <v>Unidade Básica de Saúde Porte 1 - Área Construída: 389,78m² - CDHU Dilermando Marques Camargo</v>
      </c>
      <c r="C9" s="107"/>
      <c r="D9" s="9"/>
      <c r="E9" s="9"/>
      <c r="F9" s="45"/>
      <c r="G9" s="109">
        <f>RESUMO!D9</f>
        <v>0.22824752754022981</v>
      </c>
      <c r="H9" s="109"/>
      <c r="I9" s="109">
        <f>RESUMO!E9</f>
        <v>0.71460000000000001</v>
      </c>
      <c r="J9" s="108"/>
      <c r="L9" s="57" t="str">
        <f>'DADOS GERAIS'!$C$22</f>
        <v>30/08/2024</v>
      </c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4"/>
    </row>
    <row r="10" spans="1:25" ht="15" customHeight="1" x14ac:dyDescent="0.2">
      <c r="A10" s="94"/>
      <c r="B10" s="54"/>
      <c r="C10" s="107"/>
      <c r="D10" s="9"/>
      <c r="E10" s="9"/>
      <c r="F10" s="110"/>
      <c r="G10" s="9"/>
      <c r="H10" s="9"/>
      <c r="I10" s="44"/>
      <c r="J10" s="44"/>
      <c r="L10" s="111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4"/>
    </row>
    <row r="11" spans="1:25" ht="15" customHeight="1" x14ac:dyDescent="0.2">
      <c r="A11" s="94"/>
      <c r="B11" s="60" t="str">
        <f>RESUMO!B11</f>
        <v>Bancos:</v>
      </c>
      <c r="C11" s="107"/>
      <c r="D11" s="9"/>
      <c r="E11" s="9"/>
      <c r="F11" s="110"/>
      <c r="G11" s="9" t="str">
        <f>RESUMO!D11</f>
        <v>BDI Equipamentos:</v>
      </c>
      <c r="H11" s="9"/>
      <c r="I11" s="112" t="str">
        <f>RESUMO!E11</f>
        <v>Encargo Social Horista:</v>
      </c>
      <c r="J11" s="44"/>
      <c r="L11" s="59" t="str">
        <f>'DADOS GERAIS'!$B$23</f>
        <v>Revisão:</v>
      </c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4"/>
    </row>
    <row r="12" spans="1:25" ht="15" customHeight="1" x14ac:dyDescent="0.2">
      <c r="A12" s="94"/>
      <c r="B12" s="113" t="str">
        <f>'DADOS GERAIS'!$B$12</f>
        <v>SINAPI (03/2024) - CPOS/CDHU (03/2024) - SBC (03/2024) - ORSE (03/2024) - SEINFRA (028) - IOPES (03/2024) - EMOP (03/2024)</v>
      </c>
      <c r="C12" s="107"/>
      <c r="D12" s="9"/>
      <c r="E12" s="9"/>
      <c r="F12" s="110"/>
      <c r="G12" s="109">
        <f>RESUMO!D12</f>
        <v>0.11399789231966739</v>
      </c>
      <c r="H12" s="109"/>
      <c r="I12" s="109">
        <f>RESUMO!E12</f>
        <v>1.1553798000000002</v>
      </c>
      <c r="J12" s="114"/>
      <c r="L12" s="115" t="str">
        <f>'DADOS GERAIS'!$C$23</f>
        <v>02</v>
      </c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4"/>
    </row>
    <row r="13" spans="1:25" ht="15" customHeight="1" x14ac:dyDescent="0.2">
      <c r="A13" s="94"/>
      <c r="B13" s="116"/>
      <c r="C13" s="117"/>
      <c r="D13" s="14"/>
      <c r="E13" s="201"/>
      <c r="F13" s="119"/>
      <c r="G13" s="14"/>
      <c r="H13" s="201"/>
      <c r="I13" s="201"/>
      <c r="J13" s="120"/>
      <c r="K13" s="120"/>
      <c r="L13" s="121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4"/>
    </row>
    <row r="14" spans="1:25" ht="15" customHeight="1" x14ac:dyDescent="0.2">
      <c r="A14" s="94"/>
      <c r="B14" s="95"/>
      <c r="C14" s="125"/>
      <c r="D14" s="48"/>
      <c r="E14" s="126"/>
      <c r="F14" s="4"/>
      <c r="G14" s="48"/>
      <c r="H14" s="48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4"/>
    </row>
    <row r="15" spans="1:25" ht="15" customHeight="1" x14ac:dyDescent="0.2">
      <c r="A15" s="127"/>
      <c r="B15" s="142" t="s">
        <v>28</v>
      </c>
      <c r="C15" s="128" t="s">
        <v>29</v>
      </c>
      <c r="D15" s="142" t="s">
        <v>30</v>
      </c>
      <c r="E15" s="142" t="s">
        <v>31</v>
      </c>
      <c r="F15" s="179"/>
      <c r="G15" s="143" t="s">
        <v>32</v>
      </c>
      <c r="H15" s="143" t="s">
        <v>32</v>
      </c>
      <c r="I15" s="143" t="s">
        <v>33</v>
      </c>
      <c r="J15" s="143"/>
      <c r="K15" s="202"/>
      <c r="L15" s="143" t="s">
        <v>36</v>
      </c>
      <c r="M15" s="125"/>
      <c r="N15" s="125"/>
      <c r="O15" s="125"/>
      <c r="P15" s="125"/>
      <c r="Q15" s="125"/>
      <c r="R15" s="125"/>
      <c r="S15" s="125"/>
      <c r="T15" s="125"/>
      <c r="U15" s="125"/>
      <c r="V15" s="125"/>
      <c r="W15" s="125"/>
      <c r="X15" s="125"/>
      <c r="Y15" s="125"/>
    </row>
    <row r="16" spans="1:25" ht="15.75" x14ac:dyDescent="0.2">
      <c r="A16" s="94"/>
      <c r="B16" s="129"/>
      <c r="C16" s="130"/>
      <c r="D16" s="130"/>
      <c r="E16" s="210"/>
      <c r="F16" s="132"/>
      <c r="G16" s="133"/>
      <c r="H16" s="130"/>
      <c r="I16" s="134"/>
      <c r="J16" s="134"/>
      <c r="K16" s="101"/>
      <c r="L16" s="48"/>
      <c r="M16" s="48"/>
      <c r="N16" s="48"/>
      <c r="O16" s="48"/>
      <c r="P16" s="48"/>
      <c r="Q16" s="48"/>
      <c r="R16" s="48"/>
      <c r="S16" s="48"/>
      <c r="T16" s="48"/>
      <c r="U16" s="48"/>
      <c r="V16" s="48"/>
      <c r="W16" s="48"/>
      <c r="X16" s="48"/>
      <c r="Y16" s="48"/>
    </row>
    <row r="17" spans="1:25" x14ac:dyDescent="0.25">
      <c r="A17" s="94"/>
      <c r="B17" s="453" t="s">
        <v>375</v>
      </c>
      <c r="C17" s="454"/>
      <c r="D17" s="454"/>
      <c r="E17" s="420"/>
      <c r="F17" s="454"/>
      <c r="G17" s="454"/>
      <c r="H17" s="454"/>
      <c r="I17" s="454"/>
      <c r="J17" s="454"/>
      <c r="L17" s="48"/>
      <c r="M17" s="48"/>
      <c r="N17" s="48"/>
      <c r="O17" s="48"/>
      <c r="P17" s="48"/>
      <c r="Q17" s="48"/>
      <c r="R17" s="48"/>
      <c r="S17" s="48"/>
      <c r="T17" s="48"/>
      <c r="U17" s="48"/>
      <c r="V17" s="48"/>
      <c r="W17" s="48"/>
      <c r="X17" s="48"/>
      <c r="Y17" s="48"/>
    </row>
    <row r="18" spans="1:25" x14ac:dyDescent="0.2">
      <c r="B18" s="184" t="s">
        <v>496</v>
      </c>
      <c r="C18" s="185" t="s">
        <v>29</v>
      </c>
      <c r="D18" s="184" t="s">
        <v>30</v>
      </c>
      <c r="E18" s="184" t="s">
        <v>31</v>
      </c>
      <c r="F18" s="426" t="s">
        <v>303</v>
      </c>
      <c r="G18" s="426"/>
      <c r="H18" s="186" t="s">
        <v>32</v>
      </c>
      <c r="I18" s="185" t="s">
        <v>33</v>
      </c>
      <c r="J18" s="185" t="s">
        <v>1181</v>
      </c>
      <c r="K18" s="185" t="s">
        <v>34</v>
      </c>
      <c r="L18" s="185" t="s">
        <v>36</v>
      </c>
      <c r="N18" s="48"/>
      <c r="O18" s="48"/>
      <c r="P18" s="48"/>
      <c r="Q18" s="48"/>
      <c r="R18" s="48"/>
      <c r="S18" s="48"/>
      <c r="T18" s="48"/>
      <c r="U18" s="48"/>
      <c r="V18" s="48"/>
      <c r="W18" s="48"/>
      <c r="X18" s="48"/>
      <c r="Y18" s="48"/>
    </row>
    <row r="19" spans="1:25" ht="26.25" customHeight="1" x14ac:dyDescent="0.2">
      <c r="B19" s="180" t="s">
        <v>304</v>
      </c>
      <c r="C19" s="181" t="s">
        <v>963</v>
      </c>
      <c r="D19" s="180" t="s">
        <v>83</v>
      </c>
      <c r="E19" s="180" t="s">
        <v>964</v>
      </c>
      <c r="F19" s="427" t="s">
        <v>917</v>
      </c>
      <c r="G19" s="427"/>
      <c r="H19" s="182" t="s">
        <v>44</v>
      </c>
      <c r="I19" s="251">
        <v>1</v>
      </c>
      <c r="J19" s="183"/>
      <c r="K19" s="183"/>
      <c r="L19" s="183"/>
      <c r="N19" s="48"/>
      <c r="O19" s="48"/>
      <c r="P19" s="48"/>
      <c r="Q19" s="48"/>
      <c r="R19" s="48"/>
      <c r="S19" s="48"/>
      <c r="T19" s="48"/>
      <c r="U19" s="48"/>
      <c r="V19" s="48"/>
      <c r="W19" s="48"/>
      <c r="X19" s="48"/>
      <c r="Y19" s="48"/>
    </row>
    <row r="20" spans="1:25" ht="26.25" customHeight="1" x14ac:dyDescent="0.2">
      <c r="B20" s="195" t="s">
        <v>322</v>
      </c>
      <c r="C20" s="196">
        <v>6702001</v>
      </c>
      <c r="D20" s="195" t="s">
        <v>83</v>
      </c>
      <c r="E20" s="195" t="s">
        <v>964</v>
      </c>
      <c r="F20" s="434" t="s">
        <v>369</v>
      </c>
      <c r="G20" s="434"/>
      <c r="H20" s="197" t="s">
        <v>44</v>
      </c>
      <c r="I20" s="198">
        <v>1</v>
      </c>
      <c r="J20" s="198">
        <v>0</v>
      </c>
      <c r="K20" s="199"/>
      <c r="L20" s="199"/>
      <c r="N20" s="48"/>
      <c r="O20" s="48"/>
      <c r="P20" s="48"/>
      <c r="Q20" s="48"/>
      <c r="R20" s="48"/>
      <c r="S20" s="48"/>
      <c r="T20" s="48"/>
      <c r="U20" s="48"/>
      <c r="V20" s="48"/>
      <c r="W20" s="48"/>
      <c r="X20" s="48"/>
      <c r="Y20" s="48"/>
    </row>
    <row r="21" spans="1:25" ht="26.25" customHeight="1" x14ac:dyDescent="0.2">
      <c r="B21" s="192"/>
      <c r="C21" s="192"/>
      <c r="D21" s="192"/>
      <c r="E21" s="192"/>
      <c r="F21" s="192"/>
      <c r="G21" s="192" t="s">
        <v>313</v>
      </c>
      <c r="H21" s="193"/>
      <c r="I21" s="192" t="s">
        <v>314</v>
      </c>
      <c r="J21" s="193">
        <v>0</v>
      </c>
      <c r="K21" s="192" t="s">
        <v>315</v>
      </c>
      <c r="L21" s="193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</row>
    <row r="22" spans="1:25" ht="26.25" customHeight="1" thickBot="1" x14ac:dyDescent="0.25">
      <c r="B22" s="192"/>
      <c r="C22" s="192"/>
      <c r="D22" s="192"/>
      <c r="E22" s="192"/>
      <c r="F22" s="192"/>
      <c r="G22" s="192" t="s">
        <v>316</v>
      </c>
      <c r="H22" s="289"/>
      <c r="I22" s="425"/>
      <c r="J22" s="425" t="s">
        <v>317</v>
      </c>
      <c r="K22" s="192"/>
      <c r="L22" s="193"/>
      <c r="N22" s="48"/>
      <c r="O22" s="48"/>
      <c r="P22" s="48"/>
      <c r="Q22" s="48"/>
      <c r="R22" s="48"/>
      <c r="S22" s="48"/>
      <c r="T22" s="48"/>
      <c r="U22" s="48"/>
      <c r="V22" s="48"/>
      <c r="W22" s="48"/>
      <c r="X22" s="48"/>
      <c r="Y22" s="48"/>
    </row>
    <row r="23" spans="1:25" ht="26.25" customHeight="1" thickTop="1" x14ac:dyDescent="0.2">
      <c r="B23" s="347"/>
      <c r="C23" s="347"/>
      <c r="D23" s="347"/>
      <c r="E23" s="347"/>
      <c r="F23" s="347"/>
      <c r="G23" s="347"/>
      <c r="H23" s="347"/>
      <c r="I23" s="347"/>
      <c r="J23" s="347"/>
      <c r="K23" s="347"/>
      <c r="L23" s="347"/>
      <c r="N23" s="48"/>
      <c r="O23" s="48"/>
      <c r="P23" s="48"/>
      <c r="Q23" s="48"/>
      <c r="R23" s="48"/>
      <c r="S23" s="48"/>
      <c r="T23" s="48"/>
      <c r="U23" s="48"/>
      <c r="V23" s="48"/>
      <c r="W23" s="48"/>
      <c r="X23" s="48"/>
      <c r="Y23" s="48"/>
    </row>
    <row r="24" spans="1:25" ht="26.25" customHeight="1" x14ac:dyDescent="0.2">
      <c r="B24" s="348" t="s">
        <v>1756</v>
      </c>
      <c r="C24" s="349" t="s">
        <v>29</v>
      </c>
      <c r="D24" s="348" t="s">
        <v>30</v>
      </c>
      <c r="E24" s="348" t="s">
        <v>31</v>
      </c>
      <c r="F24" s="443" t="s">
        <v>303</v>
      </c>
      <c r="G24" s="442"/>
      <c r="H24" s="350" t="s">
        <v>32</v>
      </c>
      <c r="I24" s="349" t="s">
        <v>33</v>
      </c>
      <c r="J24" s="349" t="s">
        <v>1181</v>
      </c>
      <c r="K24" s="349" t="s">
        <v>34</v>
      </c>
      <c r="L24" s="349" t="s">
        <v>36</v>
      </c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</row>
    <row r="25" spans="1:25" ht="26.25" customHeight="1" x14ac:dyDescent="0.2">
      <c r="B25" s="351" t="s">
        <v>304</v>
      </c>
      <c r="C25" s="352" t="s">
        <v>1757</v>
      </c>
      <c r="D25" s="351" t="s">
        <v>83</v>
      </c>
      <c r="E25" s="351" t="s">
        <v>1758</v>
      </c>
      <c r="F25" s="441" t="s">
        <v>373</v>
      </c>
      <c r="G25" s="442"/>
      <c r="H25" s="353" t="s">
        <v>300</v>
      </c>
      <c r="I25" s="354">
        <v>1</v>
      </c>
      <c r="J25" s="355"/>
      <c r="K25" s="355"/>
      <c r="L25" s="355"/>
      <c r="M25" s="356" t="s">
        <v>1759</v>
      </c>
      <c r="N25" s="48" t="s">
        <v>1760</v>
      </c>
      <c r="O25" s="48"/>
      <c r="P25" s="48"/>
      <c r="Q25" s="48"/>
      <c r="R25" s="48"/>
      <c r="S25" s="48"/>
      <c r="T25" s="48"/>
      <c r="U25" s="48"/>
      <c r="V25" s="48"/>
      <c r="W25" s="48"/>
      <c r="X25" s="48"/>
      <c r="Y25" s="48"/>
    </row>
    <row r="26" spans="1:25" ht="26.25" customHeight="1" x14ac:dyDescent="0.2">
      <c r="B26" s="357" t="s">
        <v>322</v>
      </c>
      <c r="C26" s="358">
        <v>1062</v>
      </c>
      <c r="D26" s="357" t="s">
        <v>41</v>
      </c>
      <c r="E26" s="357" t="s">
        <v>1761</v>
      </c>
      <c r="F26" s="421" t="s">
        <v>323</v>
      </c>
      <c r="G26" s="422"/>
      <c r="H26" s="359" t="s">
        <v>44</v>
      </c>
      <c r="I26" s="360">
        <v>3</v>
      </c>
      <c r="J26" s="360">
        <v>0</v>
      </c>
      <c r="K26" s="358">
        <v>235</v>
      </c>
      <c r="L26" s="361">
        <f>I26*K26</f>
        <v>705</v>
      </c>
      <c r="N26" s="48">
        <v>705</v>
      </c>
      <c r="O26" s="48"/>
      <c r="P26" s="48"/>
      <c r="Q26" s="48"/>
      <c r="R26" s="48"/>
      <c r="S26" s="48"/>
      <c r="T26" s="48"/>
      <c r="U26" s="48"/>
      <c r="V26" s="48"/>
      <c r="W26" s="48"/>
      <c r="X26" s="48"/>
      <c r="Y26" s="48"/>
    </row>
    <row r="27" spans="1:25" ht="26.25" customHeight="1" x14ac:dyDescent="0.2">
      <c r="B27" s="357" t="s">
        <v>322</v>
      </c>
      <c r="C27" s="358">
        <v>1094</v>
      </c>
      <c r="D27" s="357" t="s">
        <v>41</v>
      </c>
      <c r="E27" s="357" t="s">
        <v>1762</v>
      </c>
      <c r="F27" s="421" t="s">
        <v>323</v>
      </c>
      <c r="G27" s="422"/>
      <c r="H27" s="359" t="s">
        <v>44</v>
      </c>
      <c r="I27" s="360" t="s">
        <v>1763</v>
      </c>
      <c r="J27" s="360">
        <v>0</v>
      </c>
      <c r="K27" s="358">
        <v>18.239999999999998</v>
      </c>
      <c r="L27" s="361">
        <f t="shared" ref="L27:L49" si="0">I27*K27</f>
        <v>18.239999999999998</v>
      </c>
      <c r="N27" s="48">
        <v>18.239999999999998</v>
      </c>
      <c r="O27" s="48"/>
      <c r="P27" s="48"/>
      <c r="Q27" s="48"/>
      <c r="R27" s="48"/>
      <c r="S27" s="48"/>
      <c r="T27" s="48"/>
      <c r="U27" s="48"/>
      <c r="V27" s="48"/>
      <c r="W27" s="48"/>
      <c r="X27" s="48"/>
      <c r="Y27" s="48"/>
    </row>
    <row r="28" spans="1:25" ht="26.25" customHeight="1" x14ac:dyDescent="0.2">
      <c r="B28" s="357" t="s">
        <v>322</v>
      </c>
      <c r="C28" s="358">
        <v>3398</v>
      </c>
      <c r="D28" s="357" t="s">
        <v>41</v>
      </c>
      <c r="E28" s="357" t="s">
        <v>1764</v>
      </c>
      <c r="F28" s="421" t="s">
        <v>323</v>
      </c>
      <c r="G28" s="422"/>
      <c r="H28" s="359" t="s">
        <v>44</v>
      </c>
      <c r="I28" s="360" t="s">
        <v>1763</v>
      </c>
      <c r="J28" s="360">
        <v>0</v>
      </c>
      <c r="K28" s="358">
        <v>5.92</v>
      </c>
      <c r="L28" s="361">
        <f t="shared" si="0"/>
        <v>5.92</v>
      </c>
      <c r="N28" s="48">
        <v>5.92</v>
      </c>
      <c r="O28" s="48"/>
      <c r="P28" s="48"/>
      <c r="Q28" s="48"/>
      <c r="R28" s="48"/>
      <c r="S28" s="48"/>
      <c r="T28" s="48"/>
      <c r="U28" s="48"/>
      <c r="V28" s="48"/>
      <c r="W28" s="48"/>
      <c r="X28" s="48"/>
      <c r="Y28" s="48"/>
    </row>
    <row r="29" spans="1:25" ht="26.25" customHeight="1" x14ac:dyDescent="0.2">
      <c r="B29" s="357" t="s">
        <v>322</v>
      </c>
      <c r="C29" s="358">
        <v>4346</v>
      </c>
      <c r="D29" s="357" t="s">
        <v>41</v>
      </c>
      <c r="E29" s="357" t="s">
        <v>1765</v>
      </c>
      <c r="F29" s="421" t="s">
        <v>323</v>
      </c>
      <c r="G29" s="422"/>
      <c r="H29" s="359" t="s">
        <v>44</v>
      </c>
      <c r="I29" s="360" t="s">
        <v>1766</v>
      </c>
      <c r="J29" s="360">
        <v>0</v>
      </c>
      <c r="K29" s="358">
        <v>11.01</v>
      </c>
      <c r="L29" s="361">
        <f t="shared" si="0"/>
        <v>33.03</v>
      </c>
      <c r="N29" s="48">
        <v>33.03</v>
      </c>
      <c r="O29" s="48"/>
      <c r="P29" s="48"/>
      <c r="Q29" s="48"/>
      <c r="R29" s="48"/>
      <c r="S29" s="48"/>
      <c r="T29" s="48"/>
      <c r="U29" s="48"/>
      <c r="V29" s="48"/>
      <c r="W29" s="48"/>
      <c r="X29" s="48"/>
      <c r="Y29" s="48"/>
    </row>
    <row r="30" spans="1:25" ht="26.25" customHeight="1" x14ac:dyDescent="0.2">
      <c r="B30" s="357" t="s">
        <v>322</v>
      </c>
      <c r="C30" s="358">
        <v>11267</v>
      </c>
      <c r="D30" s="357" t="s">
        <v>41</v>
      </c>
      <c r="E30" s="357" t="s">
        <v>1767</v>
      </c>
      <c r="F30" s="421" t="s">
        <v>323</v>
      </c>
      <c r="G30" s="422"/>
      <c r="H30" s="359" t="s">
        <v>44</v>
      </c>
      <c r="I30" s="360" t="s">
        <v>1768</v>
      </c>
      <c r="J30" s="360">
        <v>0</v>
      </c>
      <c r="K30" s="358">
        <v>1.43</v>
      </c>
      <c r="L30" s="361">
        <f t="shared" si="0"/>
        <v>2.86</v>
      </c>
      <c r="N30" s="48">
        <v>2.86</v>
      </c>
      <c r="O30" s="48"/>
      <c r="P30" s="48"/>
      <c r="Q30" s="48"/>
      <c r="R30" s="48"/>
      <c r="S30" s="48"/>
      <c r="T30" s="48"/>
      <c r="U30" s="48"/>
      <c r="V30" s="48"/>
      <c r="W30" s="48"/>
      <c r="X30" s="48"/>
      <c r="Y30" s="48"/>
    </row>
    <row r="31" spans="1:25" ht="26.25" customHeight="1" x14ac:dyDescent="0.2">
      <c r="B31" s="357" t="s">
        <v>322</v>
      </c>
      <c r="C31" s="358">
        <v>14153</v>
      </c>
      <c r="D31" s="357" t="s">
        <v>41</v>
      </c>
      <c r="E31" s="357" t="s">
        <v>1769</v>
      </c>
      <c r="F31" s="421" t="s">
        <v>323</v>
      </c>
      <c r="G31" s="422"/>
      <c r="H31" s="359" t="s">
        <v>44</v>
      </c>
      <c r="I31" s="360" t="s">
        <v>1770</v>
      </c>
      <c r="J31" s="360">
        <v>0</v>
      </c>
      <c r="K31" s="358">
        <v>60.92</v>
      </c>
      <c r="L31" s="361">
        <f t="shared" si="0"/>
        <v>3.6551999999999998</v>
      </c>
      <c r="N31" s="48">
        <v>3.66</v>
      </c>
      <c r="O31" s="48"/>
      <c r="P31" s="48"/>
      <c r="Q31" s="48"/>
      <c r="R31" s="48"/>
      <c r="S31" s="48"/>
      <c r="T31" s="48"/>
      <c r="U31" s="48"/>
      <c r="V31" s="48"/>
      <c r="W31" s="48"/>
      <c r="X31" s="48"/>
      <c r="Y31" s="48"/>
    </row>
    <row r="32" spans="1:25" ht="26.25" customHeight="1" x14ac:dyDescent="0.2">
      <c r="B32" s="357" t="s">
        <v>322</v>
      </c>
      <c r="C32" s="358">
        <v>34643</v>
      </c>
      <c r="D32" s="357" t="s">
        <v>41</v>
      </c>
      <c r="E32" s="357" t="s">
        <v>1771</v>
      </c>
      <c r="F32" s="421" t="s">
        <v>323</v>
      </c>
      <c r="G32" s="422"/>
      <c r="H32" s="359" t="s">
        <v>44</v>
      </c>
      <c r="I32" s="360" t="s">
        <v>1763</v>
      </c>
      <c r="J32" s="360">
        <v>0</v>
      </c>
      <c r="K32" s="358">
        <v>43.74</v>
      </c>
      <c r="L32" s="361">
        <f t="shared" si="0"/>
        <v>43.74</v>
      </c>
      <c r="N32" s="48">
        <v>43.74</v>
      </c>
      <c r="O32" s="48"/>
      <c r="P32" s="48"/>
      <c r="Q32" s="48"/>
      <c r="R32" s="48"/>
      <c r="S32" s="48"/>
      <c r="T32" s="48"/>
      <c r="U32" s="48"/>
      <c r="V32" s="48"/>
      <c r="W32" s="48"/>
      <c r="X32" s="48"/>
      <c r="Y32" s="48"/>
    </row>
    <row r="33" spans="2:25" ht="26.25" customHeight="1" x14ac:dyDescent="0.2">
      <c r="B33" s="357" t="s">
        <v>322</v>
      </c>
      <c r="C33" s="358">
        <v>39996</v>
      </c>
      <c r="D33" s="357" t="s">
        <v>41</v>
      </c>
      <c r="E33" s="357" t="s">
        <v>1772</v>
      </c>
      <c r="F33" s="421" t="s">
        <v>323</v>
      </c>
      <c r="G33" s="422"/>
      <c r="H33" s="359" t="s">
        <v>51</v>
      </c>
      <c r="I33" s="360" t="s">
        <v>1773</v>
      </c>
      <c r="J33" s="360">
        <v>0</v>
      </c>
      <c r="K33" s="358">
        <v>2.6</v>
      </c>
      <c r="L33" s="361">
        <f t="shared" si="0"/>
        <v>0.43263999999999997</v>
      </c>
      <c r="N33" s="48">
        <v>0.43</v>
      </c>
      <c r="O33" s="48"/>
      <c r="P33" s="48"/>
      <c r="Q33" s="48"/>
      <c r="R33" s="48"/>
      <c r="S33" s="48"/>
      <c r="T33" s="48"/>
      <c r="U33" s="48"/>
      <c r="V33" s="48"/>
      <c r="W33" s="48"/>
      <c r="X33" s="48"/>
      <c r="Y33" s="48"/>
    </row>
    <row r="34" spans="2:25" ht="26.25" customHeight="1" x14ac:dyDescent="0.2">
      <c r="B34" s="357" t="s">
        <v>322</v>
      </c>
      <c r="C34" s="358">
        <v>39997</v>
      </c>
      <c r="D34" s="357" t="s">
        <v>41</v>
      </c>
      <c r="E34" s="357" t="s">
        <v>1774</v>
      </c>
      <c r="F34" s="421" t="s">
        <v>323</v>
      </c>
      <c r="G34" s="422"/>
      <c r="H34" s="359" t="s">
        <v>44</v>
      </c>
      <c r="I34" s="360" t="s">
        <v>1768</v>
      </c>
      <c r="J34" s="360">
        <v>0</v>
      </c>
      <c r="K34" s="358">
        <v>0.33</v>
      </c>
      <c r="L34" s="361">
        <f t="shared" si="0"/>
        <v>0.66</v>
      </c>
      <c r="N34" s="48">
        <v>0.66</v>
      </c>
      <c r="O34" s="48"/>
      <c r="P34" s="48"/>
      <c r="Q34" s="48"/>
      <c r="R34" s="48"/>
      <c r="S34" s="48"/>
      <c r="T34" s="48"/>
      <c r="U34" s="48"/>
      <c r="V34" s="48"/>
      <c r="W34" s="48"/>
      <c r="X34" s="48"/>
      <c r="Y34" s="48"/>
    </row>
    <row r="35" spans="2:25" ht="26.25" customHeight="1" x14ac:dyDescent="0.2">
      <c r="B35" s="362" t="s">
        <v>305</v>
      </c>
      <c r="C35" s="358">
        <v>87367</v>
      </c>
      <c r="D35" s="357" t="s">
        <v>41</v>
      </c>
      <c r="E35" s="357" t="s">
        <v>1775</v>
      </c>
      <c r="F35" s="423" t="s">
        <v>330</v>
      </c>
      <c r="G35" s="424"/>
      <c r="H35" s="359" t="s">
        <v>1776</v>
      </c>
      <c r="I35" s="360" t="s">
        <v>1777</v>
      </c>
      <c r="J35" s="360">
        <v>0</v>
      </c>
      <c r="K35" s="358">
        <v>687.45</v>
      </c>
      <c r="L35" s="361">
        <f t="shared" si="0"/>
        <v>13.336530000000002</v>
      </c>
      <c r="M35">
        <f>235.72*I35</f>
        <v>4.5729680000000004</v>
      </c>
      <c r="N35">
        <f>451.73*I35</f>
        <v>8.7635620000000003</v>
      </c>
      <c r="O35" s="48"/>
      <c r="P35" s="48"/>
      <c r="Q35" s="48"/>
      <c r="R35" s="48"/>
      <c r="S35" s="48"/>
      <c r="T35" s="48"/>
      <c r="U35" s="48"/>
      <c r="V35" s="48"/>
      <c r="W35" s="48"/>
      <c r="X35" s="48"/>
      <c r="Y35" s="48"/>
    </row>
    <row r="36" spans="2:25" ht="26.25" customHeight="1" x14ac:dyDescent="0.2">
      <c r="B36" s="362" t="s">
        <v>305</v>
      </c>
      <c r="C36" s="358">
        <v>88247</v>
      </c>
      <c r="D36" s="357" t="s">
        <v>41</v>
      </c>
      <c r="E36" s="357" t="s">
        <v>1778</v>
      </c>
      <c r="F36" s="421" t="s">
        <v>364</v>
      </c>
      <c r="G36" s="422"/>
      <c r="H36" s="359" t="s">
        <v>309</v>
      </c>
      <c r="I36" s="360" t="s">
        <v>1779</v>
      </c>
      <c r="J36" s="360">
        <v>0</v>
      </c>
      <c r="K36" s="358">
        <v>32.24</v>
      </c>
      <c r="L36" s="361">
        <f t="shared" si="0"/>
        <v>10.423192</v>
      </c>
      <c r="M36">
        <v>10.42</v>
      </c>
      <c r="N36" s="48"/>
      <c r="O36" s="48"/>
      <c r="P36" s="48"/>
      <c r="Q36" s="48"/>
      <c r="R36" s="48"/>
      <c r="S36" s="48"/>
      <c r="T36" s="48"/>
      <c r="U36" s="48"/>
      <c r="V36" s="48"/>
      <c r="W36" s="48"/>
      <c r="X36" s="48"/>
      <c r="Y36" s="48"/>
    </row>
    <row r="37" spans="2:25" ht="26.25" customHeight="1" x14ac:dyDescent="0.2">
      <c r="B37" s="362" t="s">
        <v>305</v>
      </c>
      <c r="C37" s="358">
        <v>88264</v>
      </c>
      <c r="D37" s="357" t="s">
        <v>41</v>
      </c>
      <c r="E37" s="357" t="s">
        <v>335</v>
      </c>
      <c r="F37" s="421" t="s">
        <v>364</v>
      </c>
      <c r="G37" s="422"/>
      <c r="H37" s="359" t="s">
        <v>309</v>
      </c>
      <c r="I37" s="360" t="s">
        <v>1780</v>
      </c>
      <c r="J37" s="360">
        <v>0</v>
      </c>
      <c r="K37" s="358">
        <v>43.25</v>
      </c>
      <c r="L37" s="361">
        <f t="shared" si="0"/>
        <v>125.86615</v>
      </c>
      <c r="M37">
        <v>125.87</v>
      </c>
      <c r="N37" s="48"/>
      <c r="O37" s="48"/>
      <c r="P37" s="48"/>
      <c r="Q37" s="48"/>
      <c r="R37" s="48"/>
      <c r="S37" s="48"/>
      <c r="T37" s="48"/>
      <c r="U37" s="48"/>
      <c r="V37" s="48"/>
      <c r="W37" s="48"/>
      <c r="X37" s="48"/>
      <c r="Y37" s="48"/>
    </row>
    <row r="38" spans="2:25" ht="26.25" customHeight="1" x14ac:dyDescent="0.2">
      <c r="B38" s="362" t="s">
        <v>305</v>
      </c>
      <c r="C38" s="358">
        <v>91872</v>
      </c>
      <c r="D38" s="357" t="s">
        <v>41</v>
      </c>
      <c r="E38" s="357" t="s">
        <v>1781</v>
      </c>
      <c r="F38" s="421" t="s">
        <v>323</v>
      </c>
      <c r="G38" s="422"/>
      <c r="H38" s="359" t="s">
        <v>51</v>
      </c>
      <c r="I38" s="360" t="s">
        <v>1782</v>
      </c>
      <c r="J38" s="360">
        <v>0</v>
      </c>
      <c r="K38" s="358">
        <v>22.11</v>
      </c>
      <c r="L38" s="361">
        <f t="shared" si="0"/>
        <v>133.7655</v>
      </c>
      <c r="M38">
        <f>11.59*I38</f>
        <v>70.119500000000002</v>
      </c>
      <c r="N38" s="48">
        <f>10.52*I38</f>
        <v>63.645999999999994</v>
      </c>
      <c r="O38" s="48"/>
      <c r="P38" s="48"/>
      <c r="Q38" s="48"/>
      <c r="R38" s="48"/>
      <c r="S38" s="48"/>
      <c r="T38" s="48"/>
      <c r="U38" s="48"/>
      <c r="V38" s="48"/>
      <c r="W38" s="48"/>
      <c r="X38" s="48"/>
      <c r="Y38" s="48"/>
    </row>
    <row r="39" spans="2:25" ht="26.25" customHeight="1" x14ac:dyDescent="0.2">
      <c r="B39" s="362" t="s">
        <v>305</v>
      </c>
      <c r="C39" s="358">
        <v>91885</v>
      </c>
      <c r="D39" s="357" t="s">
        <v>41</v>
      </c>
      <c r="E39" s="357" t="s">
        <v>1783</v>
      </c>
      <c r="F39" s="421" t="s">
        <v>323</v>
      </c>
      <c r="G39" s="422"/>
      <c r="H39" s="359" t="s">
        <v>44</v>
      </c>
      <c r="I39" s="360" t="s">
        <v>1763</v>
      </c>
      <c r="J39" s="360">
        <v>0</v>
      </c>
      <c r="K39" s="358">
        <v>17.88</v>
      </c>
      <c r="L39" s="361">
        <f t="shared" si="0"/>
        <v>17.88</v>
      </c>
      <c r="M39">
        <v>12.89</v>
      </c>
      <c r="N39" s="48">
        <v>4.99</v>
      </c>
      <c r="O39" s="48"/>
      <c r="P39" s="48"/>
      <c r="Q39" s="48"/>
      <c r="R39" s="48"/>
      <c r="S39" s="48"/>
      <c r="T39" s="48"/>
      <c r="U39" s="48"/>
      <c r="V39" s="48"/>
      <c r="W39" s="48"/>
      <c r="X39" s="48"/>
      <c r="Y39" s="48"/>
    </row>
    <row r="40" spans="2:25" ht="26.25" customHeight="1" x14ac:dyDescent="0.2">
      <c r="B40" s="362" t="s">
        <v>305</v>
      </c>
      <c r="C40" s="358">
        <v>91917</v>
      </c>
      <c r="D40" s="357" t="s">
        <v>41</v>
      </c>
      <c r="E40" s="357" t="s">
        <v>1784</v>
      </c>
      <c r="F40" s="421" t="s">
        <v>323</v>
      </c>
      <c r="G40" s="422"/>
      <c r="H40" s="359" t="s">
        <v>44</v>
      </c>
      <c r="I40" s="360" t="s">
        <v>1763</v>
      </c>
      <c r="J40" s="360">
        <v>0</v>
      </c>
      <c r="K40" s="358">
        <v>28.14</v>
      </c>
      <c r="L40" s="361">
        <f t="shared" si="0"/>
        <v>28.14</v>
      </c>
      <c r="M40">
        <v>19.25</v>
      </c>
      <c r="N40" s="48">
        <v>8.89</v>
      </c>
      <c r="O40" s="48"/>
      <c r="P40" s="48"/>
      <c r="Q40" s="48"/>
      <c r="R40" s="48"/>
      <c r="S40" s="48"/>
      <c r="T40" s="48"/>
      <c r="U40" s="48"/>
      <c r="V40" s="48"/>
      <c r="W40" s="48"/>
      <c r="X40" s="48"/>
      <c r="Y40" s="48"/>
    </row>
    <row r="41" spans="2:25" ht="26.25" customHeight="1" x14ac:dyDescent="0.2">
      <c r="B41" s="362" t="s">
        <v>305</v>
      </c>
      <c r="C41" s="358">
        <v>91919</v>
      </c>
      <c r="D41" s="357" t="s">
        <v>41</v>
      </c>
      <c r="E41" s="357" t="s">
        <v>1785</v>
      </c>
      <c r="F41" s="421" t="s">
        <v>323</v>
      </c>
      <c r="G41" s="422"/>
      <c r="H41" s="359" t="s">
        <v>44</v>
      </c>
      <c r="I41" s="360" t="s">
        <v>1763</v>
      </c>
      <c r="J41" s="360">
        <v>0</v>
      </c>
      <c r="K41" s="358">
        <v>29.77</v>
      </c>
      <c r="L41" s="361">
        <f t="shared" si="0"/>
        <v>29.77</v>
      </c>
      <c r="M41">
        <v>19.25</v>
      </c>
      <c r="N41" s="48">
        <v>10.52</v>
      </c>
      <c r="O41" s="48"/>
      <c r="P41" s="48"/>
      <c r="Q41" s="48"/>
      <c r="R41" s="48"/>
      <c r="S41" s="48"/>
      <c r="T41" s="48"/>
      <c r="U41" s="48"/>
      <c r="V41" s="48"/>
      <c r="W41" s="48"/>
      <c r="X41" s="48"/>
      <c r="Y41" s="48"/>
    </row>
    <row r="42" spans="2:25" ht="26.25" customHeight="1" x14ac:dyDescent="0.2">
      <c r="B42" s="362" t="s">
        <v>322</v>
      </c>
      <c r="C42" s="358">
        <v>977</v>
      </c>
      <c r="D42" s="357" t="s">
        <v>41</v>
      </c>
      <c r="E42" s="357" t="s">
        <v>1786</v>
      </c>
      <c r="F42" s="421" t="s">
        <v>323</v>
      </c>
      <c r="G42" s="422"/>
      <c r="H42" s="359" t="s">
        <v>51</v>
      </c>
      <c r="I42" s="360" t="s">
        <v>1787</v>
      </c>
      <c r="J42" s="360">
        <v>0</v>
      </c>
      <c r="K42" s="358">
        <v>68.069999999999993</v>
      </c>
      <c r="L42" s="361">
        <f t="shared" si="0"/>
        <v>1511.1539999999998</v>
      </c>
      <c r="N42" s="48">
        <v>1511.15</v>
      </c>
      <c r="O42" s="48"/>
      <c r="P42" s="48"/>
      <c r="Q42" s="48"/>
      <c r="R42" s="48"/>
      <c r="S42" s="48"/>
      <c r="T42" s="48"/>
      <c r="U42" s="48"/>
      <c r="V42" s="48"/>
      <c r="W42" s="48"/>
      <c r="X42" s="48"/>
      <c r="Y42" s="48"/>
    </row>
    <row r="43" spans="2:25" ht="26.25" customHeight="1" x14ac:dyDescent="0.2">
      <c r="B43" s="362" t="s">
        <v>322</v>
      </c>
      <c r="C43" s="358">
        <v>2377</v>
      </c>
      <c r="D43" s="357" t="s">
        <v>41</v>
      </c>
      <c r="E43" s="357" t="s">
        <v>1788</v>
      </c>
      <c r="F43" s="421" t="s">
        <v>323</v>
      </c>
      <c r="G43" s="422"/>
      <c r="H43" s="359" t="s">
        <v>44</v>
      </c>
      <c r="I43" s="360" t="s">
        <v>1763</v>
      </c>
      <c r="J43" s="360">
        <v>0</v>
      </c>
      <c r="K43" s="358">
        <v>498.69</v>
      </c>
      <c r="L43" s="361">
        <f t="shared" si="0"/>
        <v>498.69</v>
      </c>
      <c r="N43" s="48">
        <v>498.69</v>
      </c>
      <c r="O43" s="48"/>
      <c r="P43" s="48"/>
      <c r="Q43" s="48"/>
      <c r="R43" s="48"/>
      <c r="S43" s="48"/>
      <c r="T43" s="48"/>
      <c r="U43" s="48"/>
      <c r="V43" s="48"/>
      <c r="W43" s="48"/>
      <c r="X43" s="48"/>
      <c r="Y43" s="48"/>
    </row>
    <row r="44" spans="2:25" ht="26.25" customHeight="1" x14ac:dyDescent="0.2">
      <c r="B44" s="362" t="s">
        <v>305</v>
      </c>
      <c r="C44" s="358">
        <v>96977</v>
      </c>
      <c r="D44" s="357" t="s">
        <v>41</v>
      </c>
      <c r="E44" s="357" t="s">
        <v>1789</v>
      </c>
      <c r="F44" s="421" t="s">
        <v>323</v>
      </c>
      <c r="G44" s="422"/>
      <c r="H44" s="359" t="s">
        <v>51</v>
      </c>
      <c r="I44" s="360" t="s">
        <v>1790</v>
      </c>
      <c r="J44" s="360">
        <v>0</v>
      </c>
      <c r="K44" s="358">
        <v>56.2</v>
      </c>
      <c r="L44" s="361">
        <f t="shared" si="0"/>
        <v>109.59</v>
      </c>
      <c r="M44">
        <f>1.92*I44</f>
        <v>3.7439999999999998</v>
      </c>
      <c r="N44" s="48">
        <f>54.28*I44</f>
        <v>105.846</v>
      </c>
      <c r="O44" s="48"/>
      <c r="P44" s="48"/>
      <c r="Q44" s="48"/>
      <c r="R44" s="48"/>
      <c r="S44" s="48"/>
      <c r="T44" s="48"/>
      <c r="U44" s="48"/>
      <c r="V44" s="48"/>
      <c r="W44" s="48"/>
      <c r="X44" s="48"/>
      <c r="Y44" s="48"/>
    </row>
    <row r="45" spans="2:25" ht="26.25" customHeight="1" x14ac:dyDescent="0.2">
      <c r="B45" s="362" t="s">
        <v>305</v>
      </c>
      <c r="C45" s="358">
        <v>96986</v>
      </c>
      <c r="D45" s="357" t="s">
        <v>41</v>
      </c>
      <c r="E45" s="357" t="s">
        <v>216</v>
      </c>
      <c r="F45" s="421" t="s">
        <v>323</v>
      </c>
      <c r="G45" s="422"/>
      <c r="H45" s="359" t="s">
        <v>44</v>
      </c>
      <c r="I45" s="360" t="s">
        <v>1763</v>
      </c>
      <c r="J45" s="360">
        <v>0</v>
      </c>
      <c r="K45" s="358">
        <v>162.77000000000001</v>
      </c>
      <c r="L45" s="361">
        <f t="shared" si="0"/>
        <v>162.77000000000001</v>
      </c>
      <c r="M45">
        <v>22.74</v>
      </c>
      <c r="N45" s="48">
        <v>140.03</v>
      </c>
      <c r="O45" s="48"/>
      <c r="P45" s="48"/>
      <c r="Q45" s="48"/>
      <c r="R45" s="48"/>
      <c r="S45" s="48"/>
      <c r="T45" s="48"/>
      <c r="U45" s="48"/>
      <c r="V45" s="48"/>
      <c r="W45" s="48"/>
      <c r="X45" s="48"/>
      <c r="Y45" s="48"/>
    </row>
    <row r="46" spans="2:25" ht="26.25" customHeight="1" x14ac:dyDescent="0.2">
      <c r="B46" s="362" t="s">
        <v>305</v>
      </c>
      <c r="C46" s="358">
        <v>100578</v>
      </c>
      <c r="D46" s="357" t="s">
        <v>41</v>
      </c>
      <c r="E46" s="357" t="s">
        <v>1791</v>
      </c>
      <c r="F46" s="421" t="s">
        <v>323</v>
      </c>
      <c r="G46" s="422"/>
      <c r="H46" s="359" t="s">
        <v>44</v>
      </c>
      <c r="I46" s="360" t="s">
        <v>1763</v>
      </c>
      <c r="J46" s="360">
        <v>0</v>
      </c>
      <c r="K46" s="358">
        <v>558.22</v>
      </c>
      <c r="L46" s="361">
        <f t="shared" si="0"/>
        <v>558.22</v>
      </c>
      <c r="M46">
        <v>171.36</v>
      </c>
      <c r="N46" s="48">
        <v>386.86</v>
      </c>
      <c r="O46" s="48"/>
      <c r="P46" s="48"/>
      <c r="Q46" s="48"/>
      <c r="R46" s="48"/>
      <c r="S46" s="48"/>
      <c r="T46" s="48"/>
      <c r="U46" s="48"/>
      <c r="V46" s="48"/>
      <c r="W46" s="48"/>
      <c r="X46" s="48"/>
      <c r="Y46" s="48"/>
    </row>
    <row r="47" spans="2:25" ht="26.25" customHeight="1" x14ac:dyDescent="0.2">
      <c r="B47" s="362" t="s">
        <v>305</v>
      </c>
      <c r="C47" s="358">
        <v>104749</v>
      </c>
      <c r="D47" s="357" t="s">
        <v>41</v>
      </c>
      <c r="E47" s="357" t="s">
        <v>1792</v>
      </c>
      <c r="F47" s="421" t="s">
        <v>323</v>
      </c>
      <c r="G47" s="422"/>
      <c r="H47" s="359" t="s">
        <v>44</v>
      </c>
      <c r="I47" s="360" t="s">
        <v>1763</v>
      </c>
      <c r="J47" s="360">
        <v>0</v>
      </c>
      <c r="K47" s="358">
        <v>27.85</v>
      </c>
      <c r="L47" s="361">
        <f t="shared" si="0"/>
        <v>27.85</v>
      </c>
      <c r="M47">
        <v>10.93</v>
      </c>
      <c r="N47" s="48">
        <v>16.920000000000002</v>
      </c>
      <c r="O47" s="48"/>
      <c r="P47" s="48"/>
      <c r="Q47" s="48"/>
      <c r="R47" s="48"/>
      <c r="S47" s="48"/>
      <c r="T47" s="48"/>
      <c r="U47" s="48"/>
      <c r="V47" s="48"/>
      <c r="W47" s="48"/>
      <c r="X47" s="48"/>
      <c r="Y47" s="48"/>
    </row>
    <row r="48" spans="2:25" ht="26.25" customHeight="1" x14ac:dyDescent="0.2">
      <c r="B48" s="362" t="s">
        <v>322</v>
      </c>
      <c r="C48" s="358">
        <v>5033</v>
      </c>
      <c r="D48" s="357" t="s">
        <v>41</v>
      </c>
      <c r="E48" s="357" t="s">
        <v>1793</v>
      </c>
      <c r="F48" s="421" t="s">
        <v>323</v>
      </c>
      <c r="G48" s="422"/>
      <c r="H48" s="359" t="s">
        <v>44</v>
      </c>
      <c r="I48" s="360">
        <v>1</v>
      </c>
      <c r="J48" s="360">
        <v>0</v>
      </c>
      <c r="K48" s="358">
        <v>810</v>
      </c>
      <c r="L48" s="361">
        <f t="shared" si="0"/>
        <v>810</v>
      </c>
      <c r="N48" s="48">
        <v>810</v>
      </c>
      <c r="O48" s="48"/>
      <c r="P48" s="48"/>
      <c r="Q48" s="48"/>
      <c r="R48" s="48"/>
      <c r="S48" s="48"/>
      <c r="T48" s="48"/>
      <c r="U48" s="48"/>
      <c r="V48" s="48"/>
      <c r="W48" s="48"/>
      <c r="X48" s="48"/>
      <c r="Y48" s="48"/>
    </row>
    <row r="49" spans="2:25" ht="26.25" customHeight="1" x14ac:dyDescent="0.2">
      <c r="B49" s="362" t="s">
        <v>305</v>
      </c>
      <c r="C49" s="358">
        <v>100600</v>
      </c>
      <c r="D49" s="357" t="s">
        <v>41</v>
      </c>
      <c r="E49" s="357" t="s">
        <v>1794</v>
      </c>
      <c r="F49" s="421" t="s">
        <v>330</v>
      </c>
      <c r="G49" s="422"/>
      <c r="H49" s="359" t="s">
        <v>44</v>
      </c>
      <c r="I49" s="360">
        <v>1</v>
      </c>
      <c r="J49" s="360">
        <v>0</v>
      </c>
      <c r="K49" s="358">
        <v>666.77</v>
      </c>
      <c r="L49" s="361">
        <f t="shared" si="0"/>
        <v>666.77</v>
      </c>
      <c r="M49">
        <v>204.65</v>
      </c>
      <c r="N49" s="48">
        <v>462.12</v>
      </c>
      <c r="O49" s="48"/>
      <c r="P49" s="48"/>
      <c r="Q49" s="48"/>
      <c r="R49" s="48"/>
      <c r="S49" s="48"/>
      <c r="T49" s="48"/>
      <c r="U49" s="48"/>
      <c r="V49" s="48"/>
      <c r="W49" s="48"/>
      <c r="X49" s="48"/>
      <c r="Y49" s="48"/>
    </row>
    <row r="50" spans="2:25" ht="26.25" customHeight="1" x14ac:dyDescent="0.2">
      <c r="B50" s="363"/>
      <c r="C50" s="363"/>
      <c r="D50" s="363"/>
      <c r="E50" s="363"/>
      <c r="F50" s="363"/>
      <c r="G50" s="363" t="s">
        <v>313</v>
      </c>
      <c r="H50" s="364">
        <f>SUM(M26:M49)</f>
        <v>675.796468</v>
      </c>
      <c r="I50" s="363" t="s">
        <v>314</v>
      </c>
      <c r="J50" s="364">
        <v>0</v>
      </c>
      <c r="K50" s="363" t="s">
        <v>315</v>
      </c>
      <c r="L50" s="364">
        <f>SUM(N26:N49)</f>
        <v>4841.9655620000003</v>
      </c>
      <c r="N50" s="48"/>
      <c r="O50" s="48"/>
      <c r="P50" s="48"/>
      <c r="Q50" s="48"/>
      <c r="R50" s="48"/>
      <c r="S50" s="48"/>
      <c r="T50" s="48"/>
      <c r="U50" s="48"/>
      <c r="V50" s="48"/>
      <c r="W50" s="48"/>
      <c r="X50" s="48"/>
      <c r="Y50" s="48"/>
    </row>
    <row r="51" spans="2:25" ht="26.25" customHeight="1" x14ac:dyDescent="0.2">
      <c r="B51" s="363"/>
      <c r="C51" s="363"/>
      <c r="D51" s="363"/>
      <c r="E51" s="363"/>
      <c r="F51" s="363"/>
      <c r="G51" s="363" t="s">
        <v>316</v>
      </c>
      <c r="H51" s="364"/>
      <c r="I51" s="419" t="s">
        <v>317</v>
      </c>
      <c r="J51" s="420"/>
      <c r="K51" s="363"/>
      <c r="L51" s="364">
        <f>H50+L50</f>
        <v>5517.7620299999999</v>
      </c>
      <c r="N51" s="48"/>
      <c r="O51" s="48"/>
      <c r="P51" s="48"/>
      <c r="Q51" s="48"/>
      <c r="R51" s="48"/>
      <c r="S51" s="48"/>
      <c r="T51" s="48"/>
      <c r="U51" s="48"/>
      <c r="V51" s="48"/>
      <c r="W51" s="48"/>
      <c r="X51" s="48"/>
      <c r="Y51" s="48"/>
    </row>
    <row r="52" spans="2:25" ht="26.25" customHeight="1" thickBot="1" x14ac:dyDescent="0.25">
      <c r="B52" s="192"/>
      <c r="C52" s="192"/>
      <c r="D52" s="192"/>
      <c r="E52" s="192"/>
      <c r="F52" s="192"/>
      <c r="G52" s="192"/>
      <c r="H52" s="289"/>
      <c r="I52" s="192"/>
      <c r="J52" s="192"/>
      <c r="K52" s="192"/>
      <c r="L52" s="193"/>
      <c r="N52" s="48"/>
      <c r="O52" s="48"/>
      <c r="P52" s="48"/>
      <c r="Q52" s="48"/>
      <c r="R52" s="48"/>
      <c r="S52" s="48"/>
      <c r="T52" s="48"/>
      <c r="U52" s="48"/>
      <c r="V52" s="48"/>
      <c r="W52" s="48"/>
      <c r="X52" s="48"/>
      <c r="Y52" s="48"/>
    </row>
    <row r="53" spans="2:25" ht="26.25" customHeight="1" thickTop="1" x14ac:dyDescent="0.2">
      <c r="B53" s="194"/>
      <c r="C53" s="194"/>
      <c r="D53" s="194"/>
      <c r="E53" s="194"/>
      <c r="F53" s="194"/>
      <c r="G53" s="194"/>
      <c r="H53" s="194"/>
      <c r="I53" s="194"/>
      <c r="J53" s="194"/>
      <c r="K53" s="194"/>
      <c r="L53" s="194"/>
      <c r="N53" s="48"/>
      <c r="O53" s="48"/>
      <c r="P53" s="48"/>
      <c r="Q53" s="48"/>
      <c r="R53" s="48"/>
      <c r="S53" s="48"/>
      <c r="T53" s="48"/>
      <c r="U53" s="48"/>
      <c r="V53" s="48"/>
      <c r="W53" s="48"/>
      <c r="X53" s="48"/>
      <c r="Y53" s="48"/>
    </row>
    <row r="54" spans="2:25" ht="15.75" customHeight="1" x14ac:dyDescent="0.2">
      <c r="B54" s="184" t="s">
        <v>807</v>
      </c>
      <c r="C54" s="185" t="s">
        <v>29</v>
      </c>
      <c r="D54" s="184" t="s">
        <v>30</v>
      </c>
      <c r="E54" s="184" t="s">
        <v>31</v>
      </c>
      <c r="F54" s="428" t="s">
        <v>303</v>
      </c>
      <c r="G54" s="429"/>
      <c r="H54" s="186" t="s">
        <v>32</v>
      </c>
      <c r="I54" s="185" t="s">
        <v>33</v>
      </c>
      <c r="J54" s="185" t="s">
        <v>1181</v>
      </c>
      <c r="K54" s="185" t="s">
        <v>34</v>
      </c>
      <c r="L54" s="185" t="s">
        <v>36</v>
      </c>
      <c r="N54" s="48"/>
      <c r="O54" s="48"/>
      <c r="P54" s="48"/>
      <c r="Q54" s="48"/>
      <c r="R54" s="48"/>
      <c r="S54" s="48"/>
      <c r="T54" s="48"/>
      <c r="U54" s="48"/>
      <c r="V54" s="48"/>
      <c r="W54" s="48"/>
      <c r="X54" s="48"/>
      <c r="Y54" s="48"/>
    </row>
    <row r="55" spans="2:25" ht="38.25" customHeight="1" x14ac:dyDescent="0.2">
      <c r="B55" s="180" t="s">
        <v>304</v>
      </c>
      <c r="C55" s="181" t="s">
        <v>298</v>
      </c>
      <c r="D55" s="180" t="s">
        <v>83</v>
      </c>
      <c r="E55" s="180" t="s">
        <v>299</v>
      </c>
      <c r="F55" s="430" t="s">
        <v>373</v>
      </c>
      <c r="G55" s="431"/>
      <c r="H55" s="182" t="s">
        <v>300</v>
      </c>
      <c r="I55" s="251">
        <v>1</v>
      </c>
      <c r="J55" s="183"/>
      <c r="K55" s="183"/>
      <c r="L55" s="183"/>
      <c r="N55" s="48"/>
      <c r="O55" s="48"/>
      <c r="P55" s="48"/>
      <c r="Q55" s="48"/>
      <c r="R55" s="48"/>
      <c r="S55" s="48"/>
      <c r="T55" s="48"/>
      <c r="U55" s="48"/>
      <c r="V55" s="48"/>
      <c r="W55" s="48"/>
      <c r="X55" s="48"/>
      <c r="Y55" s="48"/>
    </row>
    <row r="56" spans="2:25" ht="25.5" customHeight="1" x14ac:dyDescent="0.2">
      <c r="B56" s="187" t="s">
        <v>305</v>
      </c>
      <c r="C56" s="188">
        <v>97063</v>
      </c>
      <c r="D56" s="187" t="s">
        <v>41</v>
      </c>
      <c r="E56" s="187" t="s">
        <v>1182</v>
      </c>
      <c r="F56" s="432" t="s">
        <v>308</v>
      </c>
      <c r="G56" s="433"/>
      <c r="H56" s="189" t="s">
        <v>42</v>
      </c>
      <c r="I56" s="190">
        <v>0.41599999999999998</v>
      </c>
      <c r="J56" s="190">
        <v>0</v>
      </c>
      <c r="K56" s="191">
        <v>22.04</v>
      </c>
      <c r="L56" s="191">
        <f>I56*K56</f>
        <v>9.1686399999999999</v>
      </c>
      <c r="N56" s="48"/>
      <c r="O56" s="48"/>
      <c r="P56" s="48"/>
      <c r="Q56" s="48"/>
      <c r="R56" s="48"/>
      <c r="S56" s="48"/>
      <c r="T56" s="48"/>
      <c r="U56" s="48"/>
      <c r="V56" s="48"/>
      <c r="W56" s="48"/>
      <c r="X56" s="48"/>
      <c r="Y56" s="48"/>
    </row>
    <row r="57" spans="2:25" ht="38.25" x14ac:dyDescent="0.2">
      <c r="B57" s="195" t="s">
        <v>322</v>
      </c>
      <c r="C57" s="196">
        <v>20193</v>
      </c>
      <c r="D57" s="195" t="s">
        <v>41</v>
      </c>
      <c r="E57" s="195" t="s">
        <v>374</v>
      </c>
      <c r="F57" s="439" t="s">
        <v>330</v>
      </c>
      <c r="G57" s="440"/>
      <c r="H57" s="197" t="s">
        <v>796</v>
      </c>
      <c r="I57" s="198">
        <v>1</v>
      </c>
      <c r="J57" s="198">
        <v>0</v>
      </c>
      <c r="K57" s="199">
        <v>21</v>
      </c>
      <c r="L57" s="191">
        <f>I57*K57</f>
        <v>21</v>
      </c>
      <c r="N57" s="48"/>
      <c r="O57" s="48"/>
      <c r="P57" s="48"/>
      <c r="Q57" s="48"/>
      <c r="R57" s="48"/>
      <c r="S57" s="48"/>
      <c r="T57" s="48"/>
      <c r="U57" s="48"/>
      <c r="V57" s="48"/>
      <c r="W57" s="48"/>
      <c r="X57" s="48"/>
      <c r="Y57" s="48"/>
    </row>
    <row r="58" spans="2:25" ht="15.75" customHeight="1" x14ac:dyDescent="0.2">
      <c r="B58" s="192"/>
      <c r="C58" s="192"/>
      <c r="D58" s="192"/>
      <c r="E58" s="192"/>
      <c r="F58" s="192"/>
      <c r="G58" s="192" t="s">
        <v>1610</v>
      </c>
      <c r="H58" s="193">
        <v>23.29</v>
      </c>
      <c r="I58" s="192" t="s">
        <v>314</v>
      </c>
      <c r="J58" s="193">
        <v>0</v>
      </c>
      <c r="K58" s="192" t="s">
        <v>315</v>
      </c>
      <c r="L58" s="193">
        <v>6.88</v>
      </c>
      <c r="N58" s="48"/>
      <c r="O58" s="48"/>
      <c r="P58" s="48"/>
      <c r="Q58" s="48"/>
      <c r="R58" s="48"/>
      <c r="S58" s="48"/>
      <c r="T58" s="48"/>
      <c r="U58" s="48"/>
      <c r="V58" s="48"/>
      <c r="W58" s="48"/>
      <c r="X58" s="48"/>
      <c r="Y58" s="48"/>
    </row>
    <row r="59" spans="2:25" ht="26.25" customHeight="1" thickBot="1" x14ac:dyDescent="0.25">
      <c r="B59" s="192"/>
      <c r="C59" s="192"/>
      <c r="D59" s="192"/>
      <c r="E59" s="192"/>
      <c r="F59" s="192"/>
      <c r="G59" s="192" t="s">
        <v>316</v>
      </c>
      <c r="H59" s="193"/>
      <c r="I59" s="192"/>
      <c r="J59" s="192" t="s">
        <v>317</v>
      </c>
      <c r="K59" s="192" t="s">
        <v>25</v>
      </c>
      <c r="L59" s="193">
        <f>H58+L58</f>
        <v>30.169999999999998</v>
      </c>
      <c r="N59" s="48"/>
      <c r="O59" s="48"/>
      <c r="P59" s="48"/>
      <c r="Q59" s="48"/>
      <c r="R59" s="48"/>
      <c r="S59" s="48"/>
      <c r="T59" s="48"/>
      <c r="U59" s="48"/>
      <c r="V59" s="48"/>
      <c r="W59" s="48"/>
      <c r="X59" s="48"/>
      <c r="Y59" s="48"/>
    </row>
    <row r="60" spans="2:25" ht="26.25" customHeight="1" thickTop="1" x14ac:dyDescent="0.2">
      <c r="B60" s="194"/>
      <c r="C60" s="194"/>
      <c r="D60" s="194"/>
      <c r="E60" s="194"/>
      <c r="F60" s="194"/>
      <c r="G60" s="194"/>
      <c r="H60" s="194"/>
      <c r="I60" s="194"/>
      <c r="J60" s="194"/>
      <c r="K60" s="194"/>
      <c r="L60" s="194"/>
      <c r="N60" s="48"/>
      <c r="O60" s="48"/>
      <c r="P60" s="48"/>
      <c r="Q60" s="48"/>
      <c r="R60" s="48"/>
      <c r="S60" s="48"/>
      <c r="T60" s="48"/>
      <c r="U60" s="48"/>
      <c r="V60" s="48"/>
      <c r="W60" s="48"/>
      <c r="X60" s="48"/>
      <c r="Y60" s="48"/>
    </row>
    <row r="61" spans="2:25" ht="26.25" customHeight="1" x14ac:dyDescent="0.2">
      <c r="B61" s="184" t="s">
        <v>82</v>
      </c>
      <c r="C61" s="185" t="s">
        <v>29</v>
      </c>
      <c r="D61" s="184" t="s">
        <v>30</v>
      </c>
      <c r="E61" s="184" t="s">
        <v>31</v>
      </c>
      <c r="F61" s="428" t="s">
        <v>303</v>
      </c>
      <c r="G61" s="429"/>
      <c r="H61" s="186" t="s">
        <v>32</v>
      </c>
      <c r="I61" s="185" t="s">
        <v>33</v>
      </c>
      <c r="J61" s="185" t="s">
        <v>1181</v>
      </c>
      <c r="K61" s="185" t="s">
        <v>34</v>
      </c>
      <c r="L61" s="185" t="s">
        <v>36</v>
      </c>
      <c r="N61" s="48"/>
      <c r="O61" s="48"/>
      <c r="P61" s="48"/>
      <c r="Q61" s="48"/>
      <c r="R61" s="48"/>
      <c r="S61" s="48"/>
      <c r="T61" s="48"/>
      <c r="U61" s="48"/>
      <c r="V61" s="48"/>
      <c r="W61" s="48"/>
      <c r="X61" s="48"/>
      <c r="Y61" s="48"/>
    </row>
    <row r="62" spans="2:25" ht="26.25" customHeight="1" x14ac:dyDescent="0.2">
      <c r="B62" s="180" t="s">
        <v>304</v>
      </c>
      <c r="C62" s="181" t="s">
        <v>970</v>
      </c>
      <c r="D62" s="180" t="s">
        <v>83</v>
      </c>
      <c r="E62" s="180" t="s">
        <v>971</v>
      </c>
      <c r="F62" s="430" t="s">
        <v>318</v>
      </c>
      <c r="G62" s="431"/>
      <c r="H62" s="182" t="s">
        <v>53</v>
      </c>
      <c r="I62" s="251">
        <v>1</v>
      </c>
      <c r="J62" s="183"/>
      <c r="K62" s="183"/>
      <c r="L62" s="183"/>
      <c r="N62" s="48"/>
      <c r="O62" s="48"/>
      <c r="P62" s="48"/>
      <c r="Q62" s="48"/>
      <c r="R62" s="48"/>
      <c r="S62" s="48"/>
      <c r="T62" s="48"/>
      <c r="U62" s="48"/>
      <c r="V62" s="48"/>
      <c r="W62" s="48"/>
      <c r="X62" s="48"/>
      <c r="Y62" s="48"/>
    </row>
    <row r="63" spans="2:25" ht="26.25" customHeight="1" x14ac:dyDescent="0.2">
      <c r="B63" s="187" t="s">
        <v>305</v>
      </c>
      <c r="C63" s="188" t="s">
        <v>306</v>
      </c>
      <c r="D63" s="187" t="s">
        <v>41</v>
      </c>
      <c r="E63" s="187" t="s">
        <v>307</v>
      </c>
      <c r="F63" s="432" t="s">
        <v>308</v>
      </c>
      <c r="G63" s="433"/>
      <c r="H63" s="189" t="s">
        <v>309</v>
      </c>
      <c r="I63" s="190">
        <v>1.345</v>
      </c>
      <c r="J63" s="190">
        <v>0</v>
      </c>
      <c r="K63" s="191">
        <v>29.32</v>
      </c>
      <c r="L63" s="191">
        <f>I63*K63</f>
        <v>39.435400000000001</v>
      </c>
      <c r="N63" s="48"/>
      <c r="O63" s="48"/>
      <c r="P63" s="48"/>
      <c r="Q63" s="48"/>
      <c r="R63" s="48"/>
      <c r="S63" s="48"/>
      <c r="T63" s="48"/>
      <c r="U63" s="48"/>
      <c r="V63" s="48"/>
      <c r="W63" s="48"/>
      <c r="X63" s="48"/>
      <c r="Y63" s="48"/>
    </row>
    <row r="64" spans="2:25" ht="26.25" customHeight="1" x14ac:dyDescent="0.2">
      <c r="B64" s="187" t="s">
        <v>305</v>
      </c>
      <c r="C64" s="188" t="s">
        <v>337</v>
      </c>
      <c r="D64" s="187" t="s">
        <v>41</v>
      </c>
      <c r="E64" s="187" t="s">
        <v>338</v>
      </c>
      <c r="F64" s="432" t="s">
        <v>308</v>
      </c>
      <c r="G64" s="433"/>
      <c r="H64" s="189" t="s">
        <v>309</v>
      </c>
      <c r="I64" s="190">
        <v>0.224</v>
      </c>
      <c r="J64" s="190">
        <v>0</v>
      </c>
      <c r="K64" s="191">
        <v>33.68</v>
      </c>
      <c r="L64" s="191">
        <f t="shared" ref="L64:L68" si="1">I64*K64</f>
        <v>7.5443199999999999</v>
      </c>
      <c r="N64" s="48"/>
      <c r="O64" s="48"/>
      <c r="P64" s="48"/>
      <c r="Q64" s="48"/>
      <c r="R64" s="48"/>
      <c r="S64" s="48"/>
      <c r="T64" s="48"/>
      <c r="U64" s="48"/>
      <c r="V64" s="48"/>
      <c r="W64" s="48"/>
      <c r="X64" s="48"/>
      <c r="Y64" s="48"/>
    </row>
    <row r="65" spans="2:25" ht="26.25" customHeight="1" x14ac:dyDescent="0.2">
      <c r="B65" s="187" t="s">
        <v>305</v>
      </c>
      <c r="C65" s="188" t="s">
        <v>341</v>
      </c>
      <c r="D65" s="187" t="s">
        <v>41</v>
      </c>
      <c r="E65" s="187" t="s">
        <v>342</v>
      </c>
      <c r="F65" s="432" t="s">
        <v>310</v>
      </c>
      <c r="G65" s="433"/>
      <c r="H65" s="189" t="s">
        <v>311</v>
      </c>
      <c r="I65" s="190">
        <v>0.13</v>
      </c>
      <c r="J65" s="190">
        <v>0</v>
      </c>
      <c r="K65" s="191">
        <v>0.53</v>
      </c>
      <c r="L65" s="191">
        <f t="shared" si="1"/>
        <v>6.8900000000000003E-2</v>
      </c>
      <c r="N65" s="48"/>
      <c r="O65" s="48"/>
      <c r="P65" s="48"/>
      <c r="Q65" s="48"/>
      <c r="R65" s="48"/>
      <c r="S65" s="48"/>
      <c r="T65" s="48"/>
      <c r="U65" s="48"/>
      <c r="V65" s="48"/>
      <c r="W65" s="48"/>
      <c r="X65" s="48"/>
      <c r="Y65" s="48"/>
    </row>
    <row r="66" spans="2:25" ht="26.25" customHeight="1" x14ac:dyDescent="0.2">
      <c r="B66" s="187" t="s">
        <v>305</v>
      </c>
      <c r="C66" s="188" t="s">
        <v>319</v>
      </c>
      <c r="D66" s="187" t="s">
        <v>41</v>
      </c>
      <c r="E66" s="187" t="s">
        <v>320</v>
      </c>
      <c r="F66" s="432" t="s">
        <v>308</v>
      </c>
      <c r="G66" s="433"/>
      <c r="H66" s="189" t="s">
        <v>309</v>
      </c>
      <c r="I66" s="190">
        <v>0.224</v>
      </c>
      <c r="J66" s="190">
        <v>0</v>
      </c>
      <c r="K66" s="191">
        <v>33.26</v>
      </c>
      <c r="L66" s="191">
        <f t="shared" si="1"/>
        <v>7.45024</v>
      </c>
      <c r="N66" s="48"/>
      <c r="O66" s="48"/>
      <c r="P66" s="48"/>
      <c r="Q66" s="48"/>
      <c r="R66" s="48"/>
      <c r="S66" s="48"/>
      <c r="T66" s="48"/>
      <c r="U66" s="48"/>
      <c r="V66" s="48"/>
      <c r="W66" s="48"/>
      <c r="X66" s="48"/>
      <c r="Y66" s="48"/>
    </row>
    <row r="67" spans="2:25" ht="26.25" customHeight="1" x14ac:dyDescent="0.2">
      <c r="B67" s="187" t="s">
        <v>305</v>
      </c>
      <c r="C67" s="188" t="s">
        <v>339</v>
      </c>
      <c r="D67" s="187" t="s">
        <v>41</v>
      </c>
      <c r="E67" s="187" t="s">
        <v>340</v>
      </c>
      <c r="F67" s="432" t="s">
        <v>310</v>
      </c>
      <c r="G67" s="433"/>
      <c r="H67" s="189" t="s">
        <v>312</v>
      </c>
      <c r="I67" s="190">
        <v>9.4E-2</v>
      </c>
      <c r="J67" s="190">
        <v>0</v>
      </c>
      <c r="K67" s="191">
        <v>1.26</v>
      </c>
      <c r="L67" s="191">
        <f t="shared" si="1"/>
        <v>0.11844</v>
      </c>
      <c r="N67" s="48"/>
      <c r="O67" s="48"/>
      <c r="P67" s="48"/>
      <c r="Q67" s="48"/>
      <c r="R67" s="48"/>
      <c r="S67" s="48"/>
      <c r="T67" s="48"/>
      <c r="U67" s="48"/>
      <c r="V67" s="48"/>
      <c r="W67" s="48"/>
      <c r="X67" s="48"/>
      <c r="Y67" s="48"/>
    </row>
    <row r="68" spans="2:25" ht="26.25" customHeight="1" x14ac:dyDescent="0.2">
      <c r="B68" s="195" t="s">
        <v>322</v>
      </c>
      <c r="C68" s="196">
        <v>1525</v>
      </c>
      <c r="D68" s="195" t="s">
        <v>41</v>
      </c>
      <c r="E68" s="195" t="s">
        <v>1184</v>
      </c>
      <c r="F68" s="439" t="s">
        <v>323</v>
      </c>
      <c r="G68" s="440"/>
      <c r="H68" s="197" t="s">
        <v>797</v>
      </c>
      <c r="I68" s="198">
        <v>1.103</v>
      </c>
      <c r="J68" s="198">
        <v>0</v>
      </c>
      <c r="K68" s="199">
        <v>482.21</v>
      </c>
      <c r="L68" s="199">
        <f t="shared" si="1"/>
        <v>531.87762999999995</v>
      </c>
      <c r="N68" s="48"/>
      <c r="O68" s="48"/>
      <c r="P68" s="48"/>
      <c r="Q68" s="48"/>
      <c r="R68" s="48"/>
      <c r="S68" s="48"/>
      <c r="T68" s="48"/>
      <c r="U68" s="48"/>
      <c r="V68" s="48"/>
      <c r="W68" s="48"/>
      <c r="X68" s="48"/>
      <c r="Y68" s="48"/>
    </row>
    <row r="69" spans="2:25" ht="26.25" customHeight="1" x14ac:dyDescent="0.2">
      <c r="B69" s="192"/>
      <c r="C69" s="192"/>
      <c r="D69" s="192"/>
      <c r="E69" s="192"/>
      <c r="F69" s="192"/>
      <c r="G69" s="192" t="s">
        <v>1610</v>
      </c>
      <c r="H69" s="193">
        <f>L65+L67+L68</f>
        <v>532.0649699999999</v>
      </c>
      <c r="I69" s="192" t="s">
        <v>314</v>
      </c>
      <c r="J69" s="193">
        <v>0</v>
      </c>
      <c r="K69" s="192" t="s">
        <v>315</v>
      </c>
      <c r="L69" s="193">
        <f>L66+L64+L63</f>
        <v>54.429960000000001</v>
      </c>
      <c r="M69" s="293"/>
      <c r="N69" s="48"/>
      <c r="O69" s="48"/>
      <c r="P69" s="48"/>
      <c r="Q69" s="48"/>
      <c r="R69" s="48"/>
      <c r="S69" s="48"/>
      <c r="T69" s="48"/>
      <c r="U69" s="48"/>
      <c r="V69" s="48"/>
      <c r="W69" s="48"/>
      <c r="X69" s="48"/>
      <c r="Y69" s="48"/>
    </row>
    <row r="70" spans="2:25" ht="26.25" customHeight="1" thickBot="1" x14ac:dyDescent="0.25">
      <c r="B70" s="192"/>
      <c r="C70" s="192"/>
      <c r="D70" s="192"/>
      <c r="E70" s="192"/>
      <c r="F70" s="192"/>
      <c r="G70" s="192" t="s">
        <v>316</v>
      </c>
      <c r="H70" s="289">
        <v>0.18920000000000001</v>
      </c>
      <c r="I70" s="192"/>
      <c r="J70" s="192" t="s">
        <v>317</v>
      </c>
      <c r="K70" s="192" t="s">
        <v>25</v>
      </c>
      <c r="L70" s="193">
        <f>H69+L69</f>
        <v>586.49492999999995</v>
      </c>
      <c r="N70" s="48"/>
      <c r="O70" s="48"/>
      <c r="P70" s="48"/>
      <c r="Q70" s="48"/>
      <c r="R70" s="48"/>
      <c r="S70" s="48"/>
      <c r="T70" s="48"/>
      <c r="U70" s="48"/>
      <c r="V70" s="48"/>
      <c r="W70" s="48"/>
      <c r="X70" s="48"/>
      <c r="Y70" s="48"/>
    </row>
    <row r="71" spans="2:25" ht="26.25" customHeight="1" thickTop="1" x14ac:dyDescent="0.2">
      <c r="B71" s="194"/>
      <c r="C71" s="194"/>
      <c r="D71" s="194"/>
      <c r="E71" s="194"/>
      <c r="F71" s="194"/>
      <c r="G71" s="194"/>
      <c r="H71" s="194"/>
      <c r="I71" s="194"/>
      <c r="J71" s="194"/>
      <c r="K71" s="194"/>
      <c r="L71" s="194"/>
      <c r="N71" s="48"/>
      <c r="O71" s="48"/>
      <c r="P71" s="48"/>
      <c r="Q71" s="48"/>
      <c r="R71" s="48"/>
      <c r="S71" s="48"/>
      <c r="T71" s="48"/>
      <c r="U71" s="48"/>
      <c r="V71" s="48"/>
      <c r="W71" s="48"/>
      <c r="X71" s="48"/>
      <c r="Y71" s="48"/>
    </row>
    <row r="72" spans="2:25" ht="26.25" customHeight="1" x14ac:dyDescent="0.2">
      <c r="B72" s="184" t="s">
        <v>97</v>
      </c>
      <c r="C72" s="185" t="s">
        <v>29</v>
      </c>
      <c r="D72" s="184" t="s">
        <v>30</v>
      </c>
      <c r="E72" s="184" t="s">
        <v>31</v>
      </c>
      <c r="F72" s="428" t="s">
        <v>303</v>
      </c>
      <c r="G72" s="429"/>
      <c r="H72" s="186" t="s">
        <v>32</v>
      </c>
      <c r="I72" s="185" t="s">
        <v>33</v>
      </c>
      <c r="J72" s="185" t="s">
        <v>1181</v>
      </c>
      <c r="K72" s="185" t="s">
        <v>34</v>
      </c>
      <c r="L72" s="185" t="s">
        <v>36</v>
      </c>
      <c r="N72" s="48"/>
      <c r="O72" s="48"/>
      <c r="P72" s="48"/>
      <c r="Q72" s="48"/>
      <c r="R72" s="48"/>
      <c r="S72" s="48"/>
      <c r="T72" s="48"/>
      <c r="U72" s="48"/>
      <c r="V72" s="48"/>
      <c r="W72" s="48"/>
      <c r="X72" s="48"/>
      <c r="Y72" s="48"/>
    </row>
    <row r="73" spans="2:25" ht="26.25" customHeight="1" x14ac:dyDescent="0.2">
      <c r="B73" s="180" t="s">
        <v>304</v>
      </c>
      <c r="C73" s="181" t="s">
        <v>973</v>
      </c>
      <c r="D73" s="180" t="s">
        <v>83</v>
      </c>
      <c r="E73" s="180" t="s">
        <v>974</v>
      </c>
      <c r="F73" s="430" t="s">
        <v>318</v>
      </c>
      <c r="G73" s="431"/>
      <c r="H73" s="182" t="s">
        <v>53</v>
      </c>
      <c r="I73" s="251">
        <v>1</v>
      </c>
      <c r="J73" s="183"/>
      <c r="K73" s="183"/>
      <c r="L73" s="183"/>
      <c r="N73" s="48"/>
      <c r="O73" s="48"/>
      <c r="P73" s="48"/>
      <c r="Q73" s="48"/>
      <c r="R73" s="48"/>
      <c r="S73" s="48"/>
      <c r="T73" s="48"/>
      <c r="U73" s="48"/>
      <c r="V73" s="48"/>
      <c r="W73" s="48"/>
      <c r="X73" s="48"/>
      <c r="Y73" s="48"/>
    </row>
    <row r="74" spans="2:25" ht="26.25" customHeight="1" x14ac:dyDescent="0.2">
      <c r="B74" s="187" t="s">
        <v>305</v>
      </c>
      <c r="C74" s="188" t="s">
        <v>341</v>
      </c>
      <c r="D74" s="187" t="s">
        <v>41</v>
      </c>
      <c r="E74" s="187" t="s">
        <v>342</v>
      </c>
      <c r="F74" s="432" t="s">
        <v>310</v>
      </c>
      <c r="G74" s="433"/>
      <c r="H74" s="189" t="s">
        <v>311</v>
      </c>
      <c r="I74" s="190">
        <v>0.13100000000000001</v>
      </c>
      <c r="J74" s="190">
        <v>0</v>
      </c>
      <c r="K74" s="191">
        <v>0.53</v>
      </c>
      <c r="L74" s="191">
        <f>I74*K74</f>
        <v>6.9430000000000006E-2</v>
      </c>
      <c r="N74" s="48"/>
      <c r="O74" s="48"/>
      <c r="P74" s="48"/>
      <c r="Q74" s="48"/>
      <c r="R74" s="48"/>
      <c r="S74" s="48"/>
      <c r="T74" s="48"/>
      <c r="U74" s="48"/>
      <c r="V74" s="48"/>
      <c r="W74" s="48"/>
      <c r="X74" s="48"/>
      <c r="Y74" s="48"/>
    </row>
    <row r="75" spans="2:25" ht="26.25" customHeight="1" x14ac:dyDescent="0.2">
      <c r="B75" s="187" t="s">
        <v>305</v>
      </c>
      <c r="C75" s="188" t="s">
        <v>306</v>
      </c>
      <c r="D75" s="187" t="s">
        <v>41</v>
      </c>
      <c r="E75" s="187" t="s">
        <v>307</v>
      </c>
      <c r="F75" s="432" t="s">
        <v>308</v>
      </c>
      <c r="G75" s="433"/>
      <c r="H75" s="189" t="s">
        <v>309</v>
      </c>
      <c r="I75" s="190">
        <v>0.82599999999999996</v>
      </c>
      <c r="J75" s="190">
        <v>0</v>
      </c>
      <c r="K75" s="191">
        <v>29.32</v>
      </c>
      <c r="L75" s="191">
        <f t="shared" ref="L75:L79" si="2">I75*K75</f>
        <v>24.218319999999999</v>
      </c>
      <c r="N75" s="48"/>
      <c r="O75" s="48"/>
      <c r="P75" s="48"/>
      <c r="Q75" s="48"/>
      <c r="R75" s="48"/>
      <c r="S75" s="48"/>
      <c r="T75" s="48"/>
      <c r="U75" s="48"/>
      <c r="V75" s="48"/>
      <c r="W75" s="48"/>
      <c r="X75" s="48"/>
      <c r="Y75" s="48"/>
    </row>
    <row r="76" spans="2:25" ht="26.25" customHeight="1" x14ac:dyDescent="0.2">
      <c r="B76" s="187" t="s">
        <v>305</v>
      </c>
      <c r="C76" s="188" t="s">
        <v>337</v>
      </c>
      <c r="D76" s="187" t="s">
        <v>41</v>
      </c>
      <c r="E76" s="187" t="s">
        <v>338</v>
      </c>
      <c r="F76" s="432" t="s">
        <v>308</v>
      </c>
      <c r="G76" s="433"/>
      <c r="H76" s="189" t="s">
        <v>309</v>
      </c>
      <c r="I76" s="190">
        <v>0.753</v>
      </c>
      <c r="J76" s="190">
        <v>0</v>
      </c>
      <c r="K76" s="191">
        <v>33.68</v>
      </c>
      <c r="L76" s="191">
        <f t="shared" si="2"/>
        <v>25.361039999999999</v>
      </c>
      <c r="N76" s="48"/>
      <c r="O76" s="48"/>
      <c r="P76" s="48"/>
      <c r="Q76" s="48"/>
      <c r="R76" s="48"/>
      <c r="S76" s="48"/>
      <c r="T76" s="48"/>
      <c r="U76" s="48"/>
      <c r="V76" s="48"/>
      <c r="W76" s="48"/>
      <c r="X76" s="48"/>
      <c r="Y76" s="44"/>
    </row>
    <row r="77" spans="2:25" ht="26.25" customHeight="1" x14ac:dyDescent="0.2">
      <c r="B77" s="187" t="s">
        <v>305</v>
      </c>
      <c r="C77" s="188" t="s">
        <v>339</v>
      </c>
      <c r="D77" s="187" t="s">
        <v>41</v>
      </c>
      <c r="E77" s="187" t="s">
        <v>340</v>
      </c>
      <c r="F77" s="432" t="s">
        <v>310</v>
      </c>
      <c r="G77" s="433"/>
      <c r="H77" s="189" t="s">
        <v>312</v>
      </c>
      <c r="I77" s="190">
        <v>0.12</v>
      </c>
      <c r="J77" s="190">
        <v>0</v>
      </c>
      <c r="K77" s="191">
        <v>1.26</v>
      </c>
      <c r="L77" s="191">
        <f t="shared" si="2"/>
        <v>0.1512</v>
      </c>
      <c r="N77" s="48"/>
      <c r="O77" s="48"/>
      <c r="P77" s="48"/>
      <c r="Q77" s="48"/>
      <c r="R77" s="48"/>
      <c r="S77" s="48"/>
      <c r="T77" s="48"/>
      <c r="U77" s="48"/>
      <c r="V77" s="48"/>
      <c r="W77" s="48"/>
      <c r="X77" s="48"/>
      <c r="Y77" s="44"/>
    </row>
    <row r="78" spans="2:25" ht="26.25" customHeight="1" x14ac:dyDescent="0.2">
      <c r="B78" s="187" t="s">
        <v>305</v>
      </c>
      <c r="C78" s="188" t="s">
        <v>319</v>
      </c>
      <c r="D78" s="187" t="s">
        <v>41</v>
      </c>
      <c r="E78" s="187" t="s">
        <v>320</v>
      </c>
      <c r="F78" s="432" t="s">
        <v>308</v>
      </c>
      <c r="G78" s="433"/>
      <c r="H78" s="189" t="s">
        <v>309</v>
      </c>
      <c r="I78" s="190">
        <v>0.125</v>
      </c>
      <c r="J78" s="190">
        <v>0</v>
      </c>
      <c r="K78" s="191">
        <v>33.26</v>
      </c>
      <c r="L78" s="191">
        <f t="shared" si="2"/>
        <v>4.1574999999999998</v>
      </c>
      <c r="N78" s="48"/>
      <c r="O78" s="48"/>
      <c r="P78" s="48"/>
      <c r="Q78" s="48"/>
      <c r="R78" s="48"/>
      <c r="S78" s="48"/>
      <c r="T78" s="48"/>
      <c r="U78" s="48"/>
      <c r="V78" s="48"/>
      <c r="W78" s="48"/>
      <c r="X78" s="48"/>
      <c r="Y78" s="44"/>
    </row>
    <row r="79" spans="2:25" ht="39" customHeight="1" x14ac:dyDescent="0.2">
      <c r="B79" s="195" t="s">
        <v>322</v>
      </c>
      <c r="C79" s="196" t="s">
        <v>1183</v>
      </c>
      <c r="D79" s="195" t="s">
        <v>41</v>
      </c>
      <c r="E79" s="195" t="s">
        <v>1184</v>
      </c>
      <c r="F79" s="434" t="s">
        <v>323</v>
      </c>
      <c r="G79" s="434"/>
      <c r="H79" s="197" t="s">
        <v>797</v>
      </c>
      <c r="I79" s="198">
        <v>1.103</v>
      </c>
      <c r="J79" s="198">
        <v>0</v>
      </c>
      <c r="K79" s="199">
        <v>482.21</v>
      </c>
      <c r="L79" s="191">
        <f t="shared" si="2"/>
        <v>531.87762999999995</v>
      </c>
      <c r="N79" s="48"/>
      <c r="O79" s="48"/>
      <c r="P79" s="48"/>
      <c r="Q79" s="48"/>
      <c r="R79" s="48"/>
      <c r="S79" s="48"/>
      <c r="T79" s="48"/>
      <c r="U79" s="48"/>
      <c r="V79" s="48"/>
      <c r="W79" s="48"/>
      <c r="X79" s="48"/>
      <c r="Y79" s="44"/>
    </row>
    <row r="80" spans="2:25" ht="26.25" customHeight="1" x14ac:dyDescent="0.2">
      <c r="B80" s="192"/>
      <c r="C80" s="192"/>
      <c r="D80" s="192"/>
      <c r="E80" s="192"/>
      <c r="F80" s="192"/>
      <c r="G80" s="192" t="s">
        <v>1610</v>
      </c>
      <c r="H80" s="193">
        <f>L79+L77+L74</f>
        <v>532.09825999999998</v>
      </c>
      <c r="I80" s="192" t="s">
        <v>314</v>
      </c>
      <c r="J80" s="193">
        <v>0</v>
      </c>
      <c r="K80" s="192" t="s">
        <v>315</v>
      </c>
      <c r="L80" s="193">
        <f>L75+L76+L78</f>
        <v>53.736859999999993</v>
      </c>
      <c r="N80" s="48"/>
      <c r="O80" s="48"/>
      <c r="P80" s="48"/>
      <c r="Q80" s="48"/>
      <c r="R80" s="48"/>
      <c r="S80" s="48"/>
      <c r="T80" s="48"/>
      <c r="U80" s="48"/>
      <c r="V80" s="48"/>
      <c r="W80" s="48"/>
      <c r="X80" s="48"/>
      <c r="Y80" s="44"/>
    </row>
    <row r="81" spans="2:25" ht="26.25" customHeight="1" thickBot="1" x14ac:dyDescent="0.25">
      <c r="B81" s="192"/>
      <c r="C81" s="192"/>
      <c r="D81" s="192"/>
      <c r="E81" s="192"/>
      <c r="F81" s="192"/>
      <c r="G81" s="192" t="s">
        <v>316</v>
      </c>
      <c r="H81" s="193"/>
      <c r="I81" s="425"/>
      <c r="J81" s="425" t="s">
        <v>317</v>
      </c>
      <c r="K81" s="192" t="s">
        <v>25</v>
      </c>
      <c r="L81" s="193">
        <f>H80+L80</f>
        <v>585.83511999999996</v>
      </c>
      <c r="N81" s="48"/>
      <c r="O81" s="48"/>
      <c r="P81" s="48"/>
      <c r="Q81" s="48"/>
      <c r="R81" s="48"/>
      <c r="S81" s="48"/>
      <c r="T81" s="48"/>
      <c r="U81" s="48"/>
      <c r="V81" s="48"/>
      <c r="W81" s="48"/>
      <c r="X81" s="48"/>
      <c r="Y81" s="44"/>
    </row>
    <row r="82" spans="2:25" ht="26.25" customHeight="1" thickTop="1" x14ac:dyDescent="0.2">
      <c r="B82" s="194"/>
      <c r="C82" s="194"/>
      <c r="D82" s="194"/>
      <c r="E82" s="194"/>
      <c r="F82" s="194"/>
      <c r="G82" s="194"/>
      <c r="H82" s="194"/>
      <c r="I82" s="194"/>
      <c r="J82" s="194"/>
      <c r="K82" s="194"/>
      <c r="L82" s="194"/>
      <c r="N82" s="48"/>
      <c r="O82" s="48"/>
      <c r="P82" s="48"/>
      <c r="Q82" s="48"/>
      <c r="R82" s="48"/>
      <c r="S82" s="48"/>
      <c r="T82" s="48"/>
      <c r="U82" s="48"/>
      <c r="V82" s="48"/>
      <c r="W82" s="48"/>
      <c r="X82" s="48"/>
      <c r="Y82" s="44"/>
    </row>
    <row r="83" spans="2:25" ht="26.25" customHeight="1" x14ac:dyDescent="0.2">
      <c r="B83" s="184" t="s">
        <v>115</v>
      </c>
      <c r="C83" s="185" t="s">
        <v>29</v>
      </c>
      <c r="D83" s="184" t="s">
        <v>30</v>
      </c>
      <c r="E83" s="184" t="s">
        <v>31</v>
      </c>
      <c r="F83" s="426" t="s">
        <v>303</v>
      </c>
      <c r="G83" s="426"/>
      <c r="H83" s="186" t="s">
        <v>32</v>
      </c>
      <c r="I83" s="185" t="s">
        <v>33</v>
      </c>
      <c r="J83" s="185" t="s">
        <v>1181</v>
      </c>
      <c r="K83" s="185" t="s">
        <v>34</v>
      </c>
      <c r="L83" s="185" t="s">
        <v>36</v>
      </c>
      <c r="N83" s="66"/>
      <c r="O83" s="66"/>
      <c r="P83" s="66"/>
      <c r="Q83" s="66"/>
      <c r="R83" s="66"/>
      <c r="S83" s="66"/>
      <c r="T83" s="66"/>
      <c r="U83" s="66"/>
      <c r="V83" s="66"/>
      <c r="W83" s="66"/>
      <c r="X83" s="66"/>
      <c r="Y83" s="9"/>
    </row>
    <row r="84" spans="2:25" ht="26.25" customHeight="1" x14ac:dyDescent="0.2">
      <c r="B84" s="180" t="s">
        <v>304</v>
      </c>
      <c r="C84" s="181" t="s">
        <v>977</v>
      </c>
      <c r="D84" s="180" t="s">
        <v>83</v>
      </c>
      <c r="E84" s="180" t="s">
        <v>978</v>
      </c>
      <c r="F84" s="427">
        <v>13.01</v>
      </c>
      <c r="G84" s="427"/>
      <c r="H84" s="182" t="s">
        <v>42</v>
      </c>
      <c r="I84" s="251">
        <v>1</v>
      </c>
      <c r="J84" s="183"/>
      <c r="K84" s="183"/>
      <c r="L84" s="183"/>
      <c r="N84" s="48"/>
      <c r="O84" s="48"/>
      <c r="P84" s="48"/>
      <c r="Q84" s="48"/>
      <c r="R84" s="48"/>
      <c r="S84" s="48"/>
      <c r="T84" s="48"/>
      <c r="U84" s="48"/>
      <c r="V84" s="48"/>
      <c r="W84" s="48"/>
      <c r="X84" s="48"/>
      <c r="Y84" s="44"/>
    </row>
    <row r="85" spans="2:25" ht="26.25" customHeight="1" x14ac:dyDescent="0.2">
      <c r="B85" s="195" t="s">
        <v>322</v>
      </c>
      <c r="C85" s="196" t="s">
        <v>1185</v>
      </c>
      <c r="D85" s="195" t="s">
        <v>184</v>
      </c>
      <c r="E85" s="195" t="s">
        <v>1186</v>
      </c>
      <c r="F85" s="434" t="s">
        <v>323</v>
      </c>
      <c r="G85" s="434"/>
      <c r="H85" s="197" t="s">
        <v>42</v>
      </c>
      <c r="I85" s="198">
        <v>1</v>
      </c>
      <c r="J85" s="198">
        <v>0</v>
      </c>
      <c r="K85" s="199">
        <v>66.7</v>
      </c>
      <c r="L85" s="199">
        <f>I85*K85</f>
        <v>66.7</v>
      </c>
      <c r="N85" s="48"/>
      <c r="O85" s="48"/>
      <c r="P85" s="48"/>
      <c r="Q85" s="48"/>
      <c r="R85" s="48"/>
      <c r="S85" s="48"/>
      <c r="T85" s="48"/>
      <c r="U85" s="48"/>
      <c r="V85" s="48"/>
      <c r="W85" s="48"/>
      <c r="X85" s="48"/>
      <c r="Y85" s="44"/>
    </row>
    <row r="86" spans="2:25" ht="26.25" customHeight="1" x14ac:dyDescent="0.2">
      <c r="B86" s="195" t="s">
        <v>322</v>
      </c>
      <c r="C86" s="196" t="s">
        <v>366</v>
      </c>
      <c r="D86" s="195" t="s">
        <v>184</v>
      </c>
      <c r="E86" s="195" t="s">
        <v>798</v>
      </c>
      <c r="F86" s="434" t="s">
        <v>364</v>
      </c>
      <c r="G86" s="434"/>
      <c r="H86" s="197" t="s">
        <v>363</v>
      </c>
      <c r="I86" s="198">
        <v>0.4</v>
      </c>
      <c r="J86" s="198">
        <v>0</v>
      </c>
      <c r="K86" s="199">
        <v>11.43</v>
      </c>
      <c r="L86" s="199">
        <f t="shared" ref="L86:L87" si="3">I86*K86</f>
        <v>4.5720000000000001</v>
      </c>
      <c r="N86" s="48"/>
      <c r="O86" s="48"/>
      <c r="P86" s="48"/>
      <c r="Q86" s="48"/>
      <c r="R86" s="48"/>
      <c r="S86" s="48"/>
      <c r="T86" s="48"/>
      <c r="U86" s="48"/>
      <c r="V86" s="48"/>
      <c r="W86" s="48"/>
      <c r="X86" s="48"/>
      <c r="Y86" s="44"/>
    </row>
    <row r="87" spans="2:25" ht="26.25" customHeight="1" x14ac:dyDescent="0.2">
      <c r="B87" s="195" t="s">
        <v>322</v>
      </c>
      <c r="C87" s="196" t="s">
        <v>372</v>
      </c>
      <c r="D87" s="195" t="s">
        <v>184</v>
      </c>
      <c r="E87" s="195" t="s">
        <v>795</v>
      </c>
      <c r="F87" s="434" t="s">
        <v>364</v>
      </c>
      <c r="G87" s="434"/>
      <c r="H87" s="197" t="s">
        <v>363</v>
      </c>
      <c r="I87" s="198">
        <v>0.8</v>
      </c>
      <c r="J87" s="198">
        <v>0</v>
      </c>
      <c r="K87" s="199">
        <v>9.39</v>
      </c>
      <c r="L87" s="199">
        <f t="shared" si="3"/>
        <v>7.5120000000000005</v>
      </c>
      <c r="N87" s="48"/>
      <c r="O87" s="48"/>
      <c r="P87" s="48"/>
      <c r="Q87" s="48"/>
      <c r="R87" s="48"/>
      <c r="S87" s="48"/>
      <c r="T87" s="48"/>
      <c r="U87" s="48"/>
      <c r="V87" s="48"/>
      <c r="W87" s="48"/>
      <c r="X87" s="48"/>
      <c r="Y87" s="44"/>
    </row>
    <row r="88" spans="2:25" ht="26.25" customHeight="1" x14ac:dyDescent="0.2">
      <c r="B88" s="192"/>
      <c r="C88" s="192"/>
      <c r="D88" s="192"/>
      <c r="E88" s="192"/>
      <c r="F88" s="192"/>
      <c r="G88" s="192" t="s">
        <v>1610</v>
      </c>
      <c r="H88" s="193">
        <f>L85</f>
        <v>66.7</v>
      </c>
      <c r="I88" s="192" t="s">
        <v>314</v>
      </c>
      <c r="J88" s="193">
        <v>0</v>
      </c>
      <c r="K88" s="192" t="s">
        <v>315</v>
      </c>
      <c r="L88" s="193">
        <f>L86+L87</f>
        <v>12.084</v>
      </c>
      <c r="N88" s="48"/>
      <c r="O88" s="48"/>
      <c r="P88" s="48"/>
      <c r="Q88" s="48"/>
      <c r="R88" s="48"/>
      <c r="S88" s="48"/>
      <c r="T88" s="48"/>
      <c r="U88" s="48"/>
      <c r="V88" s="48"/>
      <c r="W88" s="48"/>
      <c r="X88" s="48"/>
      <c r="Y88" s="44"/>
    </row>
    <row r="89" spans="2:25" ht="26.25" customHeight="1" thickBot="1" x14ac:dyDescent="0.25">
      <c r="B89" s="192"/>
      <c r="C89" s="192"/>
      <c r="D89" s="192"/>
      <c r="E89" s="192"/>
      <c r="F89" s="192"/>
      <c r="G89" s="192" t="s">
        <v>316</v>
      </c>
      <c r="H89" s="193"/>
      <c r="I89" s="425"/>
      <c r="J89" s="425" t="s">
        <v>317</v>
      </c>
      <c r="K89" s="192" t="s">
        <v>25</v>
      </c>
      <c r="L89" s="193">
        <f>H88+L88</f>
        <v>78.784000000000006</v>
      </c>
      <c r="N89" s="48"/>
      <c r="O89" s="48"/>
      <c r="P89" s="48"/>
      <c r="Q89" s="48"/>
      <c r="R89" s="48"/>
      <c r="S89" s="48"/>
      <c r="T89" s="48"/>
      <c r="U89" s="48"/>
      <c r="V89" s="48"/>
      <c r="W89" s="48"/>
      <c r="X89" s="48"/>
      <c r="Y89" s="44"/>
    </row>
    <row r="90" spans="2:25" ht="26.25" customHeight="1" thickTop="1" x14ac:dyDescent="0.2">
      <c r="B90" s="194"/>
      <c r="C90" s="194"/>
      <c r="D90" s="194"/>
      <c r="E90" s="194"/>
      <c r="F90" s="194"/>
      <c r="G90" s="194"/>
      <c r="H90" s="194"/>
      <c r="I90" s="194"/>
      <c r="J90" s="194"/>
      <c r="K90" s="194"/>
      <c r="L90" s="194"/>
      <c r="N90" s="48"/>
      <c r="O90" s="48"/>
      <c r="P90" s="48"/>
      <c r="Q90" s="48"/>
      <c r="R90" s="48"/>
      <c r="S90" s="48"/>
      <c r="T90" s="48"/>
      <c r="U90" s="48"/>
      <c r="V90" s="48"/>
      <c r="W90" s="48"/>
      <c r="X90" s="48"/>
      <c r="Y90" s="44"/>
    </row>
    <row r="91" spans="2:25" ht="26.25" customHeight="1" x14ac:dyDescent="0.2">
      <c r="B91" s="184" t="s">
        <v>497</v>
      </c>
      <c r="C91" s="185" t="s">
        <v>29</v>
      </c>
      <c r="D91" s="184" t="s">
        <v>30</v>
      </c>
      <c r="E91" s="184" t="s">
        <v>31</v>
      </c>
      <c r="F91" s="426" t="s">
        <v>303</v>
      </c>
      <c r="G91" s="426"/>
      <c r="H91" s="186" t="s">
        <v>32</v>
      </c>
      <c r="I91" s="185" t="s">
        <v>33</v>
      </c>
      <c r="J91" s="185" t="s">
        <v>1181</v>
      </c>
      <c r="K91" s="185" t="s">
        <v>34</v>
      </c>
      <c r="L91" s="185" t="s">
        <v>36</v>
      </c>
      <c r="N91" s="66"/>
      <c r="O91" s="66"/>
      <c r="P91" s="66"/>
      <c r="Q91" s="66"/>
      <c r="R91" s="66"/>
      <c r="S91" s="66"/>
      <c r="T91" s="66"/>
      <c r="U91" s="66"/>
      <c r="V91" s="66"/>
      <c r="W91" s="66"/>
      <c r="X91" s="66"/>
      <c r="Y91" s="9"/>
    </row>
    <row r="92" spans="2:25" ht="26.25" customHeight="1" x14ac:dyDescent="0.2">
      <c r="B92" s="180" t="s">
        <v>304</v>
      </c>
      <c r="C92" s="181" t="s">
        <v>499</v>
      </c>
      <c r="D92" s="180" t="s">
        <v>83</v>
      </c>
      <c r="E92" s="180" t="s">
        <v>802</v>
      </c>
      <c r="F92" s="427">
        <v>13.01</v>
      </c>
      <c r="G92" s="427"/>
      <c r="H92" s="182" t="s">
        <v>42</v>
      </c>
      <c r="I92" s="251">
        <v>1</v>
      </c>
      <c r="J92" s="183"/>
      <c r="K92" s="183"/>
      <c r="L92" s="183"/>
      <c r="N92" s="48"/>
      <c r="O92" s="48"/>
      <c r="P92" s="48"/>
      <c r="Q92" s="48"/>
      <c r="R92" s="48"/>
      <c r="S92" s="48"/>
      <c r="T92" s="48"/>
      <c r="U92" s="48"/>
      <c r="V92" s="48"/>
      <c r="W92" s="48"/>
      <c r="X92" s="48"/>
      <c r="Y92" s="44"/>
    </row>
    <row r="93" spans="2:25" ht="26.25" customHeight="1" x14ac:dyDescent="0.2">
      <c r="B93" s="195" t="s">
        <v>322</v>
      </c>
      <c r="C93" s="196" t="s">
        <v>372</v>
      </c>
      <c r="D93" s="195" t="s">
        <v>184</v>
      </c>
      <c r="E93" s="195" t="s">
        <v>795</v>
      </c>
      <c r="F93" s="434" t="s">
        <v>364</v>
      </c>
      <c r="G93" s="434"/>
      <c r="H93" s="197" t="s">
        <v>363</v>
      </c>
      <c r="I93" s="198">
        <v>0.8</v>
      </c>
      <c r="J93" s="198">
        <v>0</v>
      </c>
      <c r="K93" s="199">
        <v>9.39</v>
      </c>
      <c r="L93" s="199">
        <f>I93*K93</f>
        <v>7.5120000000000005</v>
      </c>
      <c r="N93" s="48"/>
      <c r="O93" s="48"/>
      <c r="P93" s="48"/>
      <c r="Q93" s="48"/>
      <c r="R93" s="48"/>
      <c r="S93" s="48"/>
      <c r="T93" s="48"/>
      <c r="U93" s="48"/>
      <c r="V93" s="48"/>
      <c r="W93" s="48"/>
      <c r="X93" s="48"/>
      <c r="Y93" s="44"/>
    </row>
    <row r="94" spans="2:25" ht="26.25" customHeight="1" x14ac:dyDescent="0.2">
      <c r="B94" s="195" t="s">
        <v>322</v>
      </c>
      <c r="C94" s="196" t="s">
        <v>366</v>
      </c>
      <c r="D94" s="195" t="s">
        <v>184</v>
      </c>
      <c r="E94" s="195" t="s">
        <v>798</v>
      </c>
      <c r="F94" s="434" t="s">
        <v>364</v>
      </c>
      <c r="G94" s="434"/>
      <c r="H94" s="197" t="s">
        <v>363</v>
      </c>
      <c r="I94" s="198">
        <v>0.4</v>
      </c>
      <c r="J94" s="198">
        <v>0</v>
      </c>
      <c r="K94" s="199">
        <v>11.43</v>
      </c>
      <c r="L94" s="199">
        <f t="shared" ref="L94:L95" si="4">I94*K94</f>
        <v>4.5720000000000001</v>
      </c>
      <c r="N94" s="48"/>
      <c r="O94" s="48"/>
      <c r="P94" s="48"/>
      <c r="Q94" s="48"/>
      <c r="R94" s="48"/>
      <c r="S94" s="48"/>
      <c r="T94" s="48"/>
      <c r="U94" s="48"/>
      <c r="V94" s="48"/>
      <c r="W94" s="48"/>
      <c r="X94" s="48"/>
      <c r="Y94" s="44"/>
    </row>
    <row r="95" spans="2:25" ht="26.25" customHeight="1" x14ac:dyDescent="0.2">
      <c r="B95" s="195" t="s">
        <v>322</v>
      </c>
      <c r="C95" s="196" t="s">
        <v>765</v>
      </c>
      <c r="D95" s="195" t="s">
        <v>184</v>
      </c>
      <c r="E95" s="195" t="s">
        <v>799</v>
      </c>
      <c r="F95" s="434" t="s">
        <v>323</v>
      </c>
      <c r="G95" s="434"/>
      <c r="H95" s="197" t="s">
        <v>42</v>
      </c>
      <c r="I95" s="198">
        <v>1</v>
      </c>
      <c r="J95" s="198">
        <v>0</v>
      </c>
      <c r="K95" s="199">
        <v>84.27</v>
      </c>
      <c r="L95" s="199">
        <f t="shared" si="4"/>
        <v>84.27</v>
      </c>
      <c r="N95" s="48"/>
      <c r="O95" s="48"/>
      <c r="P95" s="48"/>
      <c r="Q95" s="48"/>
      <c r="R95" s="48"/>
      <c r="S95" s="48"/>
      <c r="T95" s="48"/>
      <c r="U95" s="48"/>
      <c r="V95" s="48"/>
      <c r="W95" s="48"/>
      <c r="X95" s="48"/>
      <c r="Y95" s="44"/>
    </row>
    <row r="96" spans="2:25" ht="26.25" customHeight="1" x14ac:dyDescent="0.2">
      <c r="B96" s="192"/>
      <c r="C96" s="192"/>
      <c r="D96" s="192"/>
      <c r="E96" s="192"/>
      <c r="F96" s="192"/>
      <c r="G96" s="192" t="s">
        <v>1610</v>
      </c>
      <c r="H96" s="193">
        <f>L95</f>
        <v>84.27</v>
      </c>
      <c r="I96" s="192" t="s">
        <v>314</v>
      </c>
      <c r="J96" s="193">
        <v>0</v>
      </c>
      <c r="K96" s="192" t="s">
        <v>315</v>
      </c>
      <c r="L96" s="193">
        <f>L93+L94</f>
        <v>12.084</v>
      </c>
      <c r="N96" s="48"/>
      <c r="O96" s="48"/>
      <c r="P96" s="48"/>
      <c r="Q96" s="48"/>
      <c r="R96" s="48"/>
      <c r="S96" s="48"/>
      <c r="T96" s="48"/>
      <c r="U96" s="48"/>
      <c r="V96" s="48"/>
      <c r="W96" s="48"/>
      <c r="X96" s="48"/>
      <c r="Y96" s="44"/>
    </row>
    <row r="97" spans="2:25" ht="26.25" customHeight="1" thickBot="1" x14ac:dyDescent="0.25">
      <c r="B97" s="192"/>
      <c r="C97" s="192"/>
      <c r="D97" s="192"/>
      <c r="E97" s="192"/>
      <c r="F97" s="192"/>
      <c r="G97" s="192" t="s">
        <v>316</v>
      </c>
      <c r="H97" s="193"/>
      <c r="I97" s="425"/>
      <c r="J97" s="425" t="s">
        <v>317</v>
      </c>
      <c r="K97" s="192" t="s">
        <v>25</v>
      </c>
      <c r="L97" s="193">
        <f>H96+L96</f>
        <v>96.353999999999999</v>
      </c>
      <c r="N97" s="48"/>
      <c r="O97" s="48"/>
      <c r="P97" s="48"/>
      <c r="Q97" s="48"/>
      <c r="R97" s="48"/>
      <c r="S97" s="48"/>
      <c r="T97" s="48"/>
      <c r="U97" s="48"/>
      <c r="V97" s="48"/>
      <c r="W97" s="48"/>
      <c r="X97" s="48"/>
      <c r="Y97" s="44"/>
    </row>
    <row r="98" spans="2:25" ht="26.25" customHeight="1" thickTop="1" x14ac:dyDescent="0.2">
      <c r="B98" s="194"/>
      <c r="C98" s="194"/>
      <c r="D98" s="194"/>
      <c r="E98" s="194"/>
      <c r="F98" s="194"/>
      <c r="G98" s="194"/>
      <c r="H98" s="194"/>
      <c r="I98" s="194"/>
      <c r="J98" s="194"/>
      <c r="K98" s="194"/>
      <c r="L98" s="194"/>
      <c r="N98" s="48"/>
      <c r="O98" s="48"/>
      <c r="P98" s="48"/>
      <c r="Q98" s="48"/>
      <c r="R98" s="48"/>
      <c r="S98" s="48"/>
      <c r="T98" s="48"/>
      <c r="U98" s="48"/>
      <c r="V98" s="48"/>
      <c r="W98" s="48"/>
      <c r="X98" s="48"/>
      <c r="Y98" s="44"/>
    </row>
    <row r="99" spans="2:25" ht="26.25" customHeight="1" x14ac:dyDescent="0.2">
      <c r="B99" s="184" t="s">
        <v>498</v>
      </c>
      <c r="C99" s="185" t="s">
        <v>29</v>
      </c>
      <c r="D99" s="184" t="s">
        <v>30</v>
      </c>
      <c r="E99" s="184" t="s">
        <v>31</v>
      </c>
      <c r="F99" s="426" t="s">
        <v>303</v>
      </c>
      <c r="G99" s="426"/>
      <c r="H99" s="186" t="s">
        <v>32</v>
      </c>
      <c r="I99" s="185" t="s">
        <v>33</v>
      </c>
      <c r="J99" s="185" t="s">
        <v>1181</v>
      </c>
      <c r="K99" s="185" t="s">
        <v>34</v>
      </c>
      <c r="L99" s="185" t="s">
        <v>36</v>
      </c>
      <c r="N99" s="48"/>
      <c r="O99" s="48"/>
      <c r="P99" s="48"/>
      <c r="Q99" s="48"/>
      <c r="R99" s="48"/>
      <c r="S99" s="48"/>
      <c r="T99" s="48"/>
      <c r="U99" s="48"/>
      <c r="V99" s="48"/>
      <c r="W99" s="48"/>
      <c r="X99" s="48"/>
      <c r="Y99" s="44"/>
    </row>
    <row r="100" spans="2:25" ht="26.25" customHeight="1" x14ac:dyDescent="0.2">
      <c r="B100" s="180" t="s">
        <v>304</v>
      </c>
      <c r="C100" s="181" t="s">
        <v>500</v>
      </c>
      <c r="D100" s="180" t="s">
        <v>83</v>
      </c>
      <c r="E100" s="180" t="s">
        <v>803</v>
      </c>
      <c r="F100" s="427">
        <v>13.01</v>
      </c>
      <c r="G100" s="427"/>
      <c r="H100" s="182" t="s">
        <v>42</v>
      </c>
      <c r="I100" s="251">
        <v>1</v>
      </c>
      <c r="J100" s="183"/>
      <c r="K100" s="183"/>
      <c r="L100" s="183"/>
      <c r="N100" s="48"/>
      <c r="O100" s="48"/>
      <c r="P100" s="48"/>
      <c r="Q100" s="48"/>
      <c r="R100" s="48"/>
      <c r="S100" s="48"/>
      <c r="T100" s="48"/>
      <c r="U100" s="48"/>
      <c r="V100" s="48"/>
      <c r="W100" s="48"/>
      <c r="X100" s="48"/>
      <c r="Y100" s="44"/>
    </row>
    <row r="101" spans="2:25" ht="26.25" customHeight="1" x14ac:dyDescent="0.2">
      <c r="B101" s="195" t="s">
        <v>322</v>
      </c>
      <c r="C101" s="196" t="s">
        <v>766</v>
      </c>
      <c r="D101" s="195" t="s">
        <v>184</v>
      </c>
      <c r="E101" s="195" t="s">
        <v>800</v>
      </c>
      <c r="F101" s="434" t="s">
        <v>323</v>
      </c>
      <c r="G101" s="434"/>
      <c r="H101" s="197" t="s">
        <v>42</v>
      </c>
      <c r="I101" s="198">
        <v>1</v>
      </c>
      <c r="J101" s="198">
        <v>0</v>
      </c>
      <c r="K101" s="199">
        <v>119.89</v>
      </c>
      <c r="L101" s="199">
        <f>I101*K101</f>
        <v>119.89</v>
      </c>
      <c r="N101" s="48"/>
      <c r="O101" s="48"/>
      <c r="P101" s="48"/>
      <c r="Q101" s="48"/>
      <c r="R101" s="48"/>
      <c r="S101" s="48"/>
      <c r="T101" s="48"/>
      <c r="U101" s="48"/>
      <c r="V101" s="48"/>
      <c r="W101" s="48"/>
      <c r="X101" s="48"/>
      <c r="Y101" s="44"/>
    </row>
    <row r="102" spans="2:25" ht="26.25" customHeight="1" x14ac:dyDescent="0.2">
      <c r="B102" s="195" t="s">
        <v>322</v>
      </c>
      <c r="C102" s="196" t="s">
        <v>372</v>
      </c>
      <c r="D102" s="195" t="s">
        <v>184</v>
      </c>
      <c r="E102" s="195" t="s">
        <v>795</v>
      </c>
      <c r="F102" s="434" t="s">
        <v>364</v>
      </c>
      <c r="G102" s="434"/>
      <c r="H102" s="197" t="s">
        <v>363</v>
      </c>
      <c r="I102" s="198">
        <v>0.9</v>
      </c>
      <c r="J102" s="198">
        <v>0</v>
      </c>
      <c r="K102" s="199">
        <v>9.39</v>
      </c>
      <c r="L102" s="199">
        <f t="shared" ref="L102:L103" si="5">I102*K102</f>
        <v>8.4510000000000005</v>
      </c>
      <c r="N102" s="48"/>
      <c r="O102" s="48"/>
      <c r="P102" s="48"/>
      <c r="Q102" s="48"/>
      <c r="R102" s="48"/>
      <c r="S102" s="48"/>
      <c r="T102" s="48"/>
      <c r="U102" s="48"/>
      <c r="V102" s="48"/>
      <c r="W102" s="48"/>
      <c r="X102" s="48"/>
      <c r="Y102" s="44"/>
    </row>
    <row r="103" spans="2:25" ht="26.25" customHeight="1" x14ac:dyDescent="0.2">
      <c r="B103" s="195" t="s">
        <v>322</v>
      </c>
      <c r="C103" s="196" t="s">
        <v>366</v>
      </c>
      <c r="D103" s="195" t="s">
        <v>184</v>
      </c>
      <c r="E103" s="195" t="s">
        <v>798</v>
      </c>
      <c r="F103" s="434" t="s">
        <v>364</v>
      </c>
      <c r="G103" s="434"/>
      <c r="H103" s="197" t="s">
        <v>363</v>
      </c>
      <c r="I103" s="198">
        <v>0.45</v>
      </c>
      <c r="J103" s="198">
        <v>0</v>
      </c>
      <c r="K103" s="199">
        <v>11.43</v>
      </c>
      <c r="L103" s="199">
        <f t="shared" si="5"/>
        <v>5.1435000000000004</v>
      </c>
      <c r="N103" s="48"/>
      <c r="O103" s="48"/>
      <c r="P103" s="48"/>
      <c r="Q103" s="48"/>
      <c r="R103" s="48"/>
      <c r="S103" s="48"/>
      <c r="T103" s="48"/>
      <c r="U103" s="48"/>
      <c r="V103" s="48"/>
      <c r="W103" s="48"/>
      <c r="X103" s="48"/>
      <c r="Y103" s="44"/>
    </row>
    <row r="104" spans="2:25" ht="26.25" customHeight="1" x14ac:dyDescent="0.2">
      <c r="B104" s="192"/>
      <c r="C104" s="192"/>
      <c r="D104" s="192"/>
      <c r="E104" s="192"/>
      <c r="F104" s="192"/>
      <c r="G104" s="192" t="s">
        <v>1610</v>
      </c>
      <c r="H104" s="193">
        <f>L101</f>
        <v>119.89</v>
      </c>
      <c r="I104" s="192" t="s">
        <v>314</v>
      </c>
      <c r="J104" s="193">
        <v>0</v>
      </c>
      <c r="K104" s="192" t="s">
        <v>315</v>
      </c>
      <c r="L104" s="193">
        <f>L102+L103</f>
        <v>13.5945</v>
      </c>
      <c r="N104" s="48"/>
      <c r="O104" s="48"/>
      <c r="P104" s="48"/>
      <c r="Q104" s="48"/>
      <c r="R104" s="48"/>
      <c r="S104" s="48"/>
      <c r="T104" s="48"/>
      <c r="U104" s="48"/>
      <c r="V104" s="48"/>
      <c r="W104" s="48"/>
      <c r="X104" s="48"/>
      <c r="Y104" s="44"/>
    </row>
    <row r="105" spans="2:25" ht="26.25" customHeight="1" thickBot="1" x14ac:dyDescent="0.25">
      <c r="B105" s="192"/>
      <c r="C105" s="192"/>
      <c r="D105" s="192"/>
      <c r="E105" s="192"/>
      <c r="F105" s="192"/>
      <c r="G105" s="192" t="s">
        <v>316</v>
      </c>
      <c r="H105" s="193"/>
      <c r="I105" s="425"/>
      <c r="J105" s="425" t="s">
        <v>317</v>
      </c>
      <c r="K105" s="192" t="s">
        <v>25</v>
      </c>
      <c r="L105" s="193">
        <f>H104+L104</f>
        <v>133.4845</v>
      </c>
      <c r="N105" s="48"/>
      <c r="O105" s="48"/>
      <c r="P105" s="48"/>
      <c r="Q105" s="48"/>
      <c r="R105" s="48"/>
      <c r="S105" s="48"/>
      <c r="T105" s="48"/>
      <c r="U105" s="48"/>
      <c r="V105" s="48"/>
      <c r="W105" s="48"/>
      <c r="X105" s="48"/>
      <c r="Y105" s="44"/>
    </row>
    <row r="106" spans="2:25" ht="26.25" customHeight="1" thickTop="1" x14ac:dyDescent="0.2">
      <c r="B106" s="194"/>
      <c r="C106" s="194"/>
      <c r="D106" s="194"/>
      <c r="E106" s="194"/>
      <c r="F106" s="194"/>
      <c r="G106" s="194"/>
      <c r="H106" s="194"/>
      <c r="I106" s="194"/>
      <c r="J106" s="194"/>
      <c r="K106" s="194"/>
      <c r="L106" s="194"/>
      <c r="N106" s="48"/>
      <c r="O106" s="48"/>
      <c r="P106" s="48"/>
      <c r="Q106" s="48"/>
      <c r="R106" s="48"/>
      <c r="S106" s="48"/>
      <c r="T106" s="48"/>
      <c r="U106" s="48"/>
      <c r="V106" s="48"/>
      <c r="W106" s="48"/>
      <c r="X106" s="48"/>
      <c r="Y106" s="44"/>
    </row>
    <row r="107" spans="2:25" ht="26.25" customHeight="1" x14ac:dyDescent="0.2">
      <c r="B107" s="184" t="s">
        <v>512</v>
      </c>
      <c r="C107" s="185" t="s">
        <v>29</v>
      </c>
      <c r="D107" s="184" t="s">
        <v>30</v>
      </c>
      <c r="E107" s="184" t="s">
        <v>31</v>
      </c>
      <c r="F107" s="426" t="s">
        <v>303</v>
      </c>
      <c r="G107" s="426"/>
      <c r="H107" s="186" t="s">
        <v>32</v>
      </c>
      <c r="I107" s="185" t="s">
        <v>33</v>
      </c>
      <c r="J107" s="185" t="s">
        <v>1181</v>
      </c>
      <c r="K107" s="185" t="s">
        <v>34</v>
      </c>
      <c r="L107" s="185" t="s">
        <v>36</v>
      </c>
      <c r="N107" s="48"/>
      <c r="O107" s="48"/>
      <c r="P107" s="48"/>
      <c r="Q107" s="48"/>
      <c r="R107" s="48"/>
      <c r="S107" s="48"/>
      <c r="T107" s="48"/>
      <c r="U107" s="48"/>
      <c r="V107" s="48"/>
      <c r="W107" s="48"/>
      <c r="X107" s="48"/>
      <c r="Y107" s="44"/>
    </row>
    <row r="108" spans="2:25" ht="26.25" customHeight="1" x14ac:dyDescent="0.2">
      <c r="B108" s="180" t="s">
        <v>304</v>
      </c>
      <c r="C108" s="181" t="s">
        <v>939</v>
      </c>
      <c r="D108" s="180" t="s">
        <v>83</v>
      </c>
      <c r="E108" s="180" t="s">
        <v>940</v>
      </c>
      <c r="F108" s="427" t="s">
        <v>326</v>
      </c>
      <c r="G108" s="427"/>
      <c r="H108" s="182" t="s">
        <v>42</v>
      </c>
      <c r="I108" s="251">
        <v>1</v>
      </c>
      <c r="J108" s="183"/>
      <c r="K108" s="183"/>
      <c r="L108" s="183"/>
      <c r="N108" s="48"/>
      <c r="O108" s="48"/>
      <c r="P108" s="48"/>
      <c r="Q108" s="48"/>
      <c r="R108" s="48"/>
      <c r="S108" s="48"/>
      <c r="T108" s="48"/>
      <c r="U108" s="48"/>
      <c r="V108" s="48"/>
      <c r="W108" s="48"/>
      <c r="X108" s="48"/>
      <c r="Y108" s="44"/>
    </row>
    <row r="109" spans="2:25" ht="26.25" customHeight="1" x14ac:dyDescent="0.2">
      <c r="B109" s="187" t="s">
        <v>305</v>
      </c>
      <c r="C109" s="188" t="s">
        <v>344</v>
      </c>
      <c r="D109" s="187" t="s">
        <v>41</v>
      </c>
      <c r="E109" s="187" t="s">
        <v>345</v>
      </c>
      <c r="F109" s="435" t="s">
        <v>308</v>
      </c>
      <c r="G109" s="435"/>
      <c r="H109" s="189" t="s">
        <v>309</v>
      </c>
      <c r="I109" s="190">
        <v>0.59499999999999997</v>
      </c>
      <c r="J109" s="190">
        <v>0</v>
      </c>
      <c r="K109" s="191">
        <v>28.77</v>
      </c>
      <c r="L109" s="191">
        <f>I109*K109</f>
        <v>17.11815</v>
      </c>
      <c r="N109" s="48"/>
      <c r="O109" s="48"/>
      <c r="P109" s="48"/>
      <c r="Q109" s="48"/>
      <c r="R109" s="48"/>
      <c r="S109" s="48"/>
      <c r="T109" s="48"/>
      <c r="U109" s="48"/>
      <c r="V109" s="48"/>
      <c r="W109" s="48"/>
      <c r="X109" s="48"/>
      <c r="Y109" s="44"/>
    </row>
    <row r="110" spans="2:25" ht="26.25" customHeight="1" x14ac:dyDescent="0.2">
      <c r="B110" s="187" t="s">
        <v>305</v>
      </c>
      <c r="C110" s="188" t="s">
        <v>306</v>
      </c>
      <c r="D110" s="187" t="s">
        <v>41</v>
      </c>
      <c r="E110" s="187" t="s">
        <v>307</v>
      </c>
      <c r="F110" s="435" t="s">
        <v>308</v>
      </c>
      <c r="G110" s="435"/>
      <c r="H110" s="189" t="s">
        <v>309</v>
      </c>
      <c r="I110" s="190">
        <v>0.19500000000000001</v>
      </c>
      <c r="J110" s="190">
        <v>0</v>
      </c>
      <c r="K110" s="191">
        <v>29.32</v>
      </c>
      <c r="L110" s="191">
        <f>I110*K110</f>
        <v>5.7174000000000005</v>
      </c>
      <c r="N110" s="48"/>
      <c r="O110" s="48"/>
      <c r="P110" s="48"/>
      <c r="Q110" s="48"/>
      <c r="R110" s="48"/>
      <c r="S110" s="48"/>
      <c r="T110" s="48"/>
      <c r="U110" s="48"/>
      <c r="V110" s="48"/>
      <c r="W110" s="48"/>
      <c r="X110" s="48"/>
      <c r="Y110" s="44"/>
    </row>
    <row r="111" spans="2:25" ht="26.25" customHeight="1" x14ac:dyDescent="0.2">
      <c r="B111" s="195" t="s">
        <v>322</v>
      </c>
      <c r="C111" s="196" t="s">
        <v>361</v>
      </c>
      <c r="D111" s="195" t="s">
        <v>41</v>
      </c>
      <c r="E111" s="195" t="s">
        <v>362</v>
      </c>
      <c r="F111" s="434" t="s">
        <v>323</v>
      </c>
      <c r="G111" s="434"/>
      <c r="H111" s="197" t="s">
        <v>44</v>
      </c>
      <c r="I111" s="198">
        <v>0.54410000000000003</v>
      </c>
      <c r="J111" s="198">
        <v>0</v>
      </c>
      <c r="K111" s="199">
        <v>0.24</v>
      </c>
      <c r="L111" s="199">
        <f>I111*K111</f>
        <v>0.13058400000000001</v>
      </c>
      <c r="N111" s="48"/>
      <c r="O111" s="48"/>
      <c r="P111" s="48"/>
      <c r="Q111" s="48"/>
      <c r="R111" s="48"/>
      <c r="S111" s="48"/>
      <c r="T111" s="48"/>
      <c r="U111" s="48"/>
      <c r="V111" s="48"/>
      <c r="W111" s="48"/>
      <c r="X111" s="48"/>
      <c r="Y111" s="44"/>
    </row>
    <row r="112" spans="2:25" ht="26.25" customHeight="1" x14ac:dyDescent="0.2">
      <c r="B112" s="195" t="s">
        <v>322</v>
      </c>
      <c r="C112" s="196" t="s">
        <v>941</v>
      </c>
      <c r="D112" s="195" t="s">
        <v>41</v>
      </c>
      <c r="E112" s="195" t="s">
        <v>942</v>
      </c>
      <c r="F112" s="434" t="s">
        <v>323</v>
      </c>
      <c r="G112" s="434"/>
      <c r="H112" s="197" t="s">
        <v>42</v>
      </c>
      <c r="I112" s="198">
        <v>2.1059999999999999</v>
      </c>
      <c r="J112" s="198">
        <v>0</v>
      </c>
      <c r="K112" s="199">
        <v>19.87</v>
      </c>
      <c r="L112" s="199">
        <f t="shared" ref="L112:L119" si="6">I112*K112</f>
        <v>41.846220000000002</v>
      </c>
      <c r="N112" s="48"/>
      <c r="O112" s="48"/>
      <c r="P112" s="48"/>
      <c r="Q112" s="48"/>
      <c r="R112" s="48"/>
      <c r="S112" s="48"/>
      <c r="T112" s="48"/>
      <c r="U112" s="48"/>
      <c r="V112" s="48"/>
      <c r="W112" s="48"/>
      <c r="X112" s="48"/>
      <c r="Y112" s="44"/>
    </row>
    <row r="113" spans="2:25" ht="26.25" customHeight="1" x14ac:dyDescent="0.2">
      <c r="B113" s="195" t="s">
        <v>322</v>
      </c>
      <c r="C113" s="196" t="s">
        <v>353</v>
      </c>
      <c r="D113" s="195" t="s">
        <v>41</v>
      </c>
      <c r="E113" s="195" t="s">
        <v>354</v>
      </c>
      <c r="F113" s="434" t="s">
        <v>323</v>
      </c>
      <c r="G113" s="434"/>
      <c r="H113" s="197" t="s">
        <v>51</v>
      </c>
      <c r="I113" s="198">
        <v>2.5026999999999999</v>
      </c>
      <c r="J113" s="198">
        <v>0</v>
      </c>
      <c r="K113" s="199">
        <v>0.31</v>
      </c>
      <c r="L113" s="199">
        <f t="shared" si="6"/>
        <v>0.775837</v>
      </c>
      <c r="N113" s="48"/>
      <c r="O113" s="48"/>
      <c r="P113" s="48"/>
      <c r="Q113" s="48"/>
      <c r="R113" s="48"/>
      <c r="S113" s="48"/>
      <c r="T113" s="48"/>
      <c r="U113" s="48"/>
      <c r="V113" s="48"/>
      <c r="W113" s="48"/>
      <c r="X113" s="48"/>
      <c r="Y113" s="44"/>
    </row>
    <row r="114" spans="2:25" ht="26.25" customHeight="1" x14ac:dyDescent="0.2">
      <c r="B114" s="195" t="s">
        <v>322</v>
      </c>
      <c r="C114" s="196" t="s">
        <v>351</v>
      </c>
      <c r="D114" s="195" t="s">
        <v>41</v>
      </c>
      <c r="E114" s="195" t="s">
        <v>352</v>
      </c>
      <c r="F114" s="434" t="s">
        <v>323</v>
      </c>
      <c r="G114" s="434"/>
      <c r="H114" s="197" t="s">
        <v>51</v>
      </c>
      <c r="I114" s="198">
        <v>2.9138999999999999</v>
      </c>
      <c r="J114" s="198">
        <v>0</v>
      </c>
      <c r="K114" s="199">
        <v>6.32</v>
      </c>
      <c r="L114" s="199">
        <f t="shared" si="6"/>
        <v>18.415848</v>
      </c>
      <c r="N114" s="48"/>
      <c r="O114" s="48"/>
      <c r="P114" s="48"/>
      <c r="Q114" s="48"/>
      <c r="R114" s="48"/>
      <c r="S114" s="48"/>
      <c r="T114" s="48"/>
      <c r="U114" s="48"/>
      <c r="V114" s="48"/>
      <c r="W114" s="48"/>
      <c r="X114" s="48"/>
      <c r="Y114" s="44"/>
    </row>
    <row r="115" spans="2:25" ht="26.25" customHeight="1" x14ac:dyDescent="0.2">
      <c r="B115" s="195" t="s">
        <v>322</v>
      </c>
      <c r="C115" s="196" t="s">
        <v>346</v>
      </c>
      <c r="D115" s="195" t="s">
        <v>41</v>
      </c>
      <c r="E115" s="195" t="s">
        <v>347</v>
      </c>
      <c r="F115" s="434" t="s">
        <v>323</v>
      </c>
      <c r="G115" s="434"/>
      <c r="H115" s="197" t="s">
        <v>343</v>
      </c>
      <c r="I115" s="198">
        <v>2.9600000000000001E-2</v>
      </c>
      <c r="J115" s="198">
        <v>0</v>
      </c>
      <c r="K115" s="199">
        <v>51.26</v>
      </c>
      <c r="L115" s="199">
        <f t="shared" si="6"/>
        <v>1.517296</v>
      </c>
      <c r="N115" s="48"/>
      <c r="O115" s="48"/>
      <c r="P115" s="48"/>
      <c r="Q115" s="48"/>
      <c r="R115" s="48"/>
      <c r="S115" s="48"/>
      <c r="T115" s="48"/>
      <c r="U115" s="48"/>
      <c r="V115" s="48"/>
      <c r="W115" s="48"/>
      <c r="X115" s="48"/>
      <c r="Y115" s="44"/>
    </row>
    <row r="116" spans="2:25" ht="26.25" customHeight="1" x14ac:dyDescent="0.2">
      <c r="B116" s="195" t="s">
        <v>322</v>
      </c>
      <c r="C116" s="196" t="s">
        <v>359</v>
      </c>
      <c r="D116" s="195" t="s">
        <v>41</v>
      </c>
      <c r="E116" s="195" t="s">
        <v>360</v>
      </c>
      <c r="F116" s="434" t="s">
        <v>323</v>
      </c>
      <c r="G116" s="434"/>
      <c r="H116" s="197" t="s">
        <v>44</v>
      </c>
      <c r="I116" s="198">
        <v>20.186800000000002</v>
      </c>
      <c r="J116" s="198">
        <v>0</v>
      </c>
      <c r="K116" s="199">
        <v>0.1</v>
      </c>
      <c r="L116" s="199">
        <f t="shared" si="6"/>
        <v>2.0186800000000003</v>
      </c>
      <c r="N116" s="48"/>
      <c r="O116" s="48"/>
      <c r="P116" s="48"/>
      <c r="Q116" s="48"/>
      <c r="R116" s="48"/>
      <c r="S116" s="48"/>
      <c r="T116" s="48"/>
      <c r="U116" s="48"/>
      <c r="V116" s="48"/>
      <c r="W116" s="48"/>
      <c r="X116" s="48"/>
      <c r="Y116" s="44"/>
    </row>
    <row r="117" spans="2:25" ht="26.25" customHeight="1" x14ac:dyDescent="0.2">
      <c r="B117" s="195" t="s">
        <v>322</v>
      </c>
      <c r="C117" s="196" t="s">
        <v>355</v>
      </c>
      <c r="D117" s="195" t="s">
        <v>41</v>
      </c>
      <c r="E117" s="195" t="s">
        <v>356</v>
      </c>
      <c r="F117" s="434" t="s">
        <v>323</v>
      </c>
      <c r="G117" s="434"/>
      <c r="H117" s="197" t="s">
        <v>51</v>
      </c>
      <c r="I117" s="198">
        <v>0.79249999999999998</v>
      </c>
      <c r="J117" s="198">
        <v>0</v>
      </c>
      <c r="K117" s="199">
        <v>2.75</v>
      </c>
      <c r="L117" s="199">
        <f t="shared" si="6"/>
        <v>2.1793749999999998</v>
      </c>
      <c r="N117" s="48"/>
      <c r="O117" s="48"/>
      <c r="P117" s="48"/>
      <c r="Q117" s="48"/>
      <c r="R117" s="48"/>
      <c r="S117" s="48"/>
      <c r="T117" s="48"/>
      <c r="U117" s="48"/>
      <c r="V117" s="48"/>
      <c r="W117" s="48"/>
      <c r="X117" s="48"/>
      <c r="Y117" s="44"/>
    </row>
    <row r="118" spans="2:25" ht="26.25" customHeight="1" x14ac:dyDescent="0.2">
      <c r="B118" s="195" t="s">
        <v>322</v>
      </c>
      <c r="C118" s="196" t="s">
        <v>357</v>
      </c>
      <c r="D118" s="195" t="s">
        <v>41</v>
      </c>
      <c r="E118" s="195" t="s">
        <v>358</v>
      </c>
      <c r="F118" s="434" t="s">
        <v>330</v>
      </c>
      <c r="G118" s="434"/>
      <c r="H118" s="197" t="s">
        <v>55</v>
      </c>
      <c r="I118" s="198">
        <v>1.0978000000000001</v>
      </c>
      <c r="J118" s="198">
        <v>0</v>
      </c>
      <c r="K118" s="199">
        <v>3.44</v>
      </c>
      <c r="L118" s="199">
        <f t="shared" si="6"/>
        <v>3.7764320000000002</v>
      </c>
      <c r="N118" s="48"/>
      <c r="O118" s="48"/>
      <c r="P118" s="48"/>
      <c r="Q118" s="48"/>
      <c r="R118" s="48"/>
      <c r="S118" s="48"/>
      <c r="T118" s="48"/>
      <c r="U118" s="48"/>
      <c r="V118" s="48"/>
      <c r="W118" s="48"/>
      <c r="X118" s="48"/>
      <c r="Y118" s="44"/>
    </row>
    <row r="119" spans="2:25" ht="26.25" customHeight="1" x14ac:dyDescent="0.2">
      <c r="B119" s="195" t="s">
        <v>322</v>
      </c>
      <c r="C119" s="196" t="s">
        <v>349</v>
      </c>
      <c r="D119" s="195" t="s">
        <v>41</v>
      </c>
      <c r="E119" s="195" t="s">
        <v>350</v>
      </c>
      <c r="F119" s="434" t="s">
        <v>323</v>
      </c>
      <c r="G119" s="434"/>
      <c r="H119" s="197" t="s">
        <v>51</v>
      </c>
      <c r="I119" s="198">
        <v>0.91169999999999995</v>
      </c>
      <c r="J119" s="198">
        <v>0</v>
      </c>
      <c r="K119" s="199">
        <v>5.57</v>
      </c>
      <c r="L119" s="199">
        <f t="shared" si="6"/>
        <v>5.0781689999999999</v>
      </c>
      <c r="N119" s="48"/>
      <c r="O119" s="48"/>
      <c r="P119" s="48"/>
      <c r="Q119" s="48"/>
      <c r="R119" s="48"/>
      <c r="S119" s="48"/>
      <c r="T119" s="48"/>
      <c r="U119" s="48"/>
      <c r="V119" s="48"/>
      <c r="W119" s="48"/>
      <c r="X119" s="48"/>
      <c r="Y119" s="44"/>
    </row>
    <row r="120" spans="2:25" ht="26.25" customHeight="1" x14ac:dyDescent="0.2">
      <c r="B120" s="192"/>
      <c r="C120" s="192"/>
      <c r="D120" s="192"/>
      <c r="E120" s="192"/>
      <c r="F120" s="192"/>
      <c r="G120" s="192" t="s">
        <v>1610</v>
      </c>
      <c r="H120" s="193">
        <f>L119+L118+L117+L116+L115+L113+L114+L112+L111</f>
        <v>75.738440999999995</v>
      </c>
      <c r="I120" s="192" t="s">
        <v>314</v>
      </c>
      <c r="J120" s="193">
        <v>0</v>
      </c>
      <c r="K120" s="192" t="s">
        <v>315</v>
      </c>
      <c r="L120" s="193">
        <f>L109+L110</f>
        <v>22.835550000000001</v>
      </c>
      <c r="N120" s="48"/>
      <c r="O120" s="48"/>
      <c r="P120" s="48"/>
      <c r="Q120" s="48"/>
      <c r="R120" s="48"/>
      <c r="S120" s="48"/>
      <c r="T120" s="48"/>
      <c r="U120" s="48"/>
      <c r="V120" s="48"/>
      <c r="W120" s="48"/>
      <c r="X120" s="48"/>
      <c r="Y120" s="44"/>
    </row>
    <row r="121" spans="2:25" ht="26.25" customHeight="1" thickBot="1" x14ac:dyDescent="0.25">
      <c r="B121" s="192"/>
      <c r="C121" s="192"/>
      <c r="D121" s="192"/>
      <c r="E121" s="192"/>
      <c r="F121" s="192"/>
      <c r="G121" s="192" t="s">
        <v>316</v>
      </c>
      <c r="H121" s="289">
        <v>0.18920000000000001</v>
      </c>
      <c r="I121" s="425"/>
      <c r="J121" s="425" t="s">
        <v>317</v>
      </c>
      <c r="K121" s="192" t="s">
        <v>25</v>
      </c>
      <c r="L121" s="193">
        <v>98.58</v>
      </c>
      <c r="N121" s="48"/>
      <c r="O121" s="48"/>
      <c r="P121" s="48"/>
      <c r="Q121" s="48"/>
      <c r="R121" s="48"/>
      <c r="S121" s="48"/>
      <c r="T121" s="48"/>
      <c r="U121" s="48"/>
      <c r="V121" s="48"/>
      <c r="W121" s="48"/>
      <c r="X121" s="48"/>
      <c r="Y121" s="44"/>
    </row>
    <row r="122" spans="2:25" ht="26.25" customHeight="1" thickTop="1" x14ac:dyDescent="0.2">
      <c r="B122" s="194"/>
      <c r="C122" s="194"/>
      <c r="D122" s="194"/>
      <c r="E122" s="194"/>
      <c r="F122" s="194"/>
      <c r="G122" s="194"/>
      <c r="H122" s="194"/>
      <c r="I122" s="194"/>
      <c r="J122" s="194"/>
      <c r="K122" s="194"/>
      <c r="L122" s="194"/>
      <c r="N122" s="48"/>
      <c r="O122" s="48"/>
      <c r="P122" s="48"/>
      <c r="Q122" s="48"/>
      <c r="R122" s="48"/>
      <c r="S122" s="48"/>
      <c r="T122" s="48"/>
      <c r="U122" s="48"/>
      <c r="V122" s="48"/>
      <c r="W122" s="48"/>
      <c r="X122" s="48"/>
      <c r="Y122" s="44"/>
    </row>
    <row r="123" spans="2:25" ht="26.25" customHeight="1" x14ac:dyDescent="0.2">
      <c r="B123" s="184" t="s">
        <v>513</v>
      </c>
      <c r="C123" s="185" t="s">
        <v>29</v>
      </c>
      <c r="D123" s="184" t="s">
        <v>30</v>
      </c>
      <c r="E123" s="184" t="s">
        <v>31</v>
      </c>
      <c r="F123" s="426" t="s">
        <v>303</v>
      </c>
      <c r="G123" s="426"/>
      <c r="H123" s="186" t="s">
        <v>32</v>
      </c>
      <c r="I123" s="185" t="s">
        <v>33</v>
      </c>
      <c r="J123" s="185" t="s">
        <v>1181</v>
      </c>
      <c r="K123" s="185" t="s">
        <v>34</v>
      </c>
      <c r="L123" s="185" t="s">
        <v>36</v>
      </c>
      <c r="N123" s="48"/>
      <c r="O123" s="48"/>
      <c r="P123" s="48"/>
      <c r="Q123" s="48"/>
      <c r="R123" s="48"/>
      <c r="S123" s="48"/>
      <c r="T123" s="48"/>
      <c r="U123" s="48"/>
      <c r="V123" s="48"/>
      <c r="W123" s="48"/>
      <c r="X123" s="48"/>
      <c r="Y123" s="44"/>
    </row>
    <row r="124" spans="2:25" ht="26.25" customHeight="1" x14ac:dyDescent="0.2">
      <c r="B124" s="180" t="s">
        <v>304</v>
      </c>
      <c r="C124" s="181" t="s">
        <v>981</v>
      </c>
      <c r="D124" s="180" t="s">
        <v>83</v>
      </c>
      <c r="E124" s="180" t="s">
        <v>982</v>
      </c>
      <c r="F124" s="427" t="s">
        <v>326</v>
      </c>
      <c r="G124" s="427"/>
      <c r="H124" s="182" t="s">
        <v>42</v>
      </c>
      <c r="I124" s="251">
        <v>1</v>
      </c>
      <c r="J124" s="183"/>
      <c r="K124" s="183"/>
      <c r="L124" s="183"/>
      <c r="N124" s="48"/>
      <c r="O124" s="48"/>
      <c r="P124" s="48"/>
      <c r="Q124" s="48"/>
      <c r="R124" s="48"/>
      <c r="S124" s="48"/>
      <c r="T124" s="48"/>
      <c r="U124" s="48"/>
      <c r="V124" s="48"/>
      <c r="W124" s="48"/>
      <c r="X124" s="48"/>
      <c r="Y124" s="44"/>
    </row>
    <row r="125" spans="2:25" ht="26.25" customHeight="1" x14ac:dyDescent="0.2">
      <c r="B125" s="187" t="s">
        <v>305</v>
      </c>
      <c r="C125" s="188">
        <v>88278</v>
      </c>
      <c r="D125" s="187" t="s">
        <v>41</v>
      </c>
      <c r="E125" s="187" t="s">
        <v>345</v>
      </c>
      <c r="F125" s="435" t="s">
        <v>308</v>
      </c>
      <c r="G125" s="435"/>
      <c r="H125" s="189" t="s">
        <v>309</v>
      </c>
      <c r="I125" s="190">
        <v>0.59499999999999997</v>
      </c>
      <c r="J125" s="190">
        <v>0</v>
      </c>
      <c r="K125" s="191">
        <v>28.77</v>
      </c>
      <c r="L125" s="191">
        <f>I125*K125</f>
        <v>17.11815</v>
      </c>
      <c r="N125" s="48"/>
      <c r="O125" s="48"/>
      <c r="P125" s="48"/>
      <c r="Q125" s="48"/>
      <c r="R125" s="48"/>
      <c r="S125" s="48"/>
      <c r="T125" s="48"/>
      <c r="U125" s="48"/>
      <c r="V125" s="48"/>
      <c r="W125" s="48"/>
      <c r="X125" s="48"/>
      <c r="Y125" s="44"/>
    </row>
    <row r="126" spans="2:25" ht="26.25" customHeight="1" x14ac:dyDescent="0.2">
      <c r="B126" s="294" t="s">
        <v>305</v>
      </c>
      <c r="C126" s="295">
        <v>3413</v>
      </c>
      <c r="D126" s="294" t="s">
        <v>41</v>
      </c>
      <c r="E126" s="294" t="s">
        <v>1612</v>
      </c>
      <c r="F126" s="436" t="s">
        <v>920</v>
      </c>
      <c r="G126" s="436"/>
      <c r="H126" s="296" t="s">
        <v>42</v>
      </c>
      <c r="I126" s="297">
        <v>1.02</v>
      </c>
      <c r="J126" s="297">
        <v>0</v>
      </c>
      <c r="K126" s="298">
        <v>44.89</v>
      </c>
      <c r="L126" s="298">
        <f t="shared" ref="L126:L127" si="7">I126*K126</f>
        <v>45.787800000000004</v>
      </c>
      <c r="N126" s="48"/>
      <c r="O126" s="48"/>
      <c r="P126" s="48"/>
      <c r="Q126" s="48"/>
      <c r="R126" s="48"/>
      <c r="S126" s="48"/>
      <c r="T126" s="48"/>
      <c r="U126" s="48"/>
      <c r="V126" s="48"/>
      <c r="W126" s="48"/>
      <c r="X126" s="48"/>
      <c r="Y126" s="44"/>
    </row>
    <row r="127" spans="2:25" ht="26.25" customHeight="1" x14ac:dyDescent="0.2">
      <c r="B127" s="187" t="s">
        <v>305</v>
      </c>
      <c r="C127" s="188">
        <v>88316</v>
      </c>
      <c r="D127" s="187" t="s">
        <v>41</v>
      </c>
      <c r="E127" s="187" t="s">
        <v>307</v>
      </c>
      <c r="F127" s="435" t="s">
        <v>308</v>
      </c>
      <c r="G127" s="435"/>
      <c r="H127" s="189" t="s">
        <v>309</v>
      </c>
      <c r="I127" s="190">
        <v>0.19500000000000001</v>
      </c>
      <c r="J127" s="190">
        <v>0</v>
      </c>
      <c r="K127" s="191">
        <v>29.32</v>
      </c>
      <c r="L127" s="191">
        <f t="shared" si="7"/>
        <v>5.7174000000000005</v>
      </c>
      <c r="N127" s="48"/>
      <c r="O127" s="48"/>
      <c r="P127" s="48"/>
      <c r="Q127" s="48"/>
      <c r="R127" s="48"/>
      <c r="S127" s="48"/>
      <c r="T127" s="48"/>
      <c r="U127" s="48"/>
      <c r="V127" s="48"/>
      <c r="W127" s="48"/>
      <c r="X127" s="48"/>
      <c r="Y127" s="44"/>
    </row>
    <row r="128" spans="2:25" ht="26.25" customHeight="1" x14ac:dyDescent="0.2">
      <c r="B128" s="195" t="s">
        <v>322</v>
      </c>
      <c r="C128" s="196">
        <v>39431</v>
      </c>
      <c r="D128" s="195" t="s">
        <v>41</v>
      </c>
      <c r="E128" s="195" t="s">
        <v>354</v>
      </c>
      <c r="F128" s="434" t="s">
        <v>323</v>
      </c>
      <c r="G128" s="434"/>
      <c r="H128" s="197" t="s">
        <v>51</v>
      </c>
      <c r="I128" s="198">
        <v>2.5026999999999999</v>
      </c>
      <c r="J128" s="198">
        <v>0</v>
      </c>
      <c r="K128" s="199">
        <v>0.31</v>
      </c>
      <c r="L128" s="199">
        <f>I128*K128</f>
        <v>0.775837</v>
      </c>
      <c r="N128" s="48"/>
      <c r="O128" s="48"/>
      <c r="P128" s="48"/>
      <c r="Q128" s="48"/>
      <c r="R128" s="48"/>
      <c r="S128" s="48"/>
      <c r="T128" s="48"/>
      <c r="U128" s="48"/>
      <c r="V128" s="48"/>
      <c r="W128" s="48"/>
      <c r="X128" s="48"/>
      <c r="Y128" s="44"/>
    </row>
    <row r="129" spans="2:25" ht="26.25" customHeight="1" x14ac:dyDescent="0.2">
      <c r="B129" s="195" t="s">
        <v>322</v>
      </c>
      <c r="C129" s="196">
        <v>39434</v>
      </c>
      <c r="D129" s="195" t="s">
        <v>41</v>
      </c>
      <c r="E129" s="195" t="s">
        <v>358</v>
      </c>
      <c r="F129" s="434" t="s">
        <v>330</v>
      </c>
      <c r="G129" s="434"/>
      <c r="H129" s="197" t="s">
        <v>55</v>
      </c>
      <c r="I129" s="198">
        <v>1.0978000000000001</v>
      </c>
      <c r="J129" s="198">
        <v>0</v>
      </c>
      <c r="K129" s="199">
        <v>3.44</v>
      </c>
      <c r="L129" s="199">
        <f t="shared" ref="L129:L136" si="8">I129*K129</f>
        <v>3.7764320000000002</v>
      </c>
      <c r="N129" s="48"/>
      <c r="O129" s="48"/>
      <c r="P129" s="48"/>
      <c r="Q129" s="48"/>
      <c r="R129" s="48"/>
      <c r="S129" s="48"/>
      <c r="T129" s="48"/>
      <c r="U129" s="48"/>
      <c r="V129" s="48"/>
      <c r="W129" s="48"/>
      <c r="X129" s="48"/>
      <c r="Y129" s="44"/>
    </row>
    <row r="130" spans="2:25" ht="26.25" customHeight="1" x14ac:dyDescent="0.2">
      <c r="B130" s="195" t="s">
        <v>322</v>
      </c>
      <c r="C130" s="196">
        <v>39413</v>
      </c>
      <c r="D130" s="195" t="s">
        <v>41</v>
      </c>
      <c r="E130" s="195" t="s">
        <v>348</v>
      </c>
      <c r="F130" s="434" t="s">
        <v>323</v>
      </c>
      <c r="G130" s="434"/>
      <c r="H130" s="197" t="s">
        <v>42</v>
      </c>
      <c r="I130" s="198">
        <v>2.1059999999999999</v>
      </c>
      <c r="J130" s="198">
        <v>0</v>
      </c>
      <c r="K130" s="199">
        <v>19.87</v>
      </c>
      <c r="L130" s="199">
        <f t="shared" si="8"/>
        <v>41.846220000000002</v>
      </c>
      <c r="N130" s="48"/>
      <c r="O130" s="48"/>
      <c r="P130" s="48"/>
      <c r="Q130" s="48"/>
      <c r="R130" s="48"/>
      <c r="S130" s="48"/>
      <c r="T130" s="48"/>
      <c r="U130" s="48"/>
      <c r="V130" s="48"/>
      <c r="W130" s="48"/>
      <c r="X130" s="48"/>
      <c r="Y130" s="44"/>
    </row>
    <row r="131" spans="2:25" ht="26.25" customHeight="1" x14ac:dyDescent="0.2">
      <c r="B131" s="195" t="s">
        <v>322</v>
      </c>
      <c r="C131" s="196">
        <v>39435</v>
      </c>
      <c r="D131" s="195" t="s">
        <v>41</v>
      </c>
      <c r="E131" s="195" t="s">
        <v>360</v>
      </c>
      <c r="F131" s="434" t="s">
        <v>323</v>
      </c>
      <c r="G131" s="434"/>
      <c r="H131" s="197" t="s">
        <v>44</v>
      </c>
      <c r="I131" s="198">
        <v>20.186800000000002</v>
      </c>
      <c r="J131" s="198">
        <v>0</v>
      </c>
      <c r="K131" s="199">
        <v>0.1</v>
      </c>
      <c r="L131" s="199">
        <f t="shared" si="8"/>
        <v>2.0186800000000003</v>
      </c>
      <c r="N131" s="48"/>
      <c r="O131" s="48"/>
      <c r="P131" s="48"/>
      <c r="Q131" s="48"/>
      <c r="R131" s="48"/>
      <c r="S131" s="48"/>
      <c r="T131" s="48"/>
      <c r="U131" s="48"/>
      <c r="V131" s="48"/>
      <c r="W131" s="48"/>
      <c r="X131" s="48"/>
      <c r="Y131" s="44"/>
    </row>
    <row r="132" spans="2:25" ht="26.25" customHeight="1" x14ac:dyDescent="0.2">
      <c r="B132" s="195" t="s">
        <v>322</v>
      </c>
      <c r="C132" s="196">
        <v>39432</v>
      </c>
      <c r="D132" s="195" t="s">
        <v>41</v>
      </c>
      <c r="E132" s="195" t="s">
        <v>356</v>
      </c>
      <c r="F132" s="434" t="s">
        <v>323</v>
      </c>
      <c r="G132" s="434"/>
      <c r="H132" s="197" t="s">
        <v>51</v>
      </c>
      <c r="I132" s="198">
        <v>0.79249999999999998</v>
      </c>
      <c r="J132" s="198">
        <v>0</v>
      </c>
      <c r="K132" s="199">
        <v>2.75</v>
      </c>
      <c r="L132" s="199">
        <f t="shared" si="8"/>
        <v>2.1793749999999998</v>
      </c>
      <c r="N132" s="48"/>
      <c r="O132" s="48"/>
      <c r="P132" s="48"/>
      <c r="Q132" s="48"/>
      <c r="R132" s="48"/>
      <c r="S132" s="48"/>
      <c r="T132" s="48"/>
      <c r="U132" s="48"/>
      <c r="V132" s="48"/>
      <c r="W132" s="48"/>
      <c r="X132" s="48"/>
      <c r="Y132" s="44"/>
    </row>
    <row r="133" spans="2:25" ht="26.25" customHeight="1" x14ac:dyDescent="0.2">
      <c r="B133" s="195" t="s">
        <v>322</v>
      </c>
      <c r="C133" s="196">
        <v>37586</v>
      </c>
      <c r="D133" s="195" t="s">
        <v>41</v>
      </c>
      <c r="E133" s="195" t="s">
        <v>347</v>
      </c>
      <c r="F133" s="434" t="s">
        <v>323</v>
      </c>
      <c r="G133" s="434"/>
      <c r="H133" s="197" t="s">
        <v>343</v>
      </c>
      <c r="I133" s="198">
        <v>2.9600000000000001E-2</v>
      </c>
      <c r="J133" s="198">
        <v>0</v>
      </c>
      <c r="K133" s="199">
        <v>51.26</v>
      </c>
      <c r="L133" s="199">
        <f t="shared" si="8"/>
        <v>1.517296</v>
      </c>
      <c r="N133" s="48"/>
      <c r="O133" s="48"/>
      <c r="P133" s="48"/>
      <c r="Q133" s="48"/>
      <c r="R133" s="48"/>
      <c r="S133" s="48"/>
      <c r="T133" s="48"/>
      <c r="U133" s="48"/>
      <c r="V133" s="48"/>
      <c r="W133" s="48"/>
      <c r="X133" s="48"/>
      <c r="Y133" s="44"/>
    </row>
    <row r="134" spans="2:25" ht="26.25" customHeight="1" x14ac:dyDescent="0.2">
      <c r="B134" s="195" t="s">
        <v>322</v>
      </c>
      <c r="C134" s="196">
        <v>39443</v>
      </c>
      <c r="D134" s="195" t="s">
        <v>41</v>
      </c>
      <c r="E134" s="195" t="s">
        <v>362</v>
      </c>
      <c r="F134" s="434" t="s">
        <v>323</v>
      </c>
      <c r="G134" s="434"/>
      <c r="H134" s="197" t="s">
        <v>44</v>
      </c>
      <c r="I134" s="198">
        <v>0.54410000000000003</v>
      </c>
      <c r="J134" s="198">
        <v>0</v>
      </c>
      <c r="K134" s="199">
        <v>0.24</v>
      </c>
      <c r="L134" s="199">
        <f t="shared" si="8"/>
        <v>0.13058400000000001</v>
      </c>
      <c r="N134" s="48"/>
      <c r="O134" s="48"/>
      <c r="P134" s="48"/>
      <c r="Q134" s="48"/>
      <c r="R134" s="48"/>
      <c r="S134" s="48"/>
      <c r="T134" s="48"/>
      <c r="U134" s="48"/>
      <c r="V134" s="48"/>
      <c r="W134" s="48"/>
      <c r="X134" s="48"/>
      <c r="Y134" s="44"/>
    </row>
    <row r="135" spans="2:25" ht="26.25" customHeight="1" x14ac:dyDescent="0.2">
      <c r="B135" s="195" t="s">
        <v>322</v>
      </c>
      <c r="C135" s="196">
        <v>39419</v>
      </c>
      <c r="D135" s="195" t="s">
        <v>41</v>
      </c>
      <c r="E135" s="195" t="s">
        <v>350</v>
      </c>
      <c r="F135" s="434" t="s">
        <v>323</v>
      </c>
      <c r="G135" s="434"/>
      <c r="H135" s="197" t="s">
        <v>51</v>
      </c>
      <c r="I135" s="198">
        <v>0.91169999999999995</v>
      </c>
      <c r="J135" s="198">
        <v>0</v>
      </c>
      <c r="K135" s="199">
        <v>5.57</v>
      </c>
      <c r="L135" s="199">
        <f t="shared" si="8"/>
        <v>5.0781689999999999</v>
      </c>
      <c r="N135" s="48"/>
      <c r="O135" s="48"/>
      <c r="P135" s="48"/>
      <c r="Q135" s="48"/>
      <c r="R135" s="48"/>
      <c r="S135" s="48"/>
      <c r="T135" s="48"/>
      <c r="U135" s="48"/>
      <c r="V135" s="48"/>
      <c r="W135" s="48"/>
      <c r="X135" s="48"/>
      <c r="Y135" s="44"/>
    </row>
    <row r="136" spans="2:25" ht="26.25" customHeight="1" x14ac:dyDescent="0.2">
      <c r="B136" s="195" t="s">
        <v>322</v>
      </c>
      <c r="C136" s="196">
        <v>39422</v>
      </c>
      <c r="D136" s="195" t="s">
        <v>41</v>
      </c>
      <c r="E136" s="195" t="s">
        <v>352</v>
      </c>
      <c r="F136" s="434" t="s">
        <v>323</v>
      </c>
      <c r="G136" s="434"/>
      <c r="H136" s="197" t="s">
        <v>51</v>
      </c>
      <c r="I136" s="198">
        <v>2.9138999999999999</v>
      </c>
      <c r="J136" s="198">
        <v>0</v>
      </c>
      <c r="K136" s="199">
        <v>6.32</v>
      </c>
      <c r="L136" s="199">
        <f t="shared" si="8"/>
        <v>18.415848</v>
      </c>
      <c r="N136" s="48"/>
      <c r="O136" s="48"/>
      <c r="P136" s="48"/>
      <c r="Q136" s="48"/>
      <c r="R136" s="48"/>
      <c r="S136" s="48"/>
      <c r="T136" s="48"/>
      <c r="U136" s="48"/>
      <c r="V136" s="48"/>
      <c r="W136" s="48"/>
      <c r="X136" s="48"/>
      <c r="Y136" s="44"/>
    </row>
    <row r="137" spans="2:25" ht="26.25" customHeight="1" x14ac:dyDescent="0.2">
      <c r="B137" s="192"/>
      <c r="C137" s="192"/>
      <c r="D137" s="192"/>
      <c r="E137" s="192"/>
      <c r="F137" s="192"/>
      <c r="G137" s="192" t="s">
        <v>1610</v>
      </c>
      <c r="H137" s="193">
        <f>L130+L131+L132+L133+L134+L135+L136+L128+L129+L126</f>
        <v>121.52624100000001</v>
      </c>
      <c r="I137" s="192" t="s">
        <v>314</v>
      </c>
      <c r="J137" s="193">
        <v>0</v>
      </c>
      <c r="K137" s="192" t="s">
        <v>315</v>
      </c>
      <c r="L137" s="193">
        <f>L125+L127</f>
        <v>22.835550000000001</v>
      </c>
      <c r="N137" s="48"/>
      <c r="O137" s="48"/>
      <c r="P137" s="48"/>
      <c r="Q137" s="48"/>
      <c r="R137" s="48"/>
      <c r="S137" s="48"/>
      <c r="T137" s="48"/>
      <c r="U137" s="48"/>
      <c r="V137" s="48"/>
      <c r="W137" s="48"/>
      <c r="X137" s="48"/>
      <c r="Y137" s="44"/>
    </row>
    <row r="138" spans="2:25" ht="26.25" customHeight="1" thickBot="1" x14ac:dyDescent="0.25">
      <c r="B138" s="192"/>
      <c r="C138" s="192"/>
      <c r="D138" s="192"/>
      <c r="E138" s="192"/>
      <c r="F138" s="192"/>
      <c r="G138" s="192" t="s">
        <v>316</v>
      </c>
      <c r="H138" s="289">
        <v>0.18920000000000001</v>
      </c>
      <c r="I138" s="425"/>
      <c r="J138" s="425" t="s">
        <v>317</v>
      </c>
      <c r="K138" s="192" t="s">
        <v>25</v>
      </c>
      <c r="L138" s="193">
        <v>144.37</v>
      </c>
      <c r="N138" s="48"/>
      <c r="O138" s="48"/>
      <c r="P138" s="48"/>
      <c r="Q138" s="48"/>
      <c r="R138" s="48"/>
      <c r="S138" s="48"/>
      <c r="T138" s="48"/>
      <c r="U138" s="48"/>
      <c r="V138" s="48"/>
      <c r="W138" s="48"/>
      <c r="X138" s="48"/>
      <c r="Y138" s="44"/>
    </row>
    <row r="139" spans="2:25" ht="26.25" customHeight="1" thickTop="1" x14ac:dyDescent="0.2">
      <c r="B139" s="194"/>
      <c r="C139" s="194"/>
      <c r="D139" s="194"/>
      <c r="E139" s="194"/>
      <c r="F139" s="194"/>
      <c r="G139" s="194"/>
      <c r="H139" s="194"/>
      <c r="I139" s="194"/>
      <c r="J139" s="194"/>
      <c r="K139" s="194"/>
      <c r="L139" s="194"/>
      <c r="N139" s="48"/>
      <c r="O139" s="48"/>
      <c r="P139" s="48"/>
      <c r="Q139" s="48"/>
      <c r="R139" s="48"/>
      <c r="S139" s="48"/>
      <c r="T139" s="48"/>
      <c r="U139" s="48"/>
      <c r="V139" s="48"/>
      <c r="W139" s="48"/>
      <c r="X139" s="48"/>
      <c r="Y139" s="44"/>
    </row>
    <row r="140" spans="2:25" ht="26.25" customHeight="1" x14ac:dyDescent="0.2">
      <c r="B140" s="184" t="s">
        <v>918</v>
      </c>
      <c r="C140" s="185" t="s">
        <v>29</v>
      </c>
      <c r="D140" s="184" t="s">
        <v>30</v>
      </c>
      <c r="E140" s="184" t="s">
        <v>31</v>
      </c>
      <c r="F140" s="426" t="s">
        <v>303</v>
      </c>
      <c r="G140" s="426"/>
      <c r="H140" s="186" t="s">
        <v>32</v>
      </c>
      <c r="I140" s="185" t="s">
        <v>33</v>
      </c>
      <c r="J140" s="185" t="s">
        <v>1181</v>
      </c>
      <c r="K140" s="185" t="s">
        <v>34</v>
      </c>
      <c r="L140" s="185" t="s">
        <v>36</v>
      </c>
      <c r="N140" s="48"/>
      <c r="O140" s="48"/>
      <c r="P140" s="48"/>
      <c r="Q140" s="48"/>
      <c r="R140" s="48"/>
      <c r="S140" s="48"/>
      <c r="T140" s="48"/>
      <c r="U140" s="48"/>
      <c r="V140" s="48"/>
      <c r="W140" s="48"/>
      <c r="X140" s="48"/>
      <c r="Y140" s="44"/>
    </row>
    <row r="141" spans="2:25" ht="26.25" customHeight="1" x14ac:dyDescent="0.2">
      <c r="B141" s="180" t="s">
        <v>304</v>
      </c>
      <c r="C141" s="181" t="s">
        <v>983</v>
      </c>
      <c r="D141" s="180" t="s">
        <v>83</v>
      </c>
      <c r="E141" s="180" t="s">
        <v>984</v>
      </c>
      <c r="F141" s="427" t="s">
        <v>326</v>
      </c>
      <c r="G141" s="427"/>
      <c r="H141" s="182" t="s">
        <v>42</v>
      </c>
      <c r="I141" s="251">
        <v>1</v>
      </c>
      <c r="J141" s="183"/>
      <c r="K141" s="183"/>
      <c r="L141" s="183"/>
      <c r="N141" s="48"/>
      <c r="O141" s="48"/>
      <c r="P141" s="48"/>
      <c r="Q141" s="48"/>
      <c r="R141" s="48"/>
      <c r="S141" s="48"/>
      <c r="T141" s="48"/>
      <c r="U141" s="48"/>
      <c r="V141" s="48"/>
      <c r="W141" s="48"/>
      <c r="X141" s="48"/>
      <c r="Y141" s="44"/>
    </row>
    <row r="142" spans="2:25" ht="26.25" customHeight="1" x14ac:dyDescent="0.2">
      <c r="B142" s="187" t="s">
        <v>305</v>
      </c>
      <c r="C142" s="188">
        <v>88316</v>
      </c>
      <c r="D142" s="187" t="s">
        <v>41</v>
      </c>
      <c r="E142" s="187" t="s">
        <v>307</v>
      </c>
      <c r="F142" s="435" t="s">
        <v>308</v>
      </c>
      <c r="G142" s="435"/>
      <c r="H142" s="189" t="s">
        <v>309</v>
      </c>
      <c r="I142" s="190">
        <v>0.19500000000000001</v>
      </c>
      <c r="J142" s="190">
        <v>0</v>
      </c>
      <c r="K142" s="191">
        <v>29.32</v>
      </c>
      <c r="L142" s="191">
        <f>I142*K142</f>
        <v>5.7174000000000005</v>
      </c>
      <c r="N142" s="48"/>
      <c r="O142" s="48"/>
      <c r="P142" s="48"/>
      <c r="Q142" s="48"/>
      <c r="R142" s="48"/>
      <c r="S142" s="48"/>
      <c r="T142" s="48"/>
      <c r="U142" s="48"/>
      <c r="V142" s="48"/>
      <c r="W142" s="48"/>
      <c r="X142" s="48"/>
      <c r="Y142" s="44"/>
    </row>
    <row r="143" spans="2:25" ht="26.25" customHeight="1" x14ac:dyDescent="0.2">
      <c r="B143" s="187" t="s">
        <v>305</v>
      </c>
      <c r="C143" s="295">
        <v>3413</v>
      </c>
      <c r="D143" s="294" t="s">
        <v>41</v>
      </c>
      <c r="E143" s="294" t="s">
        <v>1612</v>
      </c>
      <c r="F143" s="436" t="s">
        <v>920</v>
      </c>
      <c r="G143" s="436"/>
      <c r="H143" s="296" t="s">
        <v>42</v>
      </c>
      <c r="I143" s="297">
        <v>1.02</v>
      </c>
      <c r="J143" s="297">
        <v>0</v>
      </c>
      <c r="K143" s="298">
        <v>44.89</v>
      </c>
      <c r="L143" s="191">
        <f>I143*K143</f>
        <v>45.787800000000004</v>
      </c>
      <c r="N143" s="48"/>
      <c r="O143" s="48"/>
      <c r="P143" s="48"/>
      <c r="Q143" s="48"/>
      <c r="R143" s="48"/>
      <c r="S143" s="48"/>
      <c r="T143" s="48"/>
      <c r="U143" s="48"/>
      <c r="V143" s="48"/>
      <c r="W143" s="48"/>
      <c r="X143" s="48"/>
      <c r="Y143" s="44"/>
    </row>
    <row r="144" spans="2:25" ht="26.25" customHeight="1" x14ac:dyDescent="0.2">
      <c r="B144" s="187" t="s">
        <v>305</v>
      </c>
      <c r="C144" s="188">
        <v>88278</v>
      </c>
      <c r="D144" s="187" t="s">
        <v>41</v>
      </c>
      <c r="E144" s="187" t="s">
        <v>345</v>
      </c>
      <c r="F144" s="435" t="s">
        <v>308</v>
      </c>
      <c r="G144" s="435"/>
      <c r="H144" s="189" t="s">
        <v>309</v>
      </c>
      <c r="I144" s="190">
        <v>0.59499999999999997</v>
      </c>
      <c r="J144" s="190">
        <v>0</v>
      </c>
      <c r="K144" s="191">
        <v>28.77</v>
      </c>
      <c r="L144" s="191">
        <f>I144*K144</f>
        <v>17.11815</v>
      </c>
      <c r="N144" s="48"/>
      <c r="O144" s="48"/>
      <c r="P144" s="48"/>
      <c r="Q144" s="48"/>
      <c r="R144" s="48"/>
      <c r="S144" s="48"/>
      <c r="T144" s="48"/>
      <c r="U144" s="48"/>
      <c r="V144" s="48"/>
      <c r="W144" s="48"/>
      <c r="X144" s="48"/>
      <c r="Y144" s="44"/>
    </row>
    <row r="145" spans="2:25" ht="26.25" customHeight="1" x14ac:dyDescent="0.2">
      <c r="B145" s="195" t="s">
        <v>322</v>
      </c>
      <c r="C145" s="196">
        <v>39431</v>
      </c>
      <c r="D145" s="195" t="s">
        <v>41</v>
      </c>
      <c r="E145" s="195" t="s">
        <v>354</v>
      </c>
      <c r="F145" s="434" t="s">
        <v>323</v>
      </c>
      <c r="G145" s="434"/>
      <c r="H145" s="197" t="s">
        <v>51</v>
      </c>
      <c r="I145" s="198">
        <v>2.5026999999999999</v>
      </c>
      <c r="J145" s="198">
        <v>0</v>
      </c>
      <c r="K145" s="199">
        <v>0.31</v>
      </c>
      <c r="L145" s="199">
        <f>I145*K145</f>
        <v>0.775837</v>
      </c>
      <c r="N145" s="48"/>
      <c r="O145" s="48"/>
      <c r="P145" s="48"/>
      <c r="Q145" s="48"/>
      <c r="R145" s="48"/>
      <c r="S145" s="48"/>
      <c r="T145" s="48"/>
      <c r="U145" s="48"/>
      <c r="V145" s="48"/>
      <c r="W145" s="48"/>
      <c r="X145" s="48"/>
      <c r="Y145" s="44"/>
    </row>
    <row r="146" spans="2:25" ht="26.25" customHeight="1" x14ac:dyDescent="0.2">
      <c r="B146" s="195" t="s">
        <v>322</v>
      </c>
      <c r="C146" s="196">
        <v>39443</v>
      </c>
      <c r="D146" s="195" t="s">
        <v>41</v>
      </c>
      <c r="E146" s="195" t="s">
        <v>362</v>
      </c>
      <c r="F146" s="434" t="s">
        <v>323</v>
      </c>
      <c r="G146" s="434"/>
      <c r="H146" s="197" t="s">
        <v>44</v>
      </c>
      <c r="I146" s="198">
        <v>0.54410000000000003</v>
      </c>
      <c r="J146" s="198">
        <v>0</v>
      </c>
      <c r="K146" s="199">
        <v>0.24</v>
      </c>
      <c r="L146" s="199">
        <f t="shared" ref="L146:L153" si="9">I146*K146</f>
        <v>0.13058400000000001</v>
      </c>
      <c r="N146" s="48"/>
      <c r="O146" s="48"/>
      <c r="P146" s="48"/>
      <c r="Q146" s="48"/>
      <c r="R146" s="48"/>
      <c r="S146" s="48"/>
      <c r="T146" s="48"/>
      <c r="U146" s="48"/>
      <c r="V146" s="48"/>
      <c r="W146" s="48"/>
      <c r="X146" s="48"/>
      <c r="Y146" s="44"/>
    </row>
    <row r="147" spans="2:25" ht="26.25" customHeight="1" x14ac:dyDescent="0.2">
      <c r="B147" s="195" t="s">
        <v>322</v>
      </c>
      <c r="C147" s="196">
        <v>37586</v>
      </c>
      <c r="D147" s="195" t="s">
        <v>41</v>
      </c>
      <c r="E147" s="195" t="s">
        <v>347</v>
      </c>
      <c r="F147" s="434" t="s">
        <v>323</v>
      </c>
      <c r="G147" s="434"/>
      <c r="H147" s="197" t="s">
        <v>343</v>
      </c>
      <c r="I147" s="198">
        <v>2.9600000000000001E-2</v>
      </c>
      <c r="J147" s="198">
        <v>0</v>
      </c>
      <c r="K147" s="199">
        <v>51.26</v>
      </c>
      <c r="L147" s="199">
        <f t="shared" si="9"/>
        <v>1.517296</v>
      </c>
      <c r="N147" s="48"/>
      <c r="O147" s="48"/>
      <c r="P147" s="48"/>
      <c r="Q147" s="48"/>
      <c r="R147" s="48"/>
      <c r="S147" s="48"/>
      <c r="T147" s="48"/>
      <c r="U147" s="48"/>
      <c r="V147" s="48"/>
      <c r="W147" s="48"/>
      <c r="X147" s="48"/>
      <c r="Y147" s="44"/>
    </row>
    <row r="148" spans="2:25" ht="26.25" customHeight="1" x14ac:dyDescent="0.2">
      <c r="B148" s="195" t="s">
        <v>322</v>
      </c>
      <c r="C148" s="196">
        <v>39419</v>
      </c>
      <c r="D148" s="195" t="s">
        <v>41</v>
      </c>
      <c r="E148" s="195" t="s">
        <v>350</v>
      </c>
      <c r="F148" s="434" t="s">
        <v>323</v>
      </c>
      <c r="G148" s="434"/>
      <c r="H148" s="197" t="s">
        <v>51</v>
      </c>
      <c r="I148" s="198">
        <v>0.91169999999999995</v>
      </c>
      <c r="J148" s="198">
        <v>0</v>
      </c>
      <c r="K148" s="199">
        <v>5.57</v>
      </c>
      <c r="L148" s="199">
        <f t="shared" si="9"/>
        <v>5.0781689999999999</v>
      </c>
      <c r="N148" s="48"/>
      <c r="O148" s="48"/>
      <c r="P148" s="48"/>
      <c r="Q148" s="48"/>
      <c r="R148" s="48"/>
      <c r="S148" s="48"/>
      <c r="T148" s="48"/>
      <c r="U148" s="48"/>
      <c r="V148" s="48"/>
      <c r="W148" s="48"/>
      <c r="X148" s="48"/>
      <c r="Y148" s="44"/>
    </row>
    <row r="149" spans="2:25" ht="26.25" customHeight="1" x14ac:dyDescent="0.2">
      <c r="B149" s="195" t="s">
        <v>322</v>
      </c>
      <c r="C149" s="196">
        <v>39422</v>
      </c>
      <c r="D149" s="195" t="s">
        <v>41</v>
      </c>
      <c r="E149" s="195" t="s">
        <v>352</v>
      </c>
      <c r="F149" s="434" t="s">
        <v>323</v>
      </c>
      <c r="G149" s="434"/>
      <c r="H149" s="197" t="s">
        <v>51</v>
      </c>
      <c r="I149" s="198">
        <v>2.9138999999999999</v>
      </c>
      <c r="J149" s="198">
        <v>0</v>
      </c>
      <c r="K149" s="199">
        <v>6.32</v>
      </c>
      <c r="L149" s="199">
        <f t="shared" si="9"/>
        <v>18.415848</v>
      </c>
      <c r="N149" s="48"/>
      <c r="O149" s="48"/>
      <c r="P149" s="48"/>
      <c r="Q149" s="48"/>
      <c r="R149" s="48"/>
      <c r="S149" s="48"/>
      <c r="T149" s="48"/>
      <c r="U149" s="48"/>
      <c r="V149" s="48"/>
      <c r="W149" s="48"/>
      <c r="X149" s="48"/>
      <c r="Y149" s="44"/>
    </row>
    <row r="150" spans="2:25" ht="26.25" customHeight="1" x14ac:dyDescent="0.2">
      <c r="B150" s="195" t="s">
        <v>322</v>
      </c>
      <c r="C150" s="196">
        <v>39435</v>
      </c>
      <c r="D150" s="195" t="s">
        <v>41</v>
      </c>
      <c r="E150" s="195" t="s">
        <v>360</v>
      </c>
      <c r="F150" s="434" t="s">
        <v>323</v>
      </c>
      <c r="G150" s="434"/>
      <c r="H150" s="197" t="s">
        <v>44</v>
      </c>
      <c r="I150" s="198">
        <v>20.186800000000002</v>
      </c>
      <c r="J150" s="198">
        <v>0</v>
      </c>
      <c r="K150" s="199">
        <v>0.1</v>
      </c>
      <c r="L150" s="199">
        <f t="shared" si="9"/>
        <v>2.0186800000000003</v>
      </c>
      <c r="N150" s="48"/>
      <c r="O150" s="48"/>
      <c r="P150" s="48"/>
      <c r="Q150" s="48"/>
      <c r="R150" s="48"/>
      <c r="S150" s="48"/>
      <c r="T150" s="48"/>
      <c r="U150" s="48"/>
      <c r="V150" s="48"/>
      <c r="W150" s="48"/>
      <c r="X150" s="48"/>
      <c r="Y150" s="44"/>
    </row>
    <row r="151" spans="2:25" ht="26.25" customHeight="1" x14ac:dyDescent="0.2">
      <c r="B151" s="195" t="s">
        <v>322</v>
      </c>
      <c r="C151" s="196">
        <v>39432</v>
      </c>
      <c r="D151" s="195" t="s">
        <v>41</v>
      </c>
      <c r="E151" s="195" t="s">
        <v>356</v>
      </c>
      <c r="F151" s="434" t="s">
        <v>323</v>
      </c>
      <c r="G151" s="434"/>
      <c r="H151" s="197" t="s">
        <v>51</v>
      </c>
      <c r="I151" s="198">
        <v>0.79249999999999998</v>
      </c>
      <c r="J151" s="198">
        <v>0</v>
      </c>
      <c r="K151" s="199">
        <v>2.75</v>
      </c>
      <c r="L151" s="199">
        <f t="shared" si="9"/>
        <v>2.1793749999999998</v>
      </c>
      <c r="N151" s="48"/>
      <c r="O151" s="48"/>
      <c r="P151" s="48"/>
      <c r="Q151" s="48"/>
      <c r="R151" s="48"/>
      <c r="S151" s="48"/>
      <c r="T151" s="48"/>
      <c r="U151" s="48"/>
      <c r="V151" s="48"/>
      <c r="W151" s="48"/>
      <c r="X151" s="48"/>
      <c r="Y151" s="44"/>
    </row>
    <row r="152" spans="2:25" ht="26.25" customHeight="1" x14ac:dyDescent="0.2">
      <c r="B152" s="195" t="s">
        <v>322</v>
      </c>
      <c r="C152" s="196">
        <v>39417</v>
      </c>
      <c r="D152" s="195" t="s">
        <v>41</v>
      </c>
      <c r="E152" s="195" t="s">
        <v>942</v>
      </c>
      <c r="F152" s="434" t="s">
        <v>323</v>
      </c>
      <c r="G152" s="434"/>
      <c r="H152" s="197" t="s">
        <v>42</v>
      </c>
      <c r="I152" s="198">
        <v>2.1059999999999999</v>
      </c>
      <c r="J152" s="198">
        <v>0</v>
      </c>
      <c r="K152" s="199">
        <v>26.22</v>
      </c>
      <c r="L152" s="199">
        <f t="shared" si="9"/>
        <v>55.219319999999996</v>
      </c>
      <c r="N152" s="48"/>
      <c r="O152" s="48"/>
      <c r="P152" s="48"/>
      <c r="Q152" s="48"/>
      <c r="R152" s="48"/>
      <c r="S152" s="48"/>
      <c r="T152" s="48"/>
      <c r="U152" s="48"/>
      <c r="V152" s="48"/>
      <c r="W152" s="48"/>
      <c r="X152" s="48"/>
      <c r="Y152" s="44"/>
    </row>
    <row r="153" spans="2:25" ht="26.25" customHeight="1" x14ac:dyDescent="0.2">
      <c r="B153" s="195" t="s">
        <v>322</v>
      </c>
      <c r="C153" s="196">
        <v>39434</v>
      </c>
      <c r="D153" s="195" t="s">
        <v>41</v>
      </c>
      <c r="E153" s="195" t="s">
        <v>358</v>
      </c>
      <c r="F153" s="434" t="s">
        <v>330</v>
      </c>
      <c r="G153" s="434"/>
      <c r="H153" s="197" t="s">
        <v>55</v>
      </c>
      <c r="I153" s="198">
        <v>1.0978000000000001</v>
      </c>
      <c r="J153" s="198">
        <v>0</v>
      </c>
      <c r="K153" s="199">
        <v>3.44</v>
      </c>
      <c r="L153" s="199">
        <f t="shared" si="9"/>
        <v>3.7764320000000002</v>
      </c>
      <c r="N153" s="48"/>
      <c r="O153" s="48"/>
      <c r="P153" s="48"/>
      <c r="Q153" s="48"/>
      <c r="R153" s="48"/>
      <c r="S153" s="48"/>
      <c r="T153" s="48"/>
      <c r="U153" s="48"/>
      <c r="V153" s="48"/>
      <c r="W153" s="48"/>
      <c r="X153" s="48"/>
      <c r="Y153" s="44"/>
    </row>
    <row r="154" spans="2:25" ht="26.25" customHeight="1" x14ac:dyDescent="0.2">
      <c r="B154" s="192"/>
      <c r="C154" s="192"/>
      <c r="D154" s="192"/>
      <c r="E154" s="192"/>
      <c r="F154" s="192"/>
      <c r="G154" s="192" t="s">
        <v>1610</v>
      </c>
      <c r="H154" s="193">
        <f>L153+L151+L152+L150+L149+L148+L147+L146+L145+L143</f>
        <v>134.89934099999999</v>
      </c>
      <c r="I154" s="192" t="s">
        <v>314</v>
      </c>
      <c r="J154" s="193">
        <v>0</v>
      </c>
      <c r="K154" s="192" t="s">
        <v>315</v>
      </c>
      <c r="L154" s="193">
        <f>L142+L144</f>
        <v>22.835550000000001</v>
      </c>
      <c r="N154" s="48"/>
      <c r="O154" s="48"/>
      <c r="P154" s="48"/>
      <c r="Q154" s="48"/>
      <c r="R154" s="48"/>
      <c r="S154" s="48"/>
      <c r="T154" s="48"/>
      <c r="U154" s="48"/>
      <c r="V154" s="48"/>
      <c r="W154" s="48"/>
      <c r="X154" s="48"/>
      <c r="Y154" s="44"/>
    </row>
    <row r="155" spans="2:25" ht="26.25" customHeight="1" thickBot="1" x14ac:dyDescent="0.25">
      <c r="B155" s="192"/>
      <c r="C155" s="192"/>
      <c r="D155" s="192"/>
      <c r="E155" s="192"/>
      <c r="F155" s="192"/>
      <c r="G155" s="192" t="s">
        <v>316</v>
      </c>
      <c r="H155" s="289">
        <v>0.18920000000000001</v>
      </c>
      <c r="I155" s="425"/>
      <c r="J155" s="425" t="s">
        <v>317</v>
      </c>
      <c r="K155" s="192" t="s">
        <v>25</v>
      </c>
      <c r="L155" s="193">
        <v>144.37</v>
      </c>
      <c r="N155" s="48"/>
      <c r="O155" s="48"/>
      <c r="P155" s="48"/>
      <c r="Q155" s="48"/>
      <c r="R155" s="48"/>
      <c r="S155" s="48"/>
      <c r="T155" s="48"/>
      <c r="U155" s="48"/>
      <c r="V155" s="48"/>
      <c r="W155" s="48"/>
      <c r="X155" s="48"/>
      <c r="Y155" s="44"/>
    </row>
    <row r="156" spans="2:25" ht="26.25" customHeight="1" thickTop="1" x14ac:dyDescent="0.2">
      <c r="B156" s="194"/>
      <c r="C156" s="194"/>
      <c r="D156" s="194"/>
      <c r="E156" s="194"/>
      <c r="F156" s="194"/>
      <c r="G156" s="194"/>
      <c r="H156" s="194"/>
      <c r="I156" s="194"/>
      <c r="J156" s="194"/>
      <c r="K156" s="194"/>
      <c r="L156" s="194"/>
      <c r="N156" s="48"/>
      <c r="O156" s="48"/>
      <c r="P156" s="48"/>
      <c r="Q156" s="48"/>
      <c r="R156" s="48"/>
      <c r="S156" s="48"/>
      <c r="T156" s="48"/>
      <c r="U156" s="48"/>
      <c r="V156" s="48"/>
      <c r="W156" s="48"/>
      <c r="X156" s="48"/>
      <c r="Y156" s="44"/>
    </row>
    <row r="157" spans="2:25" ht="26.25" customHeight="1" x14ac:dyDescent="0.2">
      <c r="B157" s="184" t="s">
        <v>1526</v>
      </c>
      <c r="C157" s="185" t="s">
        <v>29</v>
      </c>
      <c r="D157" s="184" t="s">
        <v>30</v>
      </c>
      <c r="E157" s="184" t="s">
        <v>31</v>
      </c>
      <c r="F157" s="426" t="s">
        <v>303</v>
      </c>
      <c r="G157" s="426"/>
      <c r="H157" s="186" t="s">
        <v>32</v>
      </c>
      <c r="I157" s="185" t="s">
        <v>33</v>
      </c>
      <c r="J157" s="185" t="s">
        <v>1181</v>
      </c>
      <c r="K157" s="185" t="s">
        <v>34</v>
      </c>
      <c r="L157" s="185" t="s">
        <v>36</v>
      </c>
      <c r="N157" s="48"/>
      <c r="O157" s="48"/>
      <c r="P157" s="48"/>
      <c r="Q157" s="48"/>
      <c r="R157" s="48"/>
      <c r="S157" s="48"/>
      <c r="T157" s="48"/>
      <c r="U157" s="48"/>
      <c r="V157" s="48"/>
      <c r="W157" s="48"/>
      <c r="X157" s="48"/>
      <c r="Y157" s="44"/>
    </row>
    <row r="158" spans="2:25" ht="26.25" customHeight="1" x14ac:dyDescent="0.2">
      <c r="B158" s="180" t="s">
        <v>304</v>
      </c>
      <c r="C158" s="181" t="s">
        <v>1527</v>
      </c>
      <c r="D158" s="180" t="s">
        <v>83</v>
      </c>
      <c r="E158" s="180" t="s">
        <v>1749</v>
      </c>
      <c r="F158" s="427" t="s">
        <v>321</v>
      </c>
      <c r="G158" s="427"/>
      <c r="H158" s="182" t="s">
        <v>44</v>
      </c>
      <c r="I158" s="251">
        <v>1</v>
      </c>
      <c r="J158" s="183"/>
      <c r="K158" s="183"/>
      <c r="L158" s="183"/>
      <c r="N158" s="48"/>
      <c r="O158" s="48"/>
      <c r="P158" s="48"/>
      <c r="Q158" s="48"/>
      <c r="R158" s="48"/>
      <c r="S158" s="48"/>
      <c r="T158" s="48"/>
      <c r="U158" s="48"/>
      <c r="V158" s="48"/>
      <c r="W158" s="48"/>
      <c r="X158" s="48"/>
      <c r="Y158" s="44"/>
    </row>
    <row r="159" spans="2:25" ht="26.25" customHeight="1" x14ac:dyDescent="0.2">
      <c r="B159" s="342" t="s">
        <v>322</v>
      </c>
      <c r="C159" s="343">
        <v>99662</v>
      </c>
      <c r="D159" s="342" t="s">
        <v>47</v>
      </c>
      <c r="E159" s="342" t="s">
        <v>1750</v>
      </c>
      <c r="F159" s="437" t="s">
        <v>308</v>
      </c>
      <c r="G159" s="438"/>
      <c r="H159" s="344" t="s">
        <v>309</v>
      </c>
      <c r="I159" s="345">
        <v>4.7430000000000003</v>
      </c>
      <c r="J159" s="346">
        <v>0</v>
      </c>
      <c r="K159" s="346">
        <v>19.2</v>
      </c>
      <c r="L159" s="346">
        <f>I159*K159</f>
        <v>91.065600000000003</v>
      </c>
      <c r="N159" s="48"/>
      <c r="O159" s="48"/>
      <c r="P159" s="48"/>
      <c r="Q159" s="48"/>
      <c r="R159" s="48"/>
      <c r="S159" s="48"/>
      <c r="T159" s="48"/>
      <c r="U159" s="48"/>
      <c r="V159" s="48"/>
      <c r="W159" s="48"/>
      <c r="X159" s="48"/>
      <c r="Y159" s="44"/>
    </row>
    <row r="160" spans="2:25" ht="26.25" customHeight="1" x14ac:dyDescent="0.2">
      <c r="B160" s="342" t="s">
        <v>322</v>
      </c>
      <c r="C160" s="343">
        <v>100</v>
      </c>
      <c r="D160" s="342" t="s">
        <v>47</v>
      </c>
      <c r="E160" s="342" t="s">
        <v>1751</v>
      </c>
      <c r="F160" s="437" t="s">
        <v>323</v>
      </c>
      <c r="G160" s="438"/>
      <c r="H160" s="344" t="s">
        <v>797</v>
      </c>
      <c r="I160" s="345">
        <v>5.0000000000000001E-3</v>
      </c>
      <c r="J160" s="346">
        <v>0</v>
      </c>
      <c r="K160" s="346">
        <v>79.010000000000005</v>
      </c>
      <c r="L160" s="346">
        <f t="shared" ref="L160:L163" si="10">I160*K160</f>
        <v>0.39505000000000001</v>
      </c>
      <c r="N160" s="48"/>
      <c r="O160" s="48"/>
      <c r="P160" s="48"/>
      <c r="Q160" s="48"/>
      <c r="R160" s="48"/>
      <c r="S160" s="48"/>
      <c r="T160" s="48"/>
      <c r="U160" s="48"/>
      <c r="V160" s="48"/>
      <c r="W160" s="48"/>
      <c r="X160" s="48"/>
      <c r="Y160" s="44"/>
    </row>
    <row r="161" spans="2:25" ht="26.25" customHeight="1" x14ac:dyDescent="0.2">
      <c r="B161" s="342" t="s">
        <v>322</v>
      </c>
      <c r="C161" s="343">
        <v>50</v>
      </c>
      <c r="D161" s="342" t="s">
        <v>47</v>
      </c>
      <c r="E161" s="342" t="s">
        <v>1752</v>
      </c>
      <c r="F161" s="437" t="s">
        <v>323</v>
      </c>
      <c r="G161" s="438"/>
      <c r="H161" s="344" t="s">
        <v>55</v>
      </c>
      <c r="I161" s="345">
        <v>2.4</v>
      </c>
      <c r="J161" s="346">
        <v>0</v>
      </c>
      <c r="K161" s="346">
        <v>0.63</v>
      </c>
      <c r="L161" s="346">
        <f t="shared" si="10"/>
        <v>1.512</v>
      </c>
      <c r="N161" s="48"/>
      <c r="O161" s="48"/>
      <c r="P161" s="48"/>
      <c r="Q161" s="48"/>
      <c r="R161" s="48"/>
      <c r="S161" s="48"/>
      <c r="T161" s="48"/>
      <c r="U161" s="48"/>
      <c r="V161" s="48"/>
      <c r="W161" s="48"/>
      <c r="X161" s="48"/>
      <c r="Y161" s="44"/>
    </row>
    <row r="162" spans="2:25" ht="26.25" customHeight="1" x14ac:dyDescent="0.2">
      <c r="B162" s="342" t="s">
        <v>322</v>
      </c>
      <c r="C162" s="343">
        <v>87331</v>
      </c>
      <c r="D162" s="342" t="s">
        <v>47</v>
      </c>
      <c r="E162" s="342" t="s">
        <v>1548</v>
      </c>
      <c r="F162" s="437" t="s">
        <v>323</v>
      </c>
      <c r="G162" s="438"/>
      <c r="H162" s="344" t="s">
        <v>797</v>
      </c>
      <c r="I162" s="345">
        <v>1</v>
      </c>
      <c r="J162" s="346">
        <v>0</v>
      </c>
      <c r="K162" s="346">
        <v>850</v>
      </c>
      <c r="L162" s="346">
        <f t="shared" si="10"/>
        <v>850</v>
      </c>
      <c r="N162" s="48"/>
      <c r="O162" s="48"/>
      <c r="P162" s="48"/>
      <c r="Q162" s="48"/>
      <c r="R162" s="48"/>
      <c r="S162" s="48"/>
      <c r="T162" s="48"/>
      <c r="U162" s="48"/>
      <c r="V162" s="48"/>
      <c r="W162" s="48"/>
      <c r="X162" s="48"/>
      <c r="Y162" s="44"/>
    </row>
    <row r="163" spans="2:25" ht="26.25" customHeight="1" x14ac:dyDescent="0.2">
      <c r="B163" s="342" t="s">
        <v>322</v>
      </c>
      <c r="C163" s="295">
        <v>99230</v>
      </c>
      <c r="D163" s="294" t="s">
        <v>47</v>
      </c>
      <c r="E163" s="294" t="s">
        <v>1753</v>
      </c>
      <c r="F163" s="436" t="s">
        <v>308</v>
      </c>
      <c r="G163" s="436"/>
      <c r="H163" s="296" t="s">
        <v>309</v>
      </c>
      <c r="I163" s="297">
        <v>4.7430000000000003</v>
      </c>
      <c r="J163" s="297">
        <v>0</v>
      </c>
      <c r="K163" s="298">
        <v>23.53</v>
      </c>
      <c r="L163" s="346">
        <f t="shared" si="10"/>
        <v>111.60279000000001</v>
      </c>
      <c r="N163" s="48"/>
      <c r="O163" s="48"/>
      <c r="P163" s="48"/>
      <c r="Q163" s="48"/>
      <c r="R163" s="48"/>
      <c r="S163" s="48"/>
      <c r="T163" s="48"/>
      <c r="U163" s="48"/>
      <c r="V163" s="48"/>
      <c r="W163" s="48"/>
      <c r="X163" s="48"/>
      <c r="Y163" s="44"/>
    </row>
    <row r="164" spans="2:25" ht="26.25" customHeight="1" x14ac:dyDescent="0.2">
      <c r="B164" s="192"/>
      <c r="C164" s="192"/>
      <c r="D164" s="192"/>
      <c r="E164" s="192"/>
      <c r="F164" s="192"/>
      <c r="G164" s="192" t="s">
        <v>1610</v>
      </c>
      <c r="H164" s="193">
        <f>SUM(L160:L162)</f>
        <v>851.90705000000003</v>
      </c>
      <c r="I164" s="192" t="s">
        <v>314</v>
      </c>
      <c r="J164" s="193">
        <v>0</v>
      </c>
      <c r="K164" s="192" t="s">
        <v>315</v>
      </c>
      <c r="L164" s="193">
        <f>SUM(L159,L163)</f>
        <v>202.66839000000002</v>
      </c>
      <c r="N164" s="48"/>
      <c r="O164" s="48"/>
      <c r="P164" s="48"/>
      <c r="Q164" s="48"/>
      <c r="R164" s="48"/>
      <c r="S164" s="48"/>
      <c r="T164" s="48"/>
      <c r="U164" s="48"/>
      <c r="V164" s="48"/>
      <c r="W164" s="48"/>
      <c r="X164" s="48"/>
      <c r="Y164" s="44"/>
    </row>
    <row r="165" spans="2:25" ht="39" customHeight="1" thickBot="1" x14ac:dyDescent="0.25">
      <c r="B165" s="192"/>
      <c r="C165" s="192"/>
      <c r="D165" s="192"/>
      <c r="E165" s="192"/>
      <c r="F165" s="192"/>
      <c r="G165" s="192" t="s">
        <v>316</v>
      </c>
      <c r="H165" s="193"/>
      <c r="I165" s="425"/>
      <c r="J165" s="425" t="s">
        <v>317</v>
      </c>
      <c r="K165" s="192" t="s">
        <v>36</v>
      </c>
      <c r="L165" s="193">
        <f>SUM(H164,L164)</f>
        <v>1054.5754400000001</v>
      </c>
      <c r="N165" s="48"/>
      <c r="O165" s="48"/>
      <c r="P165" s="48"/>
      <c r="Q165" s="48"/>
      <c r="R165" s="48"/>
      <c r="S165" s="48"/>
      <c r="T165" s="48"/>
      <c r="U165" s="48"/>
      <c r="V165" s="48"/>
      <c r="W165" s="48"/>
      <c r="X165" s="48"/>
      <c r="Y165" s="44"/>
    </row>
    <row r="166" spans="2:25" ht="39" customHeight="1" thickTop="1" x14ac:dyDescent="0.2">
      <c r="B166" s="194"/>
      <c r="C166" s="194"/>
      <c r="D166" s="194"/>
      <c r="E166" s="194"/>
      <c r="F166" s="194"/>
      <c r="G166" s="194"/>
      <c r="H166" s="194"/>
      <c r="I166" s="194"/>
      <c r="J166" s="194"/>
      <c r="K166" s="194"/>
      <c r="L166" s="194"/>
      <c r="N166" s="48"/>
      <c r="O166" s="48"/>
      <c r="P166" s="48"/>
      <c r="Q166" s="48"/>
      <c r="R166" s="48"/>
      <c r="S166" s="48"/>
      <c r="T166" s="48"/>
      <c r="U166" s="48"/>
      <c r="V166" s="48"/>
      <c r="W166" s="48"/>
      <c r="X166" s="48"/>
      <c r="Y166" s="44"/>
    </row>
    <row r="167" spans="2:25" ht="26.25" customHeight="1" x14ac:dyDescent="0.2">
      <c r="B167" s="184" t="s">
        <v>1035</v>
      </c>
      <c r="C167" s="185" t="s">
        <v>29</v>
      </c>
      <c r="D167" s="184" t="s">
        <v>30</v>
      </c>
      <c r="E167" s="184" t="s">
        <v>31</v>
      </c>
      <c r="F167" s="426" t="s">
        <v>303</v>
      </c>
      <c r="G167" s="426"/>
      <c r="H167" s="186" t="s">
        <v>32</v>
      </c>
      <c r="I167" s="185" t="s">
        <v>33</v>
      </c>
      <c r="J167" s="185" t="s">
        <v>1181</v>
      </c>
      <c r="K167" s="185" t="s">
        <v>34</v>
      </c>
      <c r="L167" s="185" t="s">
        <v>36</v>
      </c>
      <c r="N167" s="48"/>
      <c r="O167" s="48"/>
      <c r="P167" s="48"/>
      <c r="Q167" s="48"/>
      <c r="R167" s="48"/>
      <c r="S167" s="48"/>
      <c r="T167" s="48"/>
      <c r="U167" s="48"/>
      <c r="V167" s="48"/>
      <c r="W167" s="48"/>
      <c r="X167" s="48"/>
      <c r="Y167" s="44"/>
    </row>
    <row r="168" spans="2:25" ht="39" customHeight="1" x14ac:dyDescent="0.2">
      <c r="B168" s="180" t="s">
        <v>304</v>
      </c>
      <c r="C168" s="181" t="s">
        <v>562</v>
      </c>
      <c r="D168" s="180" t="s">
        <v>83</v>
      </c>
      <c r="E168" s="180" t="s">
        <v>563</v>
      </c>
      <c r="F168" s="427">
        <v>53</v>
      </c>
      <c r="G168" s="427"/>
      <c r="H168" s="182" t="s">
        <v>44</v>
      </c>
      <c r="I168" s="251">
        <v>1</v>
      </c>
      <c r="J168" s="183"/>
      <c r="K168" s="183"/>
      <c r="L168" s="183"/>
      <c r="N168" s="48"/>
      <c r="O168" s="48"/>
      <c r="P168" s="48"/>
      <c r="Q168" s="48"/>
      <c r="R168" s="48"/>
      <c r="S168" s="48"/>
      <c r="T168" s="48"/>
      <c r="U168" s="48"/>
      <c r="V168" s="48"/>
      <c r="W168" s="48"/>
      <c r="X168" s="48"/>
      <c r="Y168" s="44"/>
    </row>
    <row r="169" spans="2:25" ht="26.25" customHeight="1" x14ac:dyDescent="0.2">
      <c r="B169" s="187" t="s">
        <v>305</v>
      </c>
      <c r="C169" s="188">
        <v>88248</v>
      </c>
      <c r="D169" s="187" t="s">
        <v>41</v>
      </c>
      <c r="E169" s="187" t="s">
        <v>333</v>
      </c>
      <c r="F169" s="435" t="s">
        <v>308</v>
      </c>
      <c r="G169" s="435"/>
      <c r="H169" s="189" t="s">
        <v>309</v>
      </c>
      <c r="I169" s="190">
        <v>0.86399999999999999</v>
      </c>
      <c r="J169" s="190">
        <v>0</v>
      </c>
      <c r="K169" s="191">
        <v>31.05</v>
      </c>
      <c r="L169" s="191">
        <f>I169*K169</f>
        <v>26.827200000000001</v>
      </c>
      <c r="N169" s="48"/>
      <c r="O169" s="48"/>
      <c r="P169" s="48"/>
      <c r="Q169" s="48"/>
      <c r="R169" s="48"/>
      <c r="S169" s="48"/>
      <c r="T169" s="48"/>
      <c r="U169" s="48"/>
      <c r="V169" s="48"/>
      <c r="W169" s="48"/>
      <c r="X169" s="48"/>
      <c r="Y169" s="44"/>
    </row>
    <row r="170" spans="2:25" ht="26.25" customHeight="1" x14ac:dyDescent="0.2">
      <c r="B170" s="187" t="s">
        <v>305</v>
      </c>
      <c r="C170" s="188">
        <v>88267</v>
      </c>
      <c r="D170" s="187" t="s">
        <v>41</v>
      </c>
      <c r="E170" s="187" t="s">
        <v>334</v>
      </c>
      <c r="F170" s="435" t="s">
        <v>308</v>
      </c>
      <c r="G170" s="435"/>
      <c r="H170" s="189" t="s">
        <v>309</v>
      </c>
      <c r="I170" s="190">
        <v>0.86399999999999999</v>
      </c>
      <c r="J170" s="190">
        <v>0</v>
      </c>
      <c r="K170" s="191">
        <v>37.43</v>
      </c>
      <c r="L170" s="191">
        <f>I170*K170</f>
        <v>32.33952</v>
      </c>
      <c r="N170" s="48"/>
      <c r="O170" s="48"/>
      <c r="P170" s="48"/>
      <c r="Q170" s="48"/>
      <c r="R170" s="48"/>
      <c r="S170" s="48"/>
      <c r="T170" s="48"/>
      <c r="U170" s="48"/>
      <c r="V170" s="48"/>
      <c r="W170" s="48"/>
      <c r="X170" s="48"/>
      <c r="Y170" s="44"/>
    </row>
    <row r="171" spans="2:25" ht="26.25" customHeight="1" x14ac:dyDescent="0.2">
      <c r="B171" s="195" t="s">
        <v>322</v>
      </c>
      <c r="C171" s="196">
        <v>386</v>
      </c>
      <c r="D171" s="195" t="s">
        <v>47</v>
      </c>
      <c r="E171" s="195" t="s">
        <v>767</v>
      </c>
      <c r="F171" s="434" t="s">
        <v>323</v>
      </c>
      <c r="G171" s="434"/>
      <c r="H171" s="197" t="s">
        <v>44</v>
      </c>
      <c r="I171" s="198">
        <v>0.2</v>
      </c>
      <c r="J171" s="198">
        <v>0</v>
      </c>
      <c r="K171" s="199">
        <v>15.82</v>
      </c>
      <c r="L171" s="199">
        <f>I171*K171</f>
        <v>3.1640000000000001</v>
      </c>
      <c r="N171" s="48"/>
      <c r="O171" s="48"/>
      <c r="P171" s="48"/>
      <c r="Q171" s="48"/>
      <c r="R171" s="48"/>
      <c r="S171" s="48"/>
      <c r="T171" s="48"/>
      <c r="U171" s="48"/>
      <c r="V171" s="48"/>
      <c r="W171" s="48"/>
      <c r="X171" s="48"/>
      <c r="Y171" s="44"/>
    </row>
    <row r="172" spans="2:25" ht="26.25" customHeight="1" x14ac:dyDescent="0.2">
      <c r="B172" s="195" t="s">
        <v>322</v>
      </c>
      <c r="C172" s="196">
        <v>21059</v>
      </c>
      <c r="D172" s="195" t="s">
        <v>41</v>
      </c>
      <c r="E172" s="195" t="s">
        <v>769</v>
      </c>
      <c r="F172" s="434" t="s">
        <v>323</v>
      </c>
      <c r="G172" s="434"/>
      <c r="H172" s="197" t="s">
        <v>44</v>
      </c>
      <c r="I172" s="198">
        <v>1</v>
      </c>
      <c r="J172" s="198">
        <v>0</v>
      </c>
      <c r="K172" s="199">
        <v>57.82</v>
      </c>
      <c r="L172" s="199">
        <f t="shared" ref="L172:L174" si="11">I172*K172</f>
        <v>57.82</v>
      </c>
      <c r="N172" s="48"/>
      <c r="O172" s="48"/>
      <c r="P172" s="48"/>
      <c r="Q172" s="48"/>
      <c r="R172" s="48"/>
      <c r="S172" s="48"/>
      <c r="T172" s="48"/>
      <c r="U172" s="48"/>
      <c r="V172" s="48"/>
      <c r="W172" s="48"/>
      <c r="X172" s="48"/>
      <c r="Y172" s="44"/>
    </row>
    <row r="173" spans="2:25" ht="26.25" customHeight="1" x14ac:dyDescent="0.2">
      <c r="B173" s="195" t="s">
        <v>322</v>
      </c>
      <c r="C173" s="196">
        <v>11731</v>
      </c>
      <c r="D173" s="195" t="s">
        <v>41</v>
      </c>
      <c r="E173" s="195" t="s">
        <v>801</v>
      </c>
      <c r="F173" s="434" t="s">
        <v>323</v>
      </c>
      <c r="G173" s="434"/>
      <c r="H173" s="197" t="s">
        <v>44</v>
      </c>
      <c r="I173" s="198">
        <v>1</v>
      </c>
      <c r="J173" s="198">
        <v>0</v>
      </c>
      <c r="K173" s="199">
        <v>10.27</v>
      </c>
      <c r="L173" s="199">
        <f t="shared" si="11"/>
        <v>10.27</v>
      </c>
      <c r="N173" s="48"/>
      <c r="O173" s="48"/>
      <c r="P173" s="48"/>
      <c r="Q173" s="48"/>
      <c r="R173" s="48"/>
      <c r="S173" s="48"/>
      <c r="T173" s="48"/>
      <c r="U173" s="48"/>
      <c r="V173" s="48"/>
      <c r="W173" s="48"/>
      <c r="X173" s="48"/>
      <c r="Y173" s="44"/>
    </row>
    <row r="174" spans="2:25" ht="26.25" customHeight="1" x14ac:dyDescent="0.2">
      <c r="B174" s="195" t="s">
        <v>322</v>
      </c>
      <c r="C174" s="196">
        <v>3389</v>
      </c>
      <c r="D174" s="195" t="s">
        <v>47</v>
      </c>
      <c r="E174" s="195" t="s">
        <v>768</v>
      </c>
      <c r="F174" s="434" t="s">
        <v>323</v>
      </c>
      <c r="G174" s="434"/>
      <c r="H174" s="197" t="s">
        <v>44</v>
      </c>
      <c r="I174" s="198">
        <v>0.1</v>
      </c>
      <c r="J174" s="198">
        <v>0</v>
      </c>
      <c r="K174" s="199">
        <v>9.99</v>
      </c>
      <c r="L174" s="199">
        <f t="shared" si="11"/>
        <v>0.99900000000000011</v>
      </c>
      <c r="N174" s="48"/>
      <c r="O174" s="48"/>
      <c r="P174" s="48"/>
      <c r="Q174" s="48"/>
      <c r="R174" s="48"/>
      <c r="S174" s="48"/>
      <c r="T174" s="48"/>
      <c r="U174" s="48"/>
      <c r="V174" s="48"/>
      <c r="W174" s="48"/>
      <c r="X174" s="48"/>
      <c r="Y174" s="44"/>
    </row>
    <row r="175" spans="2:25" ht="26.25" customHeight="1" x14ac:dyDescent="0.2">
      <c r="B175" s="192"/>
      <c r="C175" s="192"/>
      <c r="D175" s="192"/>
      <c r="E175" s="192"/>
      <c r="F175" s="192"/>
      <c r="G175" s="192" t="s">
        <v>1610</v>
      </c>
      <c r="H175" s="335">
        <f>L171+L172+L173+L174</f>
        <v>72.253</v>
      </c>
      <c r="I175" s="192" t="s">
        <v>314</v>
      </c>
      <c r="J175" s="193">
        <v>0</v>
      </c>
      <c r="K175" s="192" t="s">
        <v>315</v>
      </c>
      <c r="L175" s="193">
        <f>L169+L170</f>
        <v>59.166719999999998</v>
      </c>
      <c r="N175" s="48"/>
      <c r="O175" s="48"/>
      <c r="P175" s="48"/>
      <c r="Q175" s="48"/>
      <c r="R175" s="48"/>
      <c r="S175" s="48"/>
      <c r="T175" s="48"/>
      <c r="U175" s="48"/>
      <c r="V175" s="48"/>
      <c r="W175" s="48"/>
      <c r="X175" s="48"/>
      <c r="Y175" s="44"/>
    </row>
    <row r="176" spans="2:25" ht="26.25" customHeight="1" thickBot="1" x14ac:dyDescent="0.25">
      <c r="B176" s="192"/>
      <c r="C176" s="192"/>
      <c r="D176" s="192"/>
      <c r="E176" s="192"/>
      <c r="F176" s="192"/>
      <c r="G176" s="192" t="s">
        <v>316</v>
      </c>
      <c r="H176" s="193"/>
      <c r="I176" s="425"/>
      <c r="J176" s="425" t="s">
        <v>317</v>
      </c>
      <c r="K176" s="192" t="s">
        <v>36</v>
      </c>
      <c r="L176" s="193">
        <f>H175+L175</f>
        <v>131.41971999999998</v>
      </c>
      <c r="N176" s="48"/>
      <c r="O176" s="48"/>
      <c r="P176" s="48"/>
      <c r="Q176" s="48"/>
      <c r="R176" s="48"/>
      <c r="S176" s="48"/>
      <c r="T176" s="48"/>
      <c r="U176" s="48"/>
      <c r="V176" s="48"/>
      <c r="W176" s="48"/>
      <c r="X176" s="48"/>
      <c r="Y176" s="44"/>
    </row>
    <row r="177" spans="2:25" ht="26.25" customHeight="1" thickTop="1" x14ac:dyDescent="0.2">
      <c r="B177" s="194"/>
      <c r="C177" s="194"/>
      <c r="D177" s="194"/>
      <c r="E177" s="194"/>
      <c r="F177" s="194"/>
      <c r="G177" s="194"/>
      <c r="H177" s="194"/>
      <c r="I177" s="194"/>
      <c r="J177" s="194"/>
      <c r="K177" s="194"/>
      <c r="L177" s="194"/>
      <c r="N177" s="48"/>
      <c r="O177" s="48"/>
      <c r="P177" s="48"/>
      <c r="Q177" s="48"/>
      <c r="R177" s="48"/>
      <c r="S177" s="48"/>
      <c r="T177" s="48"/>
      <c r="U177" s="48"/>
      <c r="V177" s="48"/>
      <c r="W177" s="48"/>
      <c r="X177" s="48"/>
      <c r="Y177" s="44"/>
    </row>
    <row r="178" spans="2:25" ht="26.25" customHeight="1" x14ac:dyDescent="0.2">
      <c r="B178" s="184" t="s">
        <v>1240</v>
      </c>
      <c r="C178" s="185" t="s">
        <v>29</v>
      </c>
      <c r="D178" s="184" t="s">
        <v>30</v>
      </c>
      <c r="E178" s="184" t="s">
        <v>31</v>
      </c>
      <c r="F178" s="426" t="s">
        <v>303</v>
      </c>
      <c r="G178" s="426"/>
      <c r="H178" s="186" t="s">
        <v>32</v>
      </c>
      <c r="I178" s="185" t="s">
        <v>33</v>
      </c>
      <c r="J178" s="185" t="s">
        <v>1181</v>
      </c>
      <c r="K178" s="185" t="s">
        <v>34</v>
      </c>
      <c r="L178" s="185" t="s">
        <v>36</v>
      </c>
      <c r="N178" s="48"/>
      <c r="O178" s="48"/>
      <c r="P178" s="48"/>
      <c r="Q178" s="48"/>
      <c r="R178" s="48"/>
      <c r="S178" s="48"/>
      <c r="T178" s="48"/>
      <c r="U178" s="48"/>
      <c r="V178" s="48"/>
      <c r="W178" s="48"/>
      <c r="X178" s="48"/>
      <c r="Y178" s="44"/>
    </row>
    <row r="179" spans="2:25" ht="26.25" customHeight="1" x14ac:dyDescent="0.2">
      <c r="B179" s="180" t="s">
        <v>304</v>
      </c>
      <c r="C179" s="181" t="s">
        <v>870</v>
      </c>
      <c r="D179" s="180" t="s">
        <v>83</v>
      </c>
      <c r="E179" s="180" t="s">
        <v>871</v>
      </c>
      <c r="F179" s="427" t="s">
        <v>373</v>
      </c>
      <c r="G179" s="427"/>
      <c r="H179" s="182" t="s">
        <v>44</v>
      </c>
      <c r="I179" s="251">
        <v>1</v>
      </c>
      <c r="J179" s="183"/>
      <c r="K179" s="183"/>
      <c r="L179" s="183"/>
      <c r="N179" s="48"/>
      <c r="O179" s="48"/>
      <c r="P179" s="48"/>
      <c r="Q179" s="48"/>
      <c r="R179" s="48"/>
      <c r="S179" s="48"/>
      <c r="T179" s="48"/>
      <c r="U179" s="48"/>
      <c r="V179" s="48"/>
      <c r="W179" s="48"/>
      <c r="X179" s="48"/>
      <c r="Y179" s="44"/>
    </row>
    <row r="180" spans="2:25" ht="26.25" customHeight="1" x14ac:dyDescent="0.2">
      <c r="B180" s="187" t="s">
        <v>305</v>
      </c>
      <c r="C180" s="188">
        <v>88248</v>
      </c>
      <c r="D180" s="187" t="s">
        <v>41</v>
      </c>
      <c r="E180" s="187" t="s">
        <v>333</v>
      </c>
      <c r="F180" s="435" t="s">
        <v>308</v>
      </c>
      <c r="G180" s="435"/>
      <c r="H180" s="189" t="s">
        <v>309</v>
      </c>
      <c r="I180" s="190">
        <v>5.26</v>
      </c>
      <c r="J180" s="190">
        <v>0</v>
      </c>
      <c r="K180" s="191">
        <v>31.05</v>
      </c>
      <c r="L180" s="191">
        <f>I180*K180</f>
        <v>163.32300000000001</v>
      </c>
      <c r="N180" s="48"/>
      <c r="O180" s="48"/>
      <c r="P180" s="48"/>
      <c r="Q180" s="48"/>
      <c r="R180" s="48"/>
      <c r="S180" s="48"/>
      <c r="T180" s="48"/>
      <c r="U180" s="48"/>
      <c r="V180" s="48"/>
      <c r="W180" s="48"/>
      <c r="X180" s="48"/>
      <c r="Y180" s="44"/>
    </row>
    <row r="181" spans="2:25" ht="26.25" customHeight="1" x14ac:dyDescent="0.2">
      <c r="B181" s="187" t="s">
        <v>305</v>
      </c>
      <c r="C181" s="188">
        <v>88267</v>
      </c>
      <c r="D181" s="187" t="s">
        <v>41</v>
      </c>
      <c r="E181" s="187" t="s">
        <v>334</v>
      </c>
      <c r="F181" s="435" t="s">
        <v>308</v>
      </c>
      <c r="G181" s="435"/>
      <c r="H181" s="189" t="s">
        <v>309</v>
      </c>
      <c r="I181" s="190">
        <v>3.5059999999999998</v>
      </c>
      <c r="J181" s="190">
        <v>0</v>
      </c>
      <c r="K181" s="191">
        <v>37.43</v>
      </c>
      <c r="L181" s="191">
        <f>I181*K181</f>
        <v>131.22958</v>
      </c>
      <c r="N181" s="48"/>
      <c r="O181" s="48"/>
      <c r="P181" s="48"/>
      <c r="Q181" s="48"/>
      <c r="R181" s="48"/>
      <c r="S181" s="48"/>
      <c r="T181" s="48"/>
      <c r="U181" s="48"/>
      <c r="V181" s="48"/>
      <c r="W181" s="48"/>
      <c r="X181" s="48"/>
      <c r="Y181" s="44"/>
    </row>
    <row r="182" spans="2:25" ht="26.25" customHeight="1" x14ac:dyDescent="0.2">
      <c r="B182" s="195" t="s">
        <v>322</v>
      </c>
      <c r="C182" s="196" t="s">
        <v>892</v>
      </c>
      <c r="D182" s="195" t="s">
        <v>83</v>
      </c>
      <c r="E182" s="195" t="s">
        <v>871</v>
      </c>
      <c r="F182" s="434" t="s">
        <v>323</v>
      </c>
      <c r="G182" s="434"/>
      <c r="H182" s="197" t="s">
        <v>44</v>
      </c>
      <c r="I182" s="198">
        <v>1</v>
      </c>
      <c r="J182" s="198">
        <v>0</v>
      </c>
      <c r="K182" s="199">
        <f>ORÇAMENTO!M18</f>
        <v>11401.776666666667</v>
      </c>
      <c r="L182" s="199">
        <f>I182*K182</f>
        <v>11401.776666666667</v>
      </c>
      <c r="N182" s="48"/>
      <c r="O182" s="48"/>
      <c r="P182" s="48"/>
      <c r="Q182" s="48"/>
      <c r="R182" s="48"/>
      <c r="S182" s="48"/>
      <c r="T182" s="48"/>
      <c r="U182" s="48"/>
      <c r="V182" s="48"/>
      <c r="W182" s="48"/>
      <c r="X182" s="48"/>
      <c r="Y182" s="44"/>
    </row>
    <row r="183" spans="2:25" ht="26.25" customHeight="1" x14ac:dyDescent="0.2">
      <c r="B183" s="192"/>
      <c r="C183" s="192"/>
      <c r="D183" s="192"/>
      <c r="E183" s="192"/>
      <c r="F183" s="192"/>
      <c r="G183" s="192" t="s">
        <v>1610</v>
      </c>
      <c r="H183" s="193">
        <f>L182</f>
        <v>11401.776666666667</v>
      </c>
      <c r="I183" s="192" t="s">
        <v>314</v>
      </c>
      <c r="J183" s="193">
        <v>0</v>
      </c>
      <c r="K183" s="192" t="s">
        <v>315</v>
      </c>
      <c r="L183" s="193">
        <f>L181+L180</f>
        <v>294.55258000000003</v>
      </c>
      <c r="N183" s="48"/>
      <c r="O183" s="48"/>
      <c r="P183" s="48"/>
      <c r="Q183" s="48"/>
      <c r="R183" s="48"/>
      <c r="S183" s="48"/>
      <c r="T183" s="48"/>
      <c r="U183" s="48"/>
      <c r="V183" s="48"/>
      <c r="W183" s="48"/>
      <c r="X183" s="48"/>
      <c r="Y183" s="44"/>
    </row>
    <row r="184" spans="2:25" ht="26.25" customHeight="1" thickBot="1" x14ac:dyDescent="0.25">
      <c r="B184" s="192"/>
      <c r="C184" s="192"/>
      <c r="D184" s="192"/>
      <c r="E184" s="192"/>
      <c r="F184" s="192"/>
      <c r="G184" s="192" t="s">
        <v>316</v>
      </c>
      <c r="H184" s="289">
        <v>0.18920000000000001</v>
      </c>
      <c r="I184" s="425"/>
      <c r="J184" s="425" t="s">
        <v>317</v>
      </c>
      <c r="K184" s="192" t="s">
        <v>25</v>
      </c>
      <c r="L184" s="193">
        <f>H183+L183</f>
        <v>11696.329246666666</v>
      </c>
      <c r="N184" s="48"/>
      <c r="O184" s="48"/>
      <c r="P184" s="48"/>
      <c r="Q184" s="48"/>
      <c r="R184" s="48"/>
      <c r="S184" s="48"/>
      <c r="T184" s="48"/>
      <c r="U184" s="48"/>
      <c r="V184" s="48"/>
      <c r="W184" s="48"/>
      <c r="X184" s="48"/>
      <c r="Y184" s="44"/>
    </row>
    <row r="185" spans="2:25" ht="26.25" customHeight="1" thickTop="1" x14ac:dyDescent="0.2">
      <c r="B185" s="194"/>
      <c r="C185" s="194"/>
      <c r="D185" s="194"/>
      <c r="E185" s="194"/>
      <c r="F185" s="194"/>
      <c r="G185" s="194"/>
      <c r="H185" s="194"/>
      <c r="I185" s="194"/>
      <c r="J185" s="194"/>
      <c r="K185" s="194"/>
      <c r="L185" s="194"/>
      <c r="N185" s="48"/>
      <c r="O185" s="48"/>
      <c r="P185" s="48"/>
      <c r="Q185" s="48"/>
      <c r="R185" s="48"/>
      <c r="S185" s="48"/>
      <c r="T185" s="48"/>
      <c r="U185" s="48"/>
      <c r="V185" s="48"/>
      <c r="W185" s="48"/>
      <c r="X185" s="48"/>
      <c r="Y185" s="44"/>
    </row>
    <row r="186" spans="2:25" ht="26.25" customHeight="1" x14ac:dyDescent="0.2">
      <c r="B186" s="184" t="s">
        <v>1298</v>
      </c>
      <c r="C186" s="185" t="s">
        <v>29</v>
      </c>
      <c r="D186" s="184" t="s">
        <v>30</v>
      </c>
      <c r="E186" s="184" t="s">
        <v>31</v>
      </c>
      <c r="F186" s="426" t="s">
        <v>303</v>
      </c>
      <c r="G186" s="426"/>
      <c r="H186" s="186" t="s">
        <v>32</v>
      </c>
      <c r="I186" s="185" t="s">
        <v>33</v>
      </c>
      <c r="J186" s="185" t="s">
        <v>1181</v>
      </c>
      <c r="K186" s="185" t="s">
        <v>34</v>
      </c>
      <c r="L186" s="185" t="s">
        <v>36</v>
      </c>
      <c r="N186" s="48"/>
      <c r="O186" s="48"/>
      <c r="P186" s="48"/>
      <c r="Q186" s="48"/>
      <c r="R186" s="48"/>
      <c r="S186" s="48"/>
      <c r="T186" s="48"/>
      <c r="U186" s="48"/>
      <c r="V186" s="48"/>
      <c r="W186" s="48"/>
      <c r="X186" s="48"/>
      <c r="Y186" s="44"/>
    </row>
    <row r="187" spans="2:25" ht="26.25" customHeight="1" x14ac:dyDescent="0.2">
      <c r="B187" s="180" t="s">
        <v>304</v>
      </c>
      <c r="C187" s="181" t="s">
        <v>669</v>
      </c>
      <c r="D187" s="180" t="s">
        <v>83</v>
      </c>
      <c r="E187" s="180" t="s">
        <v>670</v>
      </c>
      <c r="F187" s="427" t="s">
        <v>373</v>
      </c>
      <c r="G187" s="427"/>
      <c r="H187" s="182" t="s">
        <v>44</v>
      </c>
      <c r="I187" s="251">
        <v>1</v>
      </c>
      <c r="J187" s="183"/>
      <c r="K187" s="183"/>
      <c r="L187" s="183"/>
      <c r="N187" s="48"/>
      <c r="O187" s="48"/>
      <c r="P187" s="48"/>
      <c r="Q187" s="48"/>
      <c r="R187" s="48"/>
      <c r="S187" s="48"/>
      <c r="T187" s="48"/>
      <c r="U187" s="48"/>
      <c r="V187" s="48"/>
      <c r="W187" s="48"/>
      <c r="X187" s="48"/>
      <c r="Y187" s="44"/>
    </row>
    <row r="188" spans="2:25" ht="26.25" customHeight="1" x14ac:dyDescent="0.2">
      <c r="B188" s="187" t="s">
        <v>305</v>
      </c>
      <c r="C188" s="188">
        <v>88267</v>
      </c>
      <c r="D188" s="187" t="s">
        <v>41</v>
      </c>
      <c r="E188" s="187" t="s">
        <v>334</v>
      </c>
      <c r="F188" s="435" t="s">
        <v>308</v>
      </c>
      <c r="G188" s="435"/>
      <c r="H188" s="189" t="s">
        <v>309</v>
      </c>
      <c r="I188" s="190">
        <v>0.7</v>
      </c>
      <c r="J188" s="190">
        <v>0</v>
      </c>
      <c r="K188" s="191">
        <v>37.43</v>
      </c>
      <c r="L188" s="191">
        <f>I188*K188</f>
        <v>26.200999999999997</v>
      </c>
      <c r="N188" s="48"/>
      <c r="O188" s="48"/>
      <c r="P188" s="48"/>
      <c r="Q188" s="48"/>
      <c r="R188" s="48"/>
      <c r="S188" s="48"/>
      <c r="T188" s="48"/>
      <c r="U188" s="48"/>
      <c r="V188" s="48"/>
      <c r="W188" s="48"/>
      <c r="X188" s="48"/>
      <c r="Y188" s="44"/>
    </row>
    <row r="189" spans="2:25" ht="26.25" customHeight="1" x14ac:dyDescent="0.2">
      <c r="B189" s="187" t="s">
        <v>305</v>
      </c>
      <c r="C189" s="188">
        <v>88248</v>
      </c>
      <c r="D189" s="187" t="s">
        <v>41</v>
      </c>
      <c r="E189" s="187" t="s">
        <v>333</v>
      </c>
      <c r="F189" s="435" t="s">
        <v>308</v>
      </c>
      <c r="G189" s="435"/>
      <c r="H189" s="189" t="s">
        <v>309</v>
      </c>
      <c r="I189" s="190">
        <v>0.7</v>
      </c>
      <c r="J189" s="190">
        <v>0</v>
      </c>
      <c r="K189" s="191">
        <v>31.05</v>
      </c>
      <c r="L189" s="191">
        <f>I189*K189</f>
        <v>21.734999999999999</v>
      </c>
      <c r="N189" s="48"/>
      <c r="O189" s="48"/>
      <c r="P189" s="48"/>
      <c r="Q189" s="48"/>
      <c r="R189" s="48"/>
      <c r="S189" s="48"/>
      <c r="T189" s="48"/>
      <c r="U189" s="48"/>
      <c r="V189" s="48"/>
      <c r="W189" s="48"/>
      <c r="X189" s="48"/>
      <c r="Y189" s="44"/>
    </row>
    <row r="190" spans="2:25" ht="26.25" customHeight="1" x14ac:dyDescent="0.2">
      <c r="B190" s="195" t="s">
        <v>322</v>
      </c>
      <c r="C190" s="196">
        <v>20078</v>
      </c>
      <c r="D190" s="195" t="s">
        <v>41</v>
      </c>
      <c r="E190" s="195" t="s">
        <v>365</v>
      </c>
      <c r="F190" s="434" t="s">
        <v>323</v>
      </c>
      <c r="G190" s="434"/>
      <c r="H190" s="197" t="s">
        <v>44</v>
      </c>
      <c r="I190" s="198">
        <v>8.7499999999999994E-2</v>
      </c>
      <c r="J190" s="198">
        <v>0</v>
      </c>
      <c r="K190" s="199">
        <v>23.08</v>
      </c>
      <c r="L190" s="199">
        <f>I190*K190</f>
        <v>2.0194999999999999</v>
      </c>
      <c r="N190" s="48"/>
      <c r="O190" s="48"/>
      <c r="P190" s="48"/>
      <c r="Q190" s="48"/>
      <c r="R190" s="48"/>
      <c r="S190" s="48"/>
      <c r="T190" s="48"/>
      <c r="U190" s="48"/>
      <c r="V190" s="48"/>
      <c r="W190" s="48"/>
      <c r="X190" s="48"/>
      <c r="Y190" s="44"/>
    </row>
    <row r="191" spans="2:25" ht="26.25" customHeight="1" x14ac:dyDescent="0.2">
      <c r="B191" s="195" t="s">
        <v>322</v>
      </c>
      <c r="C191" s="196" t="s">
        <v>771</v>
      </c>
      <c r="D191" s="195" t="s">
        <v>128</v>
      </c>
      <c r="E191" s="195" t="s">
        <v>772</v>
      </c>
      <c r="F191" s="434" t="s">
        <v>323</v>
      </c>
      <c r="G191" s="434"/>
      <c r="H191" s="197" t="s">
        <v>149</v>
      </c>
      <c r="I191" s="198">
        <v>1</v>
      </c>
      <c r="J191" s="198">
        <v>0</v>
      </c>
      <c r="K191" s="199">
        <v>312.12</v>
      </c>
      <c r="L191" s="199">
        <f t="shared" ref="L191:L192" si="12">I191*K191</f>
        <v>312.12</v>
      </c>
      <c r="N191" s="48"/>
      <c r="O191" s="48"/>
      <c r="P191" s="48"/>
      <c r="Q191" s="48"/>
      <c r="R191" s="48"/>
      <c r="S191" s="48"/>
      <c r="T191" s="48"/>
      <c r="U191" s="48"/>
      <c r="V191" s="48"/>
      <c r="W191" s="48"/>
      <c r="X191" s="48"/>
      <c r="Y191" s="44"/>
    </row>
    <row r="192" spans="2:25" ht="26.25" customHeight="1" x14ac:dyDescent="0.2">
      <c r="B192" s="195" t="s">
        <v>322</v>
      </c>
      <c r="C192" s="196">
        <v>306</v>
      </c>
      <c r="D192" s="195" t="s">
        <v>41</v>
      </c>
      <c r="E192" s="195" t="s">
        <v>770</v>
      </c>
      <c r="F192" s="434" t="s">
        <v>323</v>
      </c>
      <c r="G192" s="434"/>
      <c r="H192" s="197" t="s">
        <v>44</v>
      </c>
      <c r="I192" s="198">
        <v>2</v>
      </c>
      <c r="J192" s="198">
        <v>0</v>
      </c>
      <c r="K192" s="199">
        <v>13.63</v>
      </c>
      <c r="L192" s="199">
        <f t="shared" si="12"/>
        <v>27.26</v>
      </c>
      <c r="N192" s="48"/>
      <c r="O192" s="48"/>
      <c r="P192" s="48"/>
      <c r="Q192" s="48"/>
      <c r="R192" s="48"/>
      <c r="S192" s="48"/>
      <c r="T192" s="48"/>
      <c r="U192" s="48"/>
      <c r="V192" s="48"/>
      <c r="W192" s="48"/>
      <c r="X192" s="48"/>
      <c r="Y192" s="44"/>
    </row>
    <row r="193" spans="2:25" ht="26.25" customHeight="1" x14ac:dyDescent="0.2">
      <c r="B193" s="192"/>
      <c r="C193" s="192"/>
      <c r="D193" s="192"/>
      <c r="E193" s="192"/>
      <c r="F193" s="192"/>
      <c r="G193" s="192" t="s">
        <v>1610</v>
      </c>
      <c r="H193" s="193">
        <f>L190+L191+L192</f>
        <v>341.39949999999999</v>
      </c>
      <c r="I193" s="192" t="s">
        <v>314</v>
      </c>
      <c r="J193" s="193">
        <v>0</v>
      </c>
      <c r="K193" s="192" t="s">
        <v>315</v>
      </c>
      <c r="L193" s="193">
        <f>L188+L189</f>
        <v>47.935999999999993</v>
      </c>
      <c r="N193" s="48"/>
      <c r="O193" s="48"/>
      <c r="P193" s="48"/>
      <c r="Q193" s="48"/>
      <c r="R193" s="48"/>
      <c r="S193" s="48"/>
      <c r="T193" s="48"/>
      <c r="U193" s="48"/>
      <c r="V193" s="48"/>
      <c r="W193" s="48"/>
      <c r="X193" s="48"/>
      <c r="Y193" s="44"/>
    </row>
    <row r="194" spans="2:25" ht="26.25" customHeight="1" thickBot="1" x14ac:dyDescent="0.25">
      <c r="B194" s="192"/>
      <c r="C194" s="192"/>
      <c r="D194" s="192"/>
      <c r="E194" s="192"/>
      <c r="F194" s="192"/>
      <c r="G194" s="192" t="s">
        <v>316</v>
      </c>
      <c r="H194" s="193"/>
      <c r="I194" s="425"/>
      <c r="J194" s="425" t="s">
        <v>317</v>
      </c>
      <c r="K194" s="192" t="s">
        <v>25</v>
      </c>
      <c r="L194" s="193">
        <f>H193+L193</f>
        <v>389.33549999999997</v>
      </c>
      <c r="N194" s="48"/>
      <c r="O194" s="48"/>
      <c r="P194" s="48"/>
      <c r="Q194" s="48"/>
      <c r="R194" s="48"/>
      <c r="S194" s="48"/>
      <c r="T194" s="48"/>
      <c r="U194" s="48"/>
      <c r="V194" s="48"/>
      <c r="W194" s="48"/>
      <c r="X194" s="48"/>
      <c r="Y194" s="44"/>
    </row>
    <row r="195" spans="2:25" ht="26.25" customHeight="1" thickTop="1" x14ac:dyDescent="0.2">
      <c r="B195" s="194"/>
      <c r="C195" s="194"/>
      <c r="D195" s="194"/>
      <c r="E195" s="194"/>
      <c r="F195" s="194"/>
      <c r="G195" s="194"/>
      <c r="H195" s="194"/>
      <c r="I195" s="194"/>
      <c r="J195" s="194"/>
      <c r="K195" s="194"/>
      <c r="L195" s="194"/>
      <c r="N195" s="48"/>
      <c r="O195" s="48"/>
      <c r="P195" s="48"/>
      <c r="Q195" s="48"/>
      <c r="R195" s="48"/>
      <c r="S195" s="48"/>
      <c r="T195" s="48"/>
      <c r="U195" s="48"/>
      <c r="V195" s="48"/>
      <c r="W195" s="48"/>
      <c r="X195" s="48"/>
      <c r="Y195" s="44"/>
    </row>
    <row r="196" spans="2:25" ht="26.25" customHeight="1" x14ac:dyDescent="0.2">
      <c r="B196" s="184" t="s">
        <v>1165</v>
      </c>
      <c r="C196" s="185" t="s">
        <v>29</v>
      </c>
      <c r="D196" s="184" t="s">
        <v>30</v>
      </c>
      <c r="E196" s="184" t="s">
        <v>31</v>
      </c>
      <c r="F196" s="426" t="s">
        <v>303</v>
      </c>
      <c r="G196" s="426"/>
      <c r="H196" s="186" t="s">
        <v>32</v>
      </c>
      <c r="I196" s="185" t="s">
        <v>33</v>
      </c>
      <c r="J196" s="185" t="s">
        <v>1181</v>
      </c>
      <c r="K196" s="185" t="s">
        <v>34</v>
      </c>
      <c r="L196" s="185" t="s">
        <v>36</v>
      </c>
      <c r="N196" s="48"/>
      <c r="O196" s="48"/>
      <c r="P196" s="48"/>
      <c r="Q196" s="48"/>
      <c r="R196" s="48"/>
      <c r="S196" s="48"/>
      <c r="T196" s="48"/>
      <c r="U196" s="48"/>
      <c r="V196" s="48"/>
      <c r="W196" s="48"/>
      <c r="X196" s="48"/>
      <c r="Y196" s="44"/>
    </row>
    <row r="197" spans="2:25" ht="26.25" customHeight="1" x14ac:dyDescent="0.2">
      <c r="B197" s="180" t="s">
        <v>304</v>
      </c>
      <c r="C197" s="181" t="s">
        <v>1545</v>
      </c>
      <c r="D197" s="180" t="s">
        <v>83</v>
      </c>
      <c r="E197" s="180" t="s">
        <v>1546</v>
      </c>
      <c r="F197" s="427" t="s">
        <v>1549</v>
      </c>
      <c r="G197" s="427"/>
      <c r="H197" s="182" t="s">
        <v>44</v>
      </c>
      <c r="I197" s="251">
        <v>1</v>
      </c>
      <c r="J197" s="183"/>
      <c r="K197" s="183"/>
      <c r="L197" s="183"/>
      <c r="N197" s="48"/>
      <c r="O197" s="48"/>
      <c r="P197" s="48"/>
      <c r="Q197" s="48"/>
      <c r="R197" s="48"/>
      <c r="S197" s="48"/>
      <c r="T197" s="48"/>
      <c r="U197" s="48"/>
      <c r="V197" s="48"/>
      <c r="W197" s="48"/>
      <c r="X197" s="48"/>
      <c r="Y197" s="44"/>
    </row>
    <row r="198" spans="2:25" ht="26.25" customHeight="1" x14ac:dyDescent="0.2">
      <c r="B198" s="187" t="s">
        <v>305</v>
      </c>
      <c r="C198" s="188">
        <v>88264</v>
      </c>
      <c r="D198" s="187" t="s">
        <v>41</v>
      </c>
      <c r="E198" s="187" t="s">
        <v>335</v>
      </c>
      <c r="F198" s="435" t="s">
        <v>308</v>
      </c>
      <c r="G198" s="435"/>
      <c r="H198" s="189" t="s">
        <v>309</v>
      </c>
      <c r="I198" s="190">
        <v>0.25</v>
      </c>
      <c r="J198" s="190">
        <v>0</v>
      </c>
      <c r="K198" s="191">
        <v>43.25</v>
      </c>
      <c r="L198" s="191">
        <f>K198*I198</f>
        <v>10.8125</v>
      </c>
      <c r="N198" s="48"/>
      <c r="O198" s="48"/>
      <c r="P198" s="48"/>
      <c r="Q198" s="48"/>
      <c r="R198" s="48"/>
      <c r="S198" s="48"/>
      <c r="T198" s="48"/>
      <c r="U198" s="48"/>
      <c r="V198" s="48"/>
      <c r="W198" s="48"/>
      <c r="X198" s="48"/>
      <c r="Y198" s="44"/>
    </row>
    <row r="199" spans="2:25" ht="26.25" customHeight="1" x14ac:dyDescent="0.2">
      <c r="B199" s="195" t="s">
        <v>322</v>
      </c>
      <c r="C199" s="196">
        <v>16202</v>
      </c>
      <c r="D199" s="195" t="s">
        <v>47</v>
      </c>
      <c r="E199" s="195" t="s">
        <v>1550</v>
      </c>
      <c r="F199" s="434" t="s">
        <v>323</v>
      </c>
      <c r="G199" s="434"/>
      <c r="H199" s="197" t="s">
        <v>44</v>
      </c>
      <c r="I199" s="198">
        <v>1</v>
      </c>
      <c r="J199" s="198">
        <v>0</v>
      </c>
      <c r="K199" s="199">
        <v>85</v>
      </c>
      <c r="L199" s="199">
        <f>K199*I199</f>
        <v>85</v>
      </c>
      <c r="N199" s="48"/>
      <c r="O199" s="48"/>
      <c r="P199" s="48"/>
      <c r="Q199" s="48"/>
      <c r="R199" s="48"/>
      <c r="S199" s="48"/>
      <c r="T199" s="48"/>
      <c r="U199" s="48"/>
      <c r="V199" s="48"/>
      <c r="W199" s="48"/>
      <c r="X199" s="48"/>
      <c r="Y199" s="44"/>
    </row>
    <row r="200" spans="2:25" ht="26.25" customHeight="1" x14ac:dyDescent="0.2">
      <c r="B200" s="195" t="s">
        <v>322</v>
      </c>
      <c r="C200" s="196">
        <v>85001</v>
      </c>
      <c r="D200" s="195" t="s">
        <v>1551</v>
      </c>
      <c r="E200" s="195" t="s">
        <v>1552</v>
      </c>
      <c r="F200" s="434" t="s">
        <v>323</v>
      </c>
      <c r="G200" s="434"/>
      <c r="H200" s="197" t="s">
        <v>185</v>
      </c>
      <c r="I200" s="198">
        <v>1</v>
      </c>
      <c r="J200" s="198">
        <v>0</v>
      </c>
      <c r="K200" s="199">
        <v>87.72</v>
      </c>
      <c r="L200" s="199">
        <f>K200*I200</f>
        <v>87.72</v>
      </c>
      <c r="N200" s="48"/>
      <c r="O200" s="48"/>
      <c r="P200" s="48"/>
      <c r="Q200" s="48"/>
      <c r="R200" s="48"/>
      <c r="S200" s="48"/>
      <c r="T200" s="48"/>
      <c r="U200" s="48"/>
      <c r="V200" s="48"/>
      <c r="W200" s="48"/>
      <c r="X200" s="48"/>
      <c r="Y200" s="44"/>
    </row>
    <row r="201" spans="2:25" ht="26.25" customHeight="1" x14ac:dyDescent="0.2">
      <c r="B201" s="192"/>
      <c r="C201" s="192"/>
      <c r="D201" s="192"/>
      <c r="E201" s="192"/>
      <c r="F201" s="192"/>
      <c r="G201" s="192" t="s">
        <v>1610</v>
      </c>
      <c r="H201" s="193">
        <f>L199+L200</f>
        <v>172.72</v>
      </c>
      <c r="I201" s="192" t="s">
        <v>314</v>
      </c>
      <c r="J201" s="193">
        <v>0</v>
      </c>
      <c r="K201" s="192" t="s">
        <v>315</v>
      </c>
      <c r="L201" s="193">
        <f>L198</f>
        <v>10.8125</v>
      </c>
      <c r="N201" s="48"/>
      <c r="O201" s="48"/>
      <c r="P201" s="48"/>
      <c r="Q201" s="48"/>
      <c r="R201" s="48"/>
      <c r="S201" s="48"/>
      <c r="T201" s="48"/>
      <c r="U201" s="48"/>
      <c r="V201" s="48"/>
      <c r="W201" s="48"/>
      <c r="X201" s="48"/>
      <c r="Y201" s="44"/>
    </row>
    <row r="202" spans="2:25" ht="26.25" customHeight="1" x14ac:dyDescent="0.2">
      <c r="B202" s="192"/>
      <c r="C202" s="192"/>
      <c r="D202" s="192"/>
      <c r="E202" s="192"/>
      <c r="F202" s="192"/>
      <c r="G202" s="192" t="s">
        <v>316</v>
      </c>
      <c r="H202" s="193"/>
      <c r="I202" s="425"/>
      <c r="J202" s="425" t="s">
        <v>317</v>
      </c>
      <c r="K202" s="192" t="s">
        <v>25</v>
      </c>
      <c r="L202" s="193">
        <f>H201+L201</f>
        <v>183.5325</v>
      </c>
      <c r="N202" s="48"/>
      <c r="O202" s="48"/>
      <c r="P202" s="48"/>
      <c r="Q202" s="48"/>
      <c r="R202" s="48"/>
      <c r="S202" s="48"/>
      <c r="T202" s="48"/>
      <c r="U202" s="48"/>
      <c r="V202" s="48"/>
      <c r="W202" s="48"/>
      <c r="X202" s="48"/>
      <c r="Y202" s="44"/>
    </row>
    <row r="203" spans="2:25" ht="26.25" customHeight="1" x14ac:dyDescent="0.2">
      <c r="N203" s="48"/>
      <c r="O203" s="48"/>
      <c r="P203" s="48"/>
      <c r="Q203" s="48"/>
      <c r="R203" s="48"/>
      <c r="S203" s="48"/>
      <c r="T203" s="48"/>
      <c r="U203" s="48"/>
      <c r="V203" s="48"/>
      <c r="W203" s="48"/>
      <c r="X203" s="48"/>
      <c r="Y203" s="44"/>
    </row>
    <row r="204" spans="2:25" ht="26.25" customHeight="1" x14ac:dyDescent="0.2">
      <c r="N204" s="48"/>
      <c r="O204" s="48"/>
      <c r="P204" s="48"/>
      <c r="Q204" s="48"/>
      <c r="R204" s="48"/>
      <c r="S204" s="48"/>
      <c r="T204" s="48"/>
      <c r="U204" s="48"/>
      <c r="V204" s="48"/>
      <c r="W204" s="48"/>
      <c r="X204" s="48"/>
      <c r="Y204" s="44"/>
    </row>
    <row r="205" spans="2:25" ht="26.25" customHeight="1" x14ac:dyDescent="0.2">
      <c r="N205" s="48"/>
      <c r="O205" s="48"/>
      <c r="P205" s="48"/>
      <c r="Q205" s="48"/>
      <c r="R205" s="48"/>
      <c r="S205" s="48"/>
      <c r="T205" s="48"/>
      <c r="U205" s="48"/>
      <c r="V205" s="48"/>
      <c r="W205" s="48"/>
      <c r="X205" s="48"/>
      <c r="Y205" s="44"/>
    </row>
    <row r="206" spans="2:25" ht="26.25" customHeight="1" x14ac:dyDescent="0.2">
      <c r="N206" s="48"/>
      <c r="O206" s="48"/>
      <c r="P206" s="48"/>
      <c r="Q206" s="48"/>
      <c r="R206" s="48"/>
      <c r="S206" s="48"/>
      <c r="T206" s="48"/>
      <c r="U206" s="48"/>
      <c r="V206" s="48"/>
      <c r="W206" s="48"/>
      <c r="X206" s="48"/>
      <c r="Y206" s="44"/>
    </row>
    <row r="207" spans="2:25" ht="26.25" customHeight="1" x14ac:dyDescent="0.2">
      <c r="N207" s="48"/>
      <c r="O207" s="48"/>
      <c r="P207" s="48"/>
      <c r="Q207" s="48"/>
      <c r="R207" s="48"/>
      <c r="S207" s="48"/>
      <c r="T207" s="48"/>
      <c r="U207" s="48"/>
      <c r="V207" s="48"/>
      <c r="W207" s="48"/>
      <c r="X207" s="48"/>
      <c r="Y207" s="44"/>
    </row>
    <row r="208" spans="2:25" ht="26.25" customHeight="1" x14ac:dyDescent="0.2">
      <c r="N208" s="48"/>
      <c r="O208" s="48"/>
      <c r="P208" s="48"/>
      <c r="Q208" s="48"/>
      <c r="R208" s="48"/>
      <c r="S208" s="48"/>
      <c r="T208" s="48"/>
      <c r="U208" s="48"/>
      <c r="V208" s="48"/>
      <c r="W208" s="48"/>
      <c r="X208" s="48"/>
      <c r="Y208" s="44"/>
    </row>
    <row r="209" spans="14:25" ht="26.25" customHeight="1" x14ac:dyDescent="0.2">
      <c r="N209" s="48"/>
      <c r="O209" s="48"/>
      <c r="P209" s="48"/>
      <c r="Q209" s="48"/>
      <c r="R209" s="48"/>
      <c r="S209" s="48"/>
      <c r="T209" s="48"/>
      <c r="U209" s="48"/>
      <c r="V209" s="48"/>
      <c r="W209" s="48"/>
      <c r="X209" s="48"/>
      <c r="Y209" s="44"/>
    </row>
    <row r="210" spans="14:25" ht="26.25" customHeight="1" x14ac:dyDescent="0.2">
      <c r="N210" s="48"/>
      <c r="O210" s="48"/>
      <c r="P210" s="48"/>
      <c r="Q210" s="48"/>
      <c r="R210" s="48"/>
      <c r="S210" s="48"/>
      <c r="T210" s="48"/>
      <c r="U210" s="48"/>
      <c r="V210" s="48"/>
      <c r="W210" s="48"/>
      <c r="X210" s="48"/>
      <c r="Y210" s="44"/>
    </row>
    <row r="211" spans="14:25" ht="26.25" customHeight="1" x14ac:dyDescent="0.2">
      <c r="N211" s="48"/>
      <c r="O211" s="48"/>
      <c r="P211" s="48"/>
      <c r="Q211" s="48"/>
      <c r="R211" s="48"/>
      <c r="S211" s="48"/>
      <c r="T211" s="48"/>
      <c r="U211" s="48"/>
      <c r="V211" s="48"/>
      <c r="W211" s="48"/>
      <c r="X211" s="48"/>
      <c r="Y211" s="44"/>
    </row>
    <row r="212" spans="14:25" ht="26.25" customHeight="1" x14ac:dyDescent="0.2">
      <c r="N212" s="48"/>
      <c r="O212" s="48"/>
      <c r="P212" s="48"/>
      <c r="Q212" s="48"/>
      <c r="R212" s="48"/>
      <c r="S212" s="48"/>
      <c r="T212" s="48"/>
      <c r="U212" s="48"/>
      <c r="V212" s="48"/>
      <c r="W212" s="48"/>
      <c r="X212" s="48"/>
      <c r="Y212" s="44"/>
    </row>
    <row r="213" spans="14:25" ht="26.25" customHeight="1" x14ac:dyDescent="0.2">
      <c r="N213" s="48"/>
      <c r="O213" s="48"/>
      <c r="P213" s="48"/>
      <c r="Q213" s="48"/>
      <c r="R213" s="48"/>
      <c r="S213" s="48"/>
      <c r="T213" s="48"/>
      <c r="U213" s="48"/>
      <c r="V213" s="48"/>
      <c r="W213" s="48"/>
      <c r="X213" s="48"/>
      <c r="Y213" s="44"/>
    </row>
    <row r="214" spans="14:25" ht="26.25" customHeight="1" x14ac:dyDescent="0.2">
      <c r="N214" s="48"/>
      <c r="O214" s="48"/>
      <c r="P214" s="48"/>
      <c r="Q214" s="48"/>
      <c r="R214" s="48"/>
      <c r="S214" s="48"/>
      <c r="T214" s="48"/>
      <c r="U214" s="48"/>
      <c r="V214" s="48"/>
      <c r="W214" s="48"/>
      <c r="X214" s="48"/>
      <c r="Y214" s="44"/>
    </row>
    <row r="215" spans="14:25" ht="26.25" customHeight="1" x14ac:dyDescent="0.2">
      <c r="N215" s="48"/>
      <c r="O215" s="48"/>
      <c r="P215" s="48"/>
      <c r="Q215" s="48"/>
      <c r="R215" s="48"/>
      <c r="S215" s="48"/>
      <c r="T215" s="48"/>
      <c r="U215" s="48"/>
      <c r="V215" s="48"/>
      <c r="W215" s="48"/>
      <c r="X215" s="48"/>
      <c r="Y215" s="44"/>
    </row>
    <row r="216" spans="14:25" ht="26.25" customHeight="1" x14ac:dyDescent="0.2">
      <c r="N216" s="48"/>
      <c r="O216" s="48"/>
      <c r="P216" s="48"/>
      <c r="Q216" s="48"/>
      <c r="R216" s="48"/>
      <c r="S216" s="48"/>
      <c r="T216" s="48"/>
      <c r="U216" s="48"/>
      <c r="V216" s="48"/>
      <c r="W216" s="48"/>
      <c r="X216" s="48"/>
      <c r="Y216" s="44"/>
    </row>
    <row r="217" spans="14:25" ht="26.25" customHeight="1" x14ac:dyDescent="0.2">
      <c r="N217" s="48"/>
      <c r="O217" s="48"/>
      <c r="P217" s="48"/>
      <c r="Q217" s="48"/>
      <c r="R217" s="48"/>
      <c r="S217" s="48"/>
      <c r="T217" s="48"/>
      <c r="U217" s="48"/>
      <c r="V217" s="48"/>
      <c r="W217" s="48"/>
      <c r="X217" s="48"/>
      <c r="Y217" s="44"/>
    </row>
    <row r="218" spans="14:25" ht="26.25" customHeight="1" x14ac:dyDescent="0.2">
      <c r="N218" s="48"/>
      <c r="O218" s="48"/>
      <c r="P218" s="48"/>
      <c r="Q218" s="48"/>
      <c r="R218" s="48"/>
      <c r="S218" s="48"/>
      <c r="T218" s="48"/>
      <c r="U218" s="48"/>
      <c r="V218" s="48"/>
      <c r="W218" s="48"/>
      <c r="X218" s="48"/>
      <c r="Y218" s="44"/>
    </row>
    <row r="219" spans="14:25" ht="26.25" customHeight="1" x14ac:dyDescent="0.2">
      <c r="N219" s="48"/>
      <c r="O219" s="48"/>
      <c r="P219" s="48"/>
      <c r="Q219" s="48"/>
      <c r="R219" s="48"/>
      <c r="S219" s="48"/>
      <c r="T219" s="48"/>
      <c r="U219" s="48"/>
      <c r="V219" s="48"/>
      <c r="W219" s="48"/>
      <c r="X219" s="48"/>
      <c r="Y219" s="44"/>
    </row>
    <row r="220" spans="14:25" ht="26.25" customHeight="1" x14ac:dyDescent="0.2">
      <c r="N220" s="48"/>
      <c r="O220" s="48"/>
      <c r="P220" s="48"/>
      <c r="Q220" s="48"/>
      <c r="R220" s="48"/>
      <c r="S220" s="48"/>
      <c r="T220" s="48"/>
      <c r="U220" s="48"/>
      <c r="V220" s="48"/>
      <c r="W220" s="48"/>
      <c r="X220" s="48"/>
      <c r="Y220" s="44"/>
    </row>
    <row r="221" spans="14:25" ht="26.25" customHeight="1" x14ac:dyDescent="0.2">
      <c r="N221" s="48"/>
      <c r="O221" s="48"/>
      <c r="P221" s="48"/>
      <c r="Q221" s="48"/>
      <c r="R221" s="48"/>
      <c r="S221" s="48"/>
      <c r="T221" s="48"/>
      <c r="U221" s="48"/>
      <c r="V221" s="48"/>
      <c r="W221" s="48"/>
      <c r="X221" s="48"/>
      <c r="Y221" s="44"/>
    </row>
    <row r="222" spans="14:25" ht="26.25" customHeight="1" x14ac:dyDescent="0.2">
      <c r="N222" s="48"/>
      <c r="O222" s="48"/>
      <c r="P222" s="48"/>
      <c r="Q222" s="48"/>
      <c r="R222" s="48"/>
      <c r="S222" s="48"/>
      <c r="T222" s="48"/>
      <c r="U222" s="48"/>
      <c r="V222" s="48"/>
      <c r="W222" s="48"/>
      <c r="X222" s="48"/>
      <c r="Y222" s="44"/>
    </row>
    <row r="223" spans="14:25" ht="26.25" customHeight="1" x14ac:dyDescent="0.2">
      <c r="N223" s="48"/>
      <c r="O223" s="48"/>
      <c r="P223" s="48"/>
      <c r="Q223" s="48"/>
      <c r="R223" s="48"/>
      <c r="S223" s="48"/>
      <c r="T223" s="48"/>
      <c r="U223" s="48"/>
      <c r="V223" s="48"/>
      <c r="W223" s="48"/>
      <c r="X223" s="48"/>
      <c r="Y223" s="44"/>
    </row>
    <row r="224" spans="14:25" ht="26.25" customHeight="1" x14ac:dyDescent="0.2">
      <c r="N224" s="48"/>
      <c r="O224" s="48"/>
      <c r="P224" s="48"/>
      <c r="Q224" s="48"/>
      <c r="R224" s="48"/>
      <c r="S224" s="48"/>
      <c r="T224" s="48"/>
      <c r="U224" s="48"/>
      <c r="V224" s="48"/>
      <c r="W224" s="48"/>
      <c r="X224" s="48"/>
      <c r="Y224" s="44"/>
    </row>
    <row r="225" spans="14:25" ht="26.25" customHeight="1" x14ac:dyDescent="0.2">
      <c r="N225" s="48"/>
      <c r="O225" s="48"/>
      <c r="P225" s="48"/>
      <c r="Q225" s="48"/>
      <c r="R225" s="48"/>
      <c r="S225" s="48"/>
      <c r="T225" s="48"/>
      <c r="U225" s="48"/>
      <c r="V225" s="48"/>
      <c r="W225" s="48"/>
      <c r="X225" s="48"/>
      <c r="Y225" s="44"/>
    </row>
    <row r="226" spans="14:25" ht="26.25" customHeight="1" x14ac:dyDescent="0.2">
      <c r="N226" s="48"/>
      <c r="O226" s="48"/>
      <c r="P226" s="48"/>
      <c r="Q226" s="48"/>
      <c r="R226" s="48"/>
      <c r="S226" s="48"/>
      <c r="T226" s="48"/>
      <c r="U226" s="48"/>
      <c r="V226" s="48"/>
      <c r="W226" s="48"/>
      <c r="X226" s="48"/>
      <c r="Y226" s="44"/>
    </row>
    <row r="227" spans="14:25" ht="26.25" customHeight="1" x14ac:dyDescent="0.2">
      <c r="N227" s="48"/>
      <c r="O227" s="48"/>
      <c r="P227" s="48"/>
      <c r="Q227" s="48"/>
      <c r="R227" s="48"/>
      <c r="S227" s="48"/>
      <c r="T227" s="48"/>
      <c r="U227" s="48"/>
      <c r="V227" s="48"/>
      <c r="W227" s="48"/>
      <c r="X227" s="48"/>
      <c r="Y227" s="44"/>
    </row>
    <row r="228" spans="14:25" ht="26.25" customHeight="1" x14ac:dyDescent="0.2">
      <c r="N228" s="48"/>
      <c r="O228" s="48"/>
      <c r="P228" s="48"/>
      <c r="Q228" s="48"/>
      <c r="R228" s="48"/>
      <c r="S228" s="48"/>
      <c r="T228" s="48"/>
      <c r="U228" s="48"/>
      <c r="V228" s="48"/>
      <c r="W228" s="48"/>
      <c r="X228" s="48"/>
      <c r="Y228" s="44"/>
    </row>
    <row r="229" spans="14:25" ht="26.25" customHeight="1" x14ac:dyDescent="0.2">
      <c r="N229" s="48"/>
      <c r="O229" s="48"/>
      <c r="P229" s="48"/>
      <c r="Q229" s="48"/>
      <c r="R229" s="48"/>
      <c r="S229" s="48"/>
      <c r="T229" s="48"/>
      <c r="U229" s="48"/>
      <c r="V229" s="48"/>
      <c r="W229" s="48"/>
      <c r="X229" s="48"/>
      <c r="Y229" s="44"/>
    </row>
    <row r="230" spans="14:25" ht="26.25" customHeight="1" x14ac:dyDescent="0.2">
      <c r="N230" s="48"/>
      <c r="O230" s="48"/>
      <c r="P230" s="48"/>
      <c r="Q230" s="48"/>
      <c r="R230" s="48"/>
      <c r="S230" s="48"/>
      <c r="T230" s="48"/>
      <c r="U230" s="48"/>
      <c r="V230" s="48"/>
      <c r="W230" s="48"/>
      <c r="X230" s="48"/>
      <c r="Y230" s="44"/>
    </row>
    <row r="231" spans="14:25" ht="39" customHeight="1" x14ac:dyDescent="0.2">
      <c r="N231" s="48"/>
      <c r="O231" s="48"/>
      <c r="P231" s="48"/>
      <c r="Q231" s="48"/>
      <c r="R231" s="48"/>
      <c r="S231" s="48"/>
      <c r="T231" s="48"/>
      <c r="U231" s="48"/>
      <c r="V231" s="48"/>
      <c r="W231" s="48"/>
      <c r="X231" s="48"/>
      <c r="Y231" s="44"/>
    </row>
    <row r="232" spans="14:25" ht="26.25" customHeight="1" x14ac:dyDescent="0.2">
      <c r="N232" s="48"/>
      <c r="O232" s="48"/>
      <c r="P232" s="48"/>
      <c r="Q232" s="48"/>
      <c r="R232" s="48"/>
      <c r="S232" s="48"/>
      <c r="T232" s="48"/>
      <c r="U232" s="48"/>
      <c r="V232" s="48"/>
      <c r="W232" s="48"/>
      <c r="X232" s="48"/>
      <c r="Y232" s="44"/>
    </row>
    <row r="233" spans="14:25" ht="26.25" customHeight="1" x14ac:dyDescent="0.2">
      <c r="N233" s="48"/>
      <c r="O233" s="48"/>
      <c r="P233" s="48"/>
      <c r="Q233" s="48"/>
      <c r="R233" s="48"/>
      <c r="S233" s="48"/>
      <c r="T233" s="48"/>
      <c r="U233" s="48"/>
      <c r="V233" s="48"/>
      <c r="W233" s="48"/>
      <c r="X233" s="48"/>
      <c r="Y233" s="44"/>
    </row>
    <row r="234" spans="14:25" ht="26.25" customHeight="1" x14ac:dyDescent="0.2">
      <c r="N234" s="48"/>
      <c r="O234" s="48"/>
      <c r="P234" s="48"/>
      <c r="Q234" s="48"/>
      <c r="R234" s="48"/>
      <c r="S234" s="48"/>
      <c r="T234" s="48"/>
      <c r="U234" s="48"/>
      <c r="V234" s="48"/>
      <c r="W234" s="48"/>
      <c r="X234" s="48"/>
      <c r="Y234" s="44"/>
    </row>
    <row r="235" spans="14:25" ht="26.25" customHeight="1" x14ac:dyDescent="0.2">
      <c r="N235" s="48"/>
      <c r="O235" s="48"/>
      <c r="P235" s="48"/>
      <c r="Q235" s="48"/>
      <c r="R235" s="48"/>
      <c r="S235" s="48"/>
      <c r="T235" s="48"/>
      <c r="U235" s="48"/>
      <c r="V235" s="48"/>
      <c r="W235" s="48"/>
      <c r="X235" s="48"/>
      <c r="Y235" s="44"/>
    </row>
    <row r="236" spans="14:25" ht="26.25" customHeight="1" x14ac:dyDescent="0.2">
      <c r="N236" s="48"/>
      <c r="O236" s="48"/>
      <c r="P236" s="48"/>
      <c r="Q236" s="48"/>
      <c r="R236" s="48"/>
      <c r="S236" s="48"/>
      <c r="T236" s="48"/>
      <c r="U236" s="48"/>
      <c r="V236" s="48"/>
      <c r="W236" s="48"/>
      <c r="X236" s="48"/>
      <c r="Y236" s="44"/>
    </row>
    <row r="237" spans="14:25" ht="26.25" customHeight="1" x14ac:dyDescent="0.2">
      <c r="N237" s="48"/>
      <c r="O237" s="48"/>
      <c r="P237" s="48"/>
      <c r="Q237" s="48"/>
      <c r="R237" s="48"/>
      <c r="S237" s="48"/>
      <c r="T237" s="48"/>
      <c r="U237" s="48"/>
      <c r="V237" s="48"/>
      <c r="W237" s="48"/>
      <c r="X237" s="48"/>
      <c r="Y237" s="44"/>
    </row>
    <row r="238" spans="14:25" ht="26.25" customHeight="1" x14ac:dyDescent="0.2">
      <c r="N238" s="48"/>
      <c r="O238" s="48"/>
      <c r="P238" s="48"/>
      <c r="Q238" s="48"/>
      <c r="R238" s="48"/>
      <c r="S238" s="48"/>
      <c r="T238" s="48"/>
      <c r="U238" s="48"/>
      <c r="V238" s="48"/>
      <c r="W238" s="48"/>
      <c r="X238" s="48"/>
      <c r="Y238" s="44"/>
    </row>
    <row r="239" spans="14:25" ht="26.25" customHeight="1" x14ac:dyDescent="0.2">
      <c r="N239" s="48"/>
      <c r="O239" s="48"/>
      <c r="P239" s="48"/>
      <c r="Q239" s="48"/>
      <c r="R239" s="48"/>
      <c r="S239" s="48"/>
      <c r="T239" s="48"/>
      <c r="U239" s="48"/>
      <c r="V239" s="48"/>
      <c r="W239" s="48"/>
      <c r="X239" s="48"/>
      <c r="Y239" s="44"/>
    </row>
    <row r="240" spans="14:25" ht="26.25" customHeight="1" x14ac:dyDescent="0.2">
      <c r="N240" s="48"/>
      <c r="O240" s="48"/>
      <c r="P240" s="48"/>
      <c r="Q240" s="48"/>
      <c r="R240" s="48"/>
      <c r="S240" s="48"/>
      <c r="T240" s="48"/>
      <c r="U240" s="48"/>
      <c r="V240" s="48"/>
      <c r="W240" s="48"/>
      <c r="X240" s="48"/>
      <c r="Y240" s="44"/>
    </row>
    <row r="241" spans="14:25" ht="26.25" customHeight="1" x14ac:dyDescent="0.2">
      <c r="N241" s="48"/>
      <c r="O241" s="48"/>
      <c r="P241" s="48"/>
      <c r="Q241" s="48"/>
      <c r="R241" s="48"/>
      <c r="S241" s="48"/>
      <c r="T241" s="48"/>
      <c r="U241" s="48"/>
      <c r="V241" s="48"/>
      <c r="W241" s="48"/>
      <c r="X241" s="48"/>
      <c r="Y241" s="44"/>
    </row>
    <row r="242" spans="14:25" ht="26.25" customHeight="1" x14ac:dyDescent="0.2">
      <c r="N242" s="48"/>
      <c r="O242" s="48"/>
      <c r="P242" s="48"/>
      <c r="Q242" s="48"/>
      <c r="R242" s="48"/>
      <c r="S242" s="48"/>
      <c r="T242" s="48"/>
      <c r="U242" s="48"/>
      <c r="V242" s="48"/>
      <c r="W242" s="48"/>
      <c r="X242" s="48"/>
      <c r="Y242" s="44"/>
    </row>
    <row r="243" spans="14:25" ht="26.25" customHeight="1" x14ac:dyDescent="0.2">
      <c r="N243" s="48"/>
      <c r="O243" s="48"/>
      <c r="P243" s="48"/>
      <c r="Q243" s="48"/>
      <c r="R243" s="48"/>
      <c r="S243" s="48"/>
      <c r="T243" s="48"/>
      <c r="U243" s="48"/>
      <c r="V243" s="48"/>
      <c r="W243" s="48"/>
      <c r="X243" s="48"/>
      <c r="Y243" s="44"/>
    </row>
    <row r="244" spans="14:25" ht="15.75" customHeight="1" x14ac:dyDescent="0.2">
      <c r="N244" s="48"/>
      <c r="O244" s="48"/>
      <c r="P244" s="48"/>
      <c r="Q244" s="48"/>
      <c r="R244" s="48"/>
      <c r="S244" s="48"/>
      <c r="T244" s="48"/>
      <c r="U244" s="48"/>
      <c r="V244" s="48"/>
      <c r="W244" s="48"/>
      <c r="X244" s="48"/>
      <c r="Y244" s="44"/>
    </row>
    <row r="245" spans="14:25" ht="15.75" customHeight="1" x14ac:dyDescent="0.2">
      <c r="N245" s="48"/>
      <c r="O245" s="48"/>
      <c r="P245" s="48"/>
      <c r="Q245" s="48"/>
      <c r="R245" s="48"/>
      <c r="S245" s="48"/>
      <c r="T245" s="48"/>
      <c r="U245" s="48"/>
      <c r="V245" s="48"/>
      <c r="W245" s="48"/>
      <c r="X245" s="48"/>
      <c r="Y245" s="44"/>
    </row>
    <row r="246" spans="14:25" ht="15.75" customHeight="1" x14ac:dyDescent="0.2">
      <c r="N246" s="48"/>
      <c r="O246" s="48"/>
      <c r="P246" s="48"/>
      <c r="Q246" s="48"/>
      <c r="R246" s="48"/>
      <c r="S246" s="48"/>
      <c r="T246" s="48"/>
      <c r="U246" s="48"/>
      <c r="V246" s="48"/>
      <c r="W246" s="48"/>
      <c r="X246" s="48"/>
      <c r="Y246" s="44"/>
    </row>
    <row r="247" spans="14:25" ht="15.75" customHeight="1" x14ac:dyDescent="0.2">
      <c r="N247" s="48"/>
      <c r="O247" s="48"/>
      <c r="P247" s="48"/>
      <c r="Q247" s="48"/>
      <c r="R247" s="48"/>
      <c r="S247" s="48"/>
      <c r="T247" s="48"/>
      <c r="U247" s="48"/>
      <c r="V247" s="48"/>
      <c r="W247" s="48"/>
      <c r="X247" s="48"/>
      <c r="Y247" s="44"/>
    </row>
    <row r="248" spans="14:25" ht="15.75" customHeight="1" x14ac:dyDescent="0.2">
      <c r="N248" s="48"/>
      <c r="O248" s="48"/>
      <c r="P248" s="48"/>
      <c r="Q248" s="48"/>
      <c r="R248" s="48"/>
      <c r="S248" s="48"/>
      <c r="T248" s="48"/>
      <c r="U248" s="48"/>
      <c r="V248" s="48"/>
      <c r="W248" s="48"/>
      <c r="X248" s="48"/>
      <c r="Y248" s="44"/>
    </row>
    <row r="249" spans="14:25" ht="26.25" customHeight="1" x14ac:dyDescent="0.2">
      <c r="N249" s="48"/>
      <c r="O249" s="48"/>
      <c r="P249" s="48"/>
      <c r="Q249" s="48"/>
      <c r="R249" s="48"/>
      <c r="S249" s="48"/>
      <c r="T249" s="48"/>
      <c r="U249" s="48"/>
      <c r="V249" s="48"/>
      <c r="W249" s="48"/>
      <c r="X249" s="48"/>
      <c r="Y249" s="44"/>
    </row>
    <row r="250" spans="14:25" ht="26.25" customHeight="1" x14ac:dyDescent="0.2">
      <c r="N250" s="48"/>
      <c r="O250" s="48"/>
      <c r="P250" s="48"/>
      <c r="Q250" s="48"/>
      <c r="R250" s="48"/>
      <c r="S250" s="48"/>
      <c r="T250" s="48"/>
      <c r="U250" s="48"/>
      <c r="V250" s="48"/>
      <c r="W250" s="48"/>
      <c r="X250" s="48"/>
      <c r="Y250" s="44"/>
    </row>
    <row r="251" spans="14:25" ht="26.25" customHeight="1" x14ac:dyDescent="0.2">
      <c r="N251" s="48"/>
      <c r="O251" s="48"/>
      <c r="P251" s="48"/>
      <c r="Q251" s="48"/>
      <c r="R251" s="48"/>
      <c r="S251" s="48"/>
      <c r="T251" s="48"/>
      <c r="U251" s="48"/>
      <c r="V251" s="48"/>
      <c r="W251" s="48"/>
      <c r="X251" s="48"/>
      <c r="Y251" s="44"/>
    </row>
    <row r="252" spans="14:25" ht="26.25" customHeight="1" x14ac:dyDescent="0.2">
      <c r="N252" s="48"/>
      <c r="O252" s="48"/>
      <c r="P252" s="48"/>
      <c r="Q252" s="48"/>
      <c r="R252" s="48"/>
      <c r="S252" s="48"/>
      <c r="T252" s="48"/>
      <c r="U252" s="48"/>
      <c r="V252" s="48"/>
      <c r="W252" s="48"/>
      <c r="X252" s="48"/>
      <c r="Y252" s="44"/>
    </row>
    <row r="253" spans="14:25" ht="26.25" customHeight="1" x14ac:dyDescent="0.2">
      <c r="N253" s="48"/>
      <c r="O253" s="48"/>
      <c r="P253" s="48"/>
      <c r="Q253" s="48"/>
      <c r="R253" s="48"/>
      <c r="S253" s="48"/>
      <c r="T253" s="48"/>
      <c r="U253" s="48"/>
      <c r="V253" s="48"/>
      <c r="W253" s="48"/>
      <c r="X253" s="48"/>
      <c r="Y253" s="44"/>
    </row>
    <row r="254" spans="14:25" ht="26.25" customHeight="1" x14ac:dyDescent="0.2">
      <c r="N254" s="48"/>
      <c r="O254" s="48"/>
      <c r="P254" s="48"/>
      <c r="Q254" s="48"/>
      <c r="R254" s="48"/>
      <c r="S254" s="48"/>
      <c r="T254" s="48"/>
      <c r="U254" s="48"/>
      <c r="V254" s="48"/>
      <c r="W254" s="48"/>
      <c r="X254" s="48"/>
      <c r="Y254" s="44"/>
    </row>
    <row r="255" spans="14:25" ht="26.25" customHeight="1" x14ac:dyDescent="0.2">
      <c r="N255" s="48"/>
      <c r="O255" s="48"/>
      <c r="P255" s="48"/>
      <c r="Q255" s="48"/>
      <c r="R255" s="48"/>
      <c r="S255" s="48"/>
      <c r="T255" s="48"/>
      <c r="U255" s="48"/>
      <c r="V255" s="48"/>
      <c r="W255" s="48"/>
      <c r="X255" s="48"/>
      <c r="Y255" s="44"/>
    </row>
    <row r="256" spans="14:25" ht="26.25" customHeight="1" x14ac:dyDescent="0.2">
      <c r="N256" s="48"/>
      <c r="O256" s="48"/>
      <c r="P256" s="48"/>
      <c r="Q256" s="48"/>
      <c r="R256" s="48"/>
      <c r="S256" s="48"/>
      <c r="T256" s="48"/>
      <c r="U256" s="48"/>
      <c r="V256" s="48"/>
      <c r="W256" s="48"/>
      <c r="X256" s="48"/>
      <c r="Y256" s="44"/>
    </row>
    <row r="257" spans="14:25" ht="26.25" customHeight="1" x14ac:dyDescent="0.2">
      <c r="N257" s="48"/>
      <c r="O257" s="48"/>
      <c r="P257" s="48"/>
      <c r="Q257" s="48"/>
      <c r="R257" s="48"/>
      <c r="S257" s="48"/>
      <c r="T257" s="48"/>
      <c r="U257" s="48"/>
      <c r="V257" s="48"/>
      <c r="W257" s="48"/>
      <c r="X257" s="48"/>
      <c r="Y257" s="44"/>
    </row>
    <row r="258" spans="14:25" ht="26.25" customHeight="1" x14ac:dyDescent="0.2">
      <c r="N258" s="48"/>
      <c r="O258" s="48"/>
      <c r="P258" s="48"/>
      <c r="Q258" s="48"/>
      <c r="R258" s="48"/>
      <c r="S258" s="48"/>
      <c r="T258" s="48"/>
      <c r="U258" s="48"/>
      <c r="V258" s="48"/>
      <c r="W258" s="48"/>
      <c r="X258" s="48"/>
      <c r="Y258" s="44"/>
    </row>
    <row r="259" spans="14:25" ht="26.25" customHeight="1" x14ac:dyDescent="0.2">
      <c r="N259" s="48"/>
      <c r="O259" s="48"/>
      <c r="P259" s="48"/>
      <c r="Q259" s="48"/>
      <c r="R259" s="48"/>
      <c r="S259" s="48"/>
      <c r="T259" s="48"/>
      <c r="U259" s="48"/>
      <c r="V259" s="48"/>
      <c r="W259" s="48"/>
      <c r="X259" s="48"/>
      <c r="Y259" s="44"/>
    </row>
    <row r="260" spans="14:25" ht="26.25" customHeight="1" x14ac:dyDescent="0.2">
      <c r="N260" s="48"/>
      <c r="O260" s="48"/>
      <c r="P260" s="48"/>
      <c r="Q260" s="48"/>
      <c r="R260" s="48"/>
      <c r="S260" s="48"/>
      <c r="T260" s="48"/>
      <c r="U260" s="48"/>
      <c r="V260" s="48"/>
      <c r="W260" s="48"/>
      <c r="X260" s="48"/>
      <c r="Y260" s="44"/>
    </row>
    <row r="261" spans="14:25" ht="26.25" customHeight="1" x14ac:dyDescent="0.2">
      <c r="N261" s="48"/>
      <c r="O261" s="48"/>
      <c r="P261" s="48"/>
      <c r="Q261" s="48"/>
      <c r="R261" s="48"/>
      <c r="S261" s="48"/>
      <c r="T261" s="48"/>
      <c r="U261" s="48"/>
      <c r="V261" s="48"/>
      <c r="W261" s="48"/>
      <c r="X261" s="48"/>
      <c r="Y261" s="44"/>
    </row>
    <row r="262" spans="14:25" ht="26.25" customHeight="1" x14ac:dyDescent="0.2">
      <c r="N262" s="48"/>
      <c r="O262" s="48"/>
      <c r="P262" s="48"/>
      <c r="Q262" s="48"/>
      <c r="R262" s="48"/>
      <c r="S262" s="48"/>
      <c r="T262" s="48"/>
      <c r="U262" s="48"/>
      <c r="V262" s="48"/>
      <c r="W262" s="48"/>
      <c r="X262" s="48"/>
      <c r="Y262" s="44"/>
    </row>
    <row r="263" spans="14:25" ht="26.25" customHeight="1" x14ac:dyDescent="0.2">
      <c r="N263" s="48"/>
      <c r="O263" s="48"/>
      <c r="P263" s="48"/>
      <c r="Q263" s="48"/>
      <c r="R263" s="48"/>
      <c r="S263" s="48"/>
      <c r="T263" s="48"/>
      <c r="U263" s="48"/>
      <c r="V263" s="48"/>
      <c r="W263" s="48"/>
      <c r="X263" s="48"/>
      <c r="Y263" s="44"/>
    </row>
    <row r="264" spans="14:25" ht="26.25" customHeight="1" x14ac:dyDescent="0.2">
      <c r="N264" s="48"/>
      <c r="O264" s="48"/>
      <c r="P264" s="48"/>
      <c r="Q264" s="48"/>
      <c r="R264" s="48"/>
      <c r="S264" s="48"/>
      <c r="T264" s="48"/>
      <c r="U264" s="48"/>
      <c r="V264" s="48"/>
      <c r="W264" s="48"/>
      <c r="X264" s="48"/>
      <c r="Y264" s="44"/>
    </row>
    <row r="265" spans="14:25" ht="26.25" customHeight="1" x14ac:dyDescent="0.2">
      <c r="N265" s="48"/>
      <c r="O265" s="48"/>
      <c r="P265" s="48"/>
      <c r="Q265" s="48"/>
      <c r="R265" s="48"/>
      <c r="S265" s="48"/>
      <c r="T265" s="48"/>
      <c r="U265" s="48"/>
      <c r="V265" s="48"/>
      <c r="W265" s="48"/>
      <c r="X265" s="48"/>
      <c r="Y265" s="44"/>
    </row>
    <row r="266" spans="14:25" ht="26.25" customHeight="1" x14ac:dyDescent="0.2">
      <c r="N266" s="48"/>
      <c r="O266" s="48"/>
      <c r="P266" s="48"/>
      <c r="Q266" s="48"/>
      <c r="R266" s="48"/>
      <c r="S266" s="48"/>
      <c r="T266" s="48"/>
      <c r="U266" s="48"/>
      <c r="V266" s="48"/>
      <c r="W266" s="48"/>
      <c r="X266" s="48"/>
      <c r="Y266" s="44"/>
    </row>
    <row r="267" spans="14:25" ht="26.25" customHeight="1" x14ac:dyDescent="0.2">
      <c r="N267" s="48"/>
      <c r="O267" s="48"/>
      <c r="P267" s="48"/>
      <c r="Q267" s="48"/>
      <c r="R267" s="48"/>
      <c r="S267" s="48"/>
      <c r="T267" s="48"/>
      <c r="U267" s="48"/>
      <c r="V267" s="48"/>
      <c r="W267" s="48"/>
      <c r="X267" s="48"/>
      <c r="Y267" s="44"/>
    </row>
    <row r="268" spans="14:25" ht="39" customHeight="1" x14ac:dyDescent="0.2">
      <c r="N268" s="48"/>
      <c r="O268" s="48"/>
      <c r="P268" s="48"/>
      <c r="Q268" s="48"/>
      <c r="R268" s="48"/>
      <c r="S268" s="48"/>
      <c r="T268" s="48"/>
      <c r="U268" s="48"/>
      <c r="V268" s="48"/>
      <c r="W268" s="48"/>
      <c r="X268" s="48"/>
      <c r="Y268" s="44"/>
    </row>
    <row r="269" spans="14:25" ht="26.25" customHeight="1" x14ac:dyDescent="0.2">
      <c r="N269" s="48"/>
      <c r="O269" s="48"/>
      <c r="P269" s="48"/>
      <c r="Q269" s="48"/>
      <c r="R269" s="48"/>
      <c r="S269" s="48"/>
      <c r="T269" s="48"/>
      <c r="U269" s="48"/>
      <c r="V269" s="48"/>
      <c r="W269" s="48"/>
      <c r="X269" s="48"/>
      <c r="Y269" s="44"/>
    </row>
    <row r="270" spans="14:25" ht="26.25" customHeight="1" x14ac:dyDescent="0.2">
      <c r="N270" s="48"/>
      <c r="O270" s="48"/>
      <c r="P270" s="48"/>
      <c r="Q270" s="48"/>
      <c r="R270" s="48"/>
      <c r="S270" s="48"/>
      <c r="T270" s="48"/>
      <c r="U270" s="48"/>
      <c r="V270" s="48"/>
      <c r="W270" s="48"/>
      <c r="X270" s="48"/>
      <c r="Y270" s="44"/>
    </row>
    <row r="271" spans="14:25" ht="26.25" customHeight="1" x14ac:dyDescent="0.2">
      <c r="N271" s="48"/>
      <c r="O271" s="48"/>
      <c r="P271" s="48"/>
      <c r="Q271" s="48"/>
      <c r="R271" s="48"/>
      <c r="S271" s="48"/>
      <c r="T271" s="48"/>
      <c r="U271" s="48"/>
      <c r="V271" s="48"/>
      <c r="W271" s="48"/>
      <c r="X271" s="48"/>
      <c r="Y271" s="44"/>
    </row>
    <row r="272" spans="14:25" ht="26.25" customHeight="1" x14ac:dyDescent="0.2">
      <c r="N272" s="48"/>
      <c r="O272" s="48"/>
      <c r="P272" s="48"/>
      <c r="Q272" s="48"/>
      <c r="R272" s="48"/>
      <c r="S272" s="48"/>
      <c r="T272" s="48"/>
      <c r="U272" s="48"/>
      <c r="V272" s="48"/>
      <c r="W272" s="48"/>
      <c r="X272" s="48"/>
      <c r="Y272" s="44"/>
    </row>
    <row r="273" spans="14:25" ht="26.25" customHeight="1" x14ac:dyDescent="0.2">
      <c r="N273" s="48"/>
      <c r="O273" s="48"/>
      <c r="P273" s="48"/>
      <c r="Q273" s="48"/>
      <c r="R273" s="48"/>
      <c r="S273" s="48"/>
      <c r="T273" s="48"/>
      <c r="U273" s="48"/>
      <c r="V273" s="48"/>
      <c r="W273" s="48"/>
      <c r="X273" s="48"/>
      <c r="Y273" s="44"/>
    </row>
    <row r="274" spans="14:25" ht="26.25" customHeight="1" x14ac:dyDescent="0.2">
      <c r="N274" s="48"/>
      <c r="O274" s="48"/>
      <c r="P274" s="48"/>
      <c r="Q274" s="48"/>
      <c r="R274" s="48"/>
      <c r="S274" s="48"/>
      <c r="T274" s="48"/>
      <c r="U274" s="48"/>
      <c r="V274" s="48"/>
      <c r="W274" s="48"/>
      <c r="X274" s="48"/>
      <c r="Y274" s="44"/>
    </row>
    <row r="275" spans="14:25" ht="26.25" customHeight="1" x14ac:dyDescent="0.2">
      <c r="N275" s="48"/>
      <c r="O275" s="48"/>
      <c r="P275" s="48"/>
      <c r="Q275" s="48"/>
      <c r="R275" s="48"/>
      <c r="S275" s="48"/>
      <c r="T275" s="48"/>
      <c r="U275" s="48"/>
      <c r="V275" s="48"/>
      <c r="W275" s="48"/>
      <c r="X275" s="48"/>
      <c r="Y275" s="44"/>
    </row>
    <row r="276" spans="14:25" ht="26.25" customHeight="1" x14ac:dyDescent="0.2">
      <c r="N276" s="48"/>
      <c r="O276" s="48"/>
      <c r="P276" s="48"/>
      <c r="Q276" s="48"/>
      <c r="R276" s="48"/>
      <c r="S276" s="48"/>
      <c r="T276" s="48"/>
      <c r="U276" s="48"/>
      <c r="V276" s="48"/>
      <c r="W276" s="48"/>
      <c r="X276" s="48"/>
      <c r="Y276" s="44"/>
    </row>
    <row r="277" spans="14:25" ht="26.25" customHeight="1" x14ac:dyDescent="0.2">
      <c r="N277" s="48"/>
      <c r="O277" s="48"/>
      <c r="P277" s="48"/>
      <c r="Q277" s="48"/>
      <c r="R277" s="48"/>
      <c r="S277" s="48"/>
      <c r="T277" s="48"/>
      <c r="U277" s="48"/>
      <c r="V277" s="48"/>
      <c r="W277" s="48"/>
      <c r="X277" s="48"/>
      <c r="Y277" s="44"/>
    </row>
    <row r="278" spans="14:25" ht="26.25" customHeight="1" x14ac:dyDescent="0.2">
      <c r="N278" s="48"/>
      <c r="O278" s="48"/>
      <c r="P278" s="48"/>
      <c r="Q278" s="48"/>
      <c r="R278" s="48"/>
      <c r="S278" s="48"/>
      <c r="T278" s="48"/>
      <c r="U278" s="48"/>
      <c r="V278" s="48"/>
      <c r="W278" s="48"/>
      <c r="X278" s="48"/>
      <c r="Y278" s="44"/>
    </row>
    <row r="279" spans="14:25" ht="15.75" customHeight="1" x14ac:dyDescent="0.2">
      <c r="N279" s="48"/>
      <c r="O279" s="48"/>
      <c r="P279" s="48"/>
      <c r="Q279" s="48"/>
      <c r="R279" s="48"/>
      <c r="S279" s="48"/>
      <c r="T279" s="48"/>
      <c r="U279" s="48"/>
      <c r="V279" s="48"/>
      <c r="W279" s="48"/>
      <c r="X279" s="48"/>
      <c r="Y279" s="44"/>
    </row>
    <row r="280" spans="14:25" ht="26.25" customHeight="1" x14ac:dyDescent="0.2">
      <c r="N280" s="48"/>
      <c r="O280" s="48"/>
      <c r="P280" s="48"/>
      <c r="Q280" s="48"/>
      <c r="R280" s="48"/>
      <c r="S280" s="48"/>
      <c r="T280" s="48"/>
      <c r="U280" s="48"/>
      <c r="V280" s="48"/>
      <c r="W280" s="48"/>
      <c r="X280" s="48"/>
      <c r="Y280" s="44"/>
    </row>
    <row r="281" spans="14:25" ht="26.25" customHeight="1" x14ac:dyDescent="0.2">
      <c r="N281" s="48"/>
      <c r="O281" s="48"/>
      <c r="P281" s="48"/>
      <c r="Q281" s="48"/>
      <c r="R281" s="48"/>
      <c r="S281" s="48"/>
      <c r="T281" s="48"/>
      <c r="U281" s="48"/>
      <c r="V281" s="48"/>
      <c r="W281" s="48"/>
      <c r="X281" s="48"/>
      <c r="Y281" s="44"/>
    </row>
    <row r="282" spans="14:25" ht="26.25" customHeight="1" x14ac:dyDescent="0.2">
      <c r="N282" s="48"/>
      <c r="O282" s="48"/>
      <c r="P282" s="48"/>
      <c r="Q282" s="48"/>
      <c r="R282" s="48"/>
      <c r="S282" s="48"/>
      <c r="T282" s="48"/>
      <c r="U282" s="48"/>
      <c r="V282" s="48"/>
      <c r="W282" s="48"/>
      <c r="X282" s="48"/>
      <c r="Y282" s="44"/>
    </row>
    <row r="283" spans="14:25" ht="26.25" customHeight="1" x14ac:dyDescent="0.2">
      <c r="N283" s="48"/>
      <c r="O283" s="48"/>
      <c r="P283" s="48"/>
      <c r="Q283" s="48"/>
      <c r="R283" s="48"/>
      <c r="S283" s="48"/>
      <c r="T283" s="48"/>
      <c r="U283" s="48"/>
      <c r="V283" s="48"/>
      <c r="W283" s="48"/>
      <c r="X283" s="48"/>
      <c r="Y283" s="44"/>
    </row>
    <row r="284" spans="14:25" ht="26.25" customHeight="1" x14ac:dyDescent="0.2">
      <c r="N284" s="48"/>
      <c r="O284" s="48"/>
      <c r="P284" s="48"/>
      <c r="Q284" s="48"/>
      <c r="R284" s="48"/>
      <c r="S284" s="48"/>
      <c r="T284" s="48"/>
      <c r="U284" s="48"/>
      <c r="V284" s="48"/>
      <c r="W284" s="48"/>
      <c r="X284" s="48"/>
      <c r="Y284" s="44"/>
    </row>
    <row r="285" spans="14:25" ht="26.25" customHeight="1" x14ac:dyDescent="0.2">
      <c r="N285" s="48"/>
      <c r="O285" s="48"/>
      <c r="P285" s="48"/>
      <c r="Q285" s="48"/>
      <c r="R285" s="48"/>
      <c r="S285" s="48"/>
      <c r="T285" s="48"/>
      <c r="U285" s="48"/>
      <c r="V285" s="48"/>
      <c r="W285" s="48"/>
      <c r="X285" s="48"/>
      <c r="Y285" s="44"/>
    </row>
    <row r="286" spans="14:25" ht="26.25" customHeight="1" x14ac:dyDescent="0.2">
      <c r="N286" s="48"/>
      <c r="O286" s="48"/>
      <c r="P286" s="48"/>
      <c r="Q286" s="48"/>
      <c r="R286" s="48"/>
      <c r="S286" s="48"/>
      <c r="T286" s="48"/>
      <c r="U286" s="48"/>
      <c r="V286" s="48"/>
      <c r="W286" s="48"/>
      <c r="X286" s="48"/>
      <c r="Y286" s="44"/>
    </row>
    <row r="287" spans="14:25" ht="26.25" customHeight="1" x14ac:dyDescent="0.2">
      <c r="N287" s="48"/>
      <c r="O287" s="48"/>
      <c r="P287" s="48"/>
      <c r="Q287" s="48"/>
      <c r="R287" s="48"/>
      <c r="S287" s="48"/>
      <c r="T287" s="48"/>
      <c r="U287" s="48"/>
      <c r="V287" s="48"/>
      <c r="W287" s="48"/>
      <c r="X287" s="48"/>
      <c r="Y287" s="44"/>
    </row>
    <row r="288" spans="14:25" ht="26.25" customHeight="1" x14ac:dyDescent="0.2">
      <c r="N288" s="48"/>
      <c r="O288" s="48"/>
      <c r="P288" s="48"/>
      <c r="Q288" s="48"/>
      <c r="R288" s="48"/>
      <c r="S288" s="48"/>
      <c r="T288" s="48"/>
      <c r="U288" s="48"/>
      <c r="V288" s="48"/>
      <c r="W288" s="48"/>
      <c r="X288" s="48"/>
      <c r="Y288" s="44"/>
    </row>
    <row r="289" spans="14:25" ht="26.25" customHeight="1" x14ac:dyDescent="0.2">
      <c r="N289" s="48"/>
      <c r="O289" s="48"/>
      <c r="P289" s="48"/>
      <c r="Q289" s="48"/>
      <c r="R289" s="48"/>
      <c r="S289" s="48"/>
      <c r="T289" s="48"/>
      <c r="U289" s="48"/>
      <c r="V289" s="48"/>
      <c r="W289" s="48"/>
      <c r="X289" s="48"/>
      <c r="Y289" s="44"/>
    </row>
    <row r="290" spans="14:25" ht="39" customHeight="1" x14ac:dyDescent="0.2">
      <c r="N290" s="48"/>
      <c r="O290" s="48"/>
      <c r="P290" s="48"/>
      <c r="Q290" s="48"/>
      <c r="R290" s="48"/>
      <c r="S290" s="48"/>
      <c r="T290" s="48"/>
      <c r="U290" s="48"/>
      <c r="V290" s="48"/>
      <c r="W290" s="48"/>
      <c r="X290" s="48"/>
      <c r="Y290" s="44"/>
    </row>
    <row r="291" spans="14:25" ht="39" customHeight="1" x14ac:dyDescent="0.2">
      <c r="N291" s="48"/>
      <c r="O291" s="48"/>
      <c r="P291" s="48"/>
      <c r="Q291" s="48"/>
      <c r="R291" s="48"/>
      <c r="S291" s="48"/>
      <c r="T291" s="48"/>
      <c r="U291" s="48"/>
      <c r="V291" s="48"/>
      <c r="W291" s="48"/>
      <c r="X291" s="48"/>
      <c r="Y291" s="44"/>
    </row>
    <row r="292" spans="14:25" ht="26.25" customHeight="1" x14ac:dyDescent="0.2">
      <c r="N292" s="48"/>
      <c r="O292" s="48"/>
      <c r="P292" s="48"/>
      <c r="Q292" s="48"/>
      <c r="R292" s="48"/>
      <c r="S292" s="48"/>
      <c r="T292" s="48"/>
      <c r="U292" s="48"/>
      <c r="V292" s="48"/>
      <c r="W292" s="48"/>
      <c r="X292" s="48"/>
      <c r="Y292" s="44"/>
    </row>
    <row r="293" spans="14:25" ht="26.25" customHeight="1" x14ac:dyDescent="0.2">
      <c r="N293" s="48"/>
      <c r="O293" s="48"/>
      <c r="P293" s="48"/>
      <c r="Q293" s="48"/>
      <c r="R293" s="48"/>
      <c r="S293" s="48"/>
      <c r="T293" s="48"/>
      <c r="U293" s="48"/>
      <c r="V293" s="48"/>
      <c r="W293" s="48"/>
      <c r="X293" s="48"/>
      <c r="Y293" s="44"/>
    </row>
    <row r="294" spans="14:25" ht="26.25" customHeight="1" x14ac:dyDescent="0.2">
      <c r="N294" s="48"/>
      <c r="O294" s="48"/>
      <c r="P294" s="48"/>
      <c r="Q294" s="48"/>
      <c r="R294" s="48"/>
      <c r="S294" s="48"/>
      <c r="T294" s="48"/>
      <c r="U294" s="48"/>
      <c r="V294" s="48"/>
      <c r="W294" s="48"/>
      <c r="X294" s="48"/>
      <c r="Y294" s="44"/>
    </row>
    <row r="295" spans="14:25" ht="26.25" customHeight="1" x14ac:dyDescent="0.2">
      <c r="N295" s="48"/>
      <c r="O295" s="48"/>
      <c r="P295" s="48"/>
      <c r="Q295" s="48"/>
      <c r="R295" s="48"/>
      <c r="S295" s="48"/>
      <c r="T295" s="48"/>
      <c r="U295" s="48"/>
      <c r="V295" s="48"/>
      <c r="W295" s="48"/>
      <c r="X295" s="48"/>
      <c r="Y295" s="44"/>
    </row>
    <row r="296" spans="14:25" ht="26.25" customHeight="1" x14ac:dyDescent="0.2">
      <c r="N296" s="48"/>
      <c r="O296" s="48"/>
      <c r="P296" s="48"/>
      <c r="Q296" s="48"/>
      <c r="R296" s="48"/>
      <c r="S296" s="48"/>
      <c r="T296" s="48"/>
      <c r="U296" s="48"/>
      <c r="V296" s="48"/>
      <c r="W296" s="48"/>
      <c r="X296" s="48"/>
      <c r="Y296" s="44"/>
    </row>
    <row r="297" spans="14:25" ht="26.25" customHeight="1" x14ac:dyDescent="0.2">
      <c r="N297" s="48"/>
      <c r="O297" s="48"/>
      <c r="P297" s="48"/>
      <c r="Q297" s="48"/>
      <c r="R297" s="48"/>
      <c r="S297" s="48"/>
      <c r="T297" s="48"/>
      <c r="U297" s="48"/>
      <c r="V297" s="48"/>
      <c r="W297" s="48"/>
      <c r="X297" s="48"/>
      <c r="Y297" s="44"/>
    </row>
    <row r="298" spans="14:25" ht="26.25" customHeight="1" x14ac:dyDescent="0.2">
      <c r="N298" s="48"/>
      <c r="O298" s="48"/>
      <c r="P298" s="48"/>
      <c r="Q298" s="48"/>
      <c r="R298" s="48"/>
      <c r="S298" s="48"/>
      <c r="T298" s="48"/>
      <c r="U298" s="48"/>
      <c r="V298" s="48"/>
      <c r="W298" s="48"/>
      <c r="X298" s="48"/>
      <c r="Y298" s="44"/>
    </row>
    <row r="299" spans="14:25" ht="26.25" customHeight="1" x14ac:dyDescent="0.2">
      <c r="N299" s="48"/>
      <c r="O299" s="48"/>
      <c r="P299" s="48"/>
      <c r="Q299" s="48"/>
      <c r="R299" s="48"/>
      <c r="S299" s="48"/>
      <c r="T299" s="48"/>
      <c r="U299" s="48"/>
      <c r="V299" s="48"/>
      <c r="W299" s="48"/>
      <c r="X299" s="48"/>
      <c r="Y299" s="44"/>
    </row>
    <row r="300" spans="14:25" ht="26.25" customHeight="1" x14ac:dyDescent="0.2">
      <c r="N300" s="48"/>
      <c r="O300" s="48"/>
      <c r="P300" s="48"/>
      <c r="Q300" s="48"/>
      <c r="R300" s="48"/>
      <c r="S300" s="48"/>
      <c r="T300" s="48"/>
      <c r="U300" s="48"/>
      <c r="V300" s="48"/>
      <c r="W300" s="48"/>
      <c r="X300" s="48"/>
      <c r="Y300" s="44"/>
    </row>
    <row r="301" spans="14:25" ht="26.25" customHeight="1" x14ac:dyDescent="0.2">
      <c r="N301" s="48"/>
      <c r="O301" s="48"/>
      <c r="P301" s="48"/>
      <c r="Q301" s="48"/>
      <c r="R301" s="48"/>
      <c r="S301" s="48"/>
      <c r="T301" s="48"/>
      <c r="U301" s="48"/>
      <c r="V301" s="48"/>
      <c r="W301" s="48"/>
      <c r="X301" s="48"/>
      <c r="Y301" s="44"/>
    </row>
    <row r="302" spans="14:25" ht="26.25" customHeight="1" x14ac:dyDescent="0.2">
      <c r="N302" s="48"/>
      <c r="O302" s="48"/>
      <c r="P302" s="48"/>
      <c r="Q302" s="48"/>
      <c r="R302" s="48"/>
      <c r="S302" s="48"/>
      <c r="T302" s="48"/>
      <c r="U302" s="48"/>
      <c r="V302" s="48"/>
      <c r="W302" s="48"/>
      <c r="X302" s="48"/>
      <c r="Y302" s="44"/>
    </row>
    <row r="303" spans="14:25" ht="26.25" customHeight="1" x14ac:dyDescent="0.2">
      <c r="N303" s="44"/>
      <c r="O303" s="44"/>
      <c r="P303" s="44"/>
      <c r="Q303" s="44"/>
      <c r="R303" s="44"/>
      <c r="S303" s="44"/>
      <c r="T303" s="44"/>
      <c r="U303" s="44"/>
      <c r="V303" s="44"/>
      <c r="W303" s="44"/>
      <c r="X303" s="44"/>
      <c r="Y303" s="44"/>
    </row>
    <row r="304" spans="14:25" ht="26.25" customHeight="1" x14ac:dyDescent="0.2">
      <c r="N304" s="48"/>
      <c r="O304" s="48"/>
      <c r="P304" s="48"/>
      <c r="Q304" s="48"/>
      <c r="R304" s="48"/>
      <c r="S304" s="48"/>
      <c r="T304" s="48"/>
      <c r="U304" s="48"/>
      <c r="V304" s="48"/>
      <c r="W304" s="48"/>
      <c r="X304" s="48"/>
      <c r="Y304" s="48"/>
    </row>
    <row r="305" spans="14:25" ht="26.25" customHeight="1" x14ac:dyDescent="0.2">
      <c r="N305" s="48"/>
      <c r="O305" s="48"/>
      <c r="P305" s="48"/>
      <c r="Q305" s="48"/>
      <c r="R305" s="48"/>
      <c r="S305" s="48"/>
      <c r="T305" s="48"/>
      <c r="U305" s="48"/>
      <c r="V305" s="48"/>
      <c r="W305" s="48"/>
      <c r="X305" s="48"/>
      <c r="Y305" s="48"/>
    </row>
    <row r="306" spans="14:25" ht="26.25" customHeight="1" x14ac:dyDescent="0.2">
      <c r="N306" s="139"/>
      <c r="O306" s="139"/>
      <c r="P306" s="139"/>
      <c r="Q306" s="139"/>
      <c r="R306" s="139"/>
      <c r="S306" s="139"/>
      <c r="T306" s="139"/>
      <c r="U306" s="139"/>
      <c r="V306" s="139"/>
      <c r="W306" s="139"/>
      <c r="X306" s="139"/>
      <c r="Y306" s="139"/>
    </row>
    <row r="307" spans="14:25" ht="26.25" customHeight="1" x14ac:dyDescent="0.2">
      <c r="N307" s="48"/>
      <c r="O307" s="48"/>
      <c r="P307" s="48"/>
      <c r="Q307" s="48"/>
      <c r="R307" s="48"/>
      <c r="S307" s="48"/>
      <c r="T307" s="48"/>
      <c r="U307" s="48"/>
      <c r="V307" s="48"/>
      <c r="W307" s="48"/>
      <c r="X307" s="48"/>
      <c r="Y307" s="48"/>
    </row>
    <row r="308" spans="14:25" ht="26.25" customHeight="1" x14ac:dyDescent="0.2">
      <c r="N308" s="48"/>
      <c r="O308" s="48"/>
      <c r="P308" s="48"/>
      <c r="Q308" s="48"/>
      <c r="R308" s="48"/>
      <c r="S308" s="48"/>
      <c r="T308" s="48"/>
      <c r="U308" s="48"/>
      <c r="V308" s="48"/>
      <c r="W308" s="48"/>
      <c r="X308" s="48"/>
      <c r="Y308" s="48"/>
    </row>
    <row r="309" spans="14:25" ht="26.25" customHeight="1" x14ac:dyDescent="0.2">
      <c r="N309" s="48"/>
      <c r="O309" s="48"/>
      <c r="P309" s="48"/>
      <c r="Q309" s="48"/>
      <c r="R309" s="48"/>
      <c r="S309" s="48"/>
      <c r="T309" s="48"/>
      <c r="U309" s="48"/>
      <c r="V309" s="48"/>
      <c r="W309" s="48"/>
      <c r="X309" s="48"/>
      <c r="Y309" s="48"/>
    </row>
    <row r="310" spans="14:25" ht="26.25" customHeight="1" x14ac:dyDescent="0.2">
      <c r="N310" s="48"/>
      <c r="O310" s="48"/>
      <c r="P310" s="48"/>
      <c r="Q310" s="48"/>
      <c r="R310" s="48"/>
      <c r="S310" s="48"/>
      <c r="T310" s="48"/>
      <c r="U310" s="48"/>
      <c r="V310" s="48"/>
      <c r="W310" s="48"/>
      <c r="X310" s="48"/>
      <c r="Y310" s="48"/>
    </row>
    <row r="311" spans="14:25" ht="26.25" customHeight="1" x14ac:dyDescent="0.2">
      <c r="N311" s="48"/>
      <c r="O311" s="48"/>
      <c r="P311" s="48"/>
      <c r="Q311" s="48"/>
      <c r="R311" s="48"/>
      <c r="S311" s="48"/>
      <c r="T311" s="48"/>
      <c r="U311" s="48"/>
      <c r="V311" s="48"/>
      <c r="W311" s="48"/>
      <c r="X311" s="48"/>
      <c r="Y311" s="48"/>
    </row>
    <row r="312" spans="14:25" ht="26.25" customHeight="1" x14ac:dyDescent="0.2">
      <c r="N312" s="48"/>
      <c r="O312" s="48"/>
      <c r="P312" s="48"/>
      <c r="Q312" s="48"/>
      <c r="R312" s="48"/>
      <c r="S312" s="48"/>
      <c r="T312" s="48"/>
      <c r="U312" s="48"/>
      <c r="V312" s="48"/>
      <c r="W312" s="48"/>
      <c r="X312" s="48"/>
      <c r="Y312" s="48"/>
    </row>
    <row r="313" spans="14:25" ht="26.25" customHeight="1" x14ac:dyDescent="0.2">
      <c r="N313" s="48"/>
      <c r="O313" s="48"/>
      <c r="P313" s="48"/>
      <c r="Q313" s="48"/>
      <c r="R313" s="48"/>
      <c r="S313" s="48"/>
      <c r="T313" s="48"/>
      <c r="U313" s="48"/>
      <c r="V313" s="48"/>
      <c r="W313" s="48"/>
      <c r="X313" s="48"/>
      <c r="Y313" s="48"/>
    </row>
    <row r="314" spans="14:25" ht="26.25" customHeight="1" x14ac:dyDescent="0.2">
      <c r="N314" s="48"/>
      <c r="O314" s="48"/>
      <c r="P314" s="48"/>
      <c r="Q314" s="48"/>
      <c r="R314" s="48"/>
      <c r="S314" s="48"/>
      <c r="T314" s="48"/>
      <c r="U314" s="48"/>
      <c r="V314" s="48"/>
      <c r="W314" s="48"/>
      <c r="X314" s="48"/>
      <c r="Y314" s="48"/>
    </row>
    <row r="315" spans="14:25" ht="26.25" customHeight="1" x14ac:dyDescent="0.2">
      <c r="N315" s="48"/>
      <c r="O315" s="48"/>
      <c r="P315" s="48"/>
      <c r="Q315" s="48"/>
      <c r="R315" s="48"/>
      <c r="S315" s="48"/>
      <c r="T315" s="48"/>
      <c r="U315" s="48"/>
      <c r="V315" s="48"/>
      <c r="W315" s="48"/>
      <c r="X315" s="48"/>
      <c r="Y315" s="48"/>
    </row>
    <row r="316" spans="14:25" ht="26.25" customHeight="1" x14ac:dyDescent="0.2">
      <c r="N316" s="48"/>
      <c r="O316" s="48"/>
      <c r="P316" s="48"/>
      <c r="Q316" s="48"/>
      <c r="R316" s="48"/>
      <c r="S316" s="48"/>
      <c r="T316" s="48"/>
      <c r="U316" s="48"/>
      <c r="V316" s="48"/>
      <c r="W316" s="48"/>
      <c r="X316" s="48"/>
      <c r="Y316" s="48"/>
    </row>
    <row r="317" spans="14:25" ht="26.25" customHeight="1" x14ac:dyDescent="0.2">
      <c r="N317" s="48"/>
      <c r="O317" s="48"/>
      <c r="P317" s="48"/>
      <c r="Q317" s="48"/>
      <c r="R317" s="48"/>
      <c r="S317" s="48"/>
      <c r="T317" s="48"/>
      <c r="U317" s="48"/>
      <c r="V317" s="48"/>
      <c r="W317" s="48"/>
      <c r="X317" s="48"/>
      <c r="Y317" s="48"/>
    </row>
    <row r="318" spans="14:25" ht="26.25" customHeight="1" x14ac:dyDescent="0.2">
      <c r="N318" s="48"/>
      <c r="O318" s="48"/>
      <c r="P318" s="48"/>
      <c r="Q318" s="48"/>
      <c r="R318" s="48"/>
      <c r="S318" s="48"/>
      <c r="T318" s="48"/>
      <c r="U318" s="48"/>
      <c r="V318" s="48"/>
      <c r="W318" s="48"/>
      <c r="X318" s="48"/>
      <c r="Y318" s="48"/>
    </row>
    <row r="319" spans="14:25" ht="26.25" customHeight="1" x14ac:dyDescent="0.2">
      <c r="N319" s="48"/>
      <c r="O319" s="48"/>
      <c r="P319" s="48"/>
      <c r="Q319" s="48"/>
      <c r="R319" s="48"/>
      <c r="S319" s="48"/>
      <c r="T319" s="48"/>
      <c r="U319" s="48"/>
      <c r="V319" s="48"/>
      <c r="W319" s="48"/>
      <c r="X319" s="48"/>
      <c r="Y319" s="48"/>
    </row>
    <row r="320" spans="14:25" ht="26.25" customHeight="1" x14ac:dyDescent="0.2">
      <c r="N320" s="48"/>
      <c r="O320" s="48"/>
      <c r="P320" s="48"/>
      <c r="Q320" s="48"/>
      <c r="R320" s="48"/>
      <c r="S320" s="48"/>
      <c r="T320" s="48"/>
      <c r="U320" s="48"/>
      <c r="V320" s="48"/>
      <c r="W320" s="48"/>
      <c r="X320" s="48"/>
      <c r="Y320" s="48"/>
    </row>
    <row r="321" spans="14:25" ht="26.25" customHeight="1" x14ac:dyDescent="0.2">
      <c r="N321" s="141"/>
      <c r="O321" s="141"/>
      <c r="P321" s="141"/>
      <c r="Q321" s="141"/>
      <c r="R321" s="141"/>
      <c r="S321" s="141"/>
      <c r="T321" s="141"/>
      <c r="U321" s="141"/>
      <c r="V321" s="141"/>
      <c r="W321" s="141"/>
      <c r="X321" s="141"/>
      <c r="Y321" s="141"/>
    </row>
    <row r="322" spans="14:25" ht="26.25" customHeight="1" x14ac:dyDescent="0.2">
      <c r="N322" s="141"/>
      <c r="O322" s="141"/>
      <c r="P322" s="141"/>
      <c r="Q322" s="141"/>
      <c r="R322" s="141"/>
      <c r="S322" s="141"/>
      <c r="T322" s="141"/>
      <c r="U322" s="141"/>
      <c r="V322" s="141"/>
      <c r="W322" s="141"/>
      <c r="X322" s="141"/>
      <c r="Y322" s="141"/>
    </row>
    <row r="323" spans="14:25" ht="26.25" customHeight="1" x14ac:dyDescent="0.2">
      <c r="N323" s="141"/>
      <c r="O323" s="141"/>
      <c r="P323" s="141"/>
      <c r="Q323" s="141"/>
      <c r="R323" s="141"/>
      <c r="S323" s="141"/>
      <c r="T323" s="141"/>
      <c r="U323" s="141"/>
      <c r="V323" s="141"/>
      <c r="W323" s="141"/>
      <c r="X323" s="141"/>
      <c r="Y323" s="141"/>
    </row>
    <row r="324" spans="14:25" ht="39" customHeight="1" x14ac:dyDescent="0.2">
      <c r="N324" s="141"/>
      <c r="O324" s="141"/>
      <c r="P324" s="141"/>
      <c r="Q324" s="141"/>
      <c r="R324" s="141"/>
      <c r="S324" s="141"/>
      <c r="T324" s="141"/>
      <c r="U324" s="141"/>
      <c r="V324" s="141"/>
      <c r="W324" s="141"/>
      <c r="X324" s="141"/>
      <c r="Y324" s="141"/>
    </row>
    <row r="325" spans="14:25" ht="26.25" customHeight="1" x14ac:dyDescent="0.2">
      <c r="N325" s="141"/>
      <c r="O325" s="141"/>
      <c r="P325" s="141"/>
      <c r="Q325" s="141"/>
      <c r="R325" s="141"/>
      <c r="S325" s="141"/>
      <c r="T325" s="141"/>
      <c r="U325" s="141"/>
      <c r="V325" s="141"/>
      <c r="W325" s="141"/>
      <c r="X325" s="141"/>
      <c r="Y325" s="141"/>
    </row>
    <row r="326" spans="14:25" ht="15.75" customHeight="1" x14ac:dyDescent="0.2">
      <c r="N326" s="141"/>
      <c r="O326" s="141"/>
      <c r="P326" s="141"/>
      <c r="Q326" s="141"/>
      <c r="R326" s="141"/>
      <c r="S326" s="141"/>
      <c r="T326" s="141"/>
      <c r="U326" s="141"/>
      <c r="V326" s="141"/>
      <c r="W326" s="141"/>
      <c r="X326" s="141"/>
      <c r="Y326" s="141"/>
    </row>
    <row r="327" spans="14:25" ht="26.25" customHeight="1" x14ac:dyDescent="0.2">
      <c r="N327" s="141"/>
      <c r="O327" s="141"/>
      <c r="P327" s="141"/>
      <c r="Q327" s="141"/>
      <c r="R327" s="141"/>
      <c r="S327" s="141"/>
      <c r="T327" s="141"/>
      <c r="U327" s="141"/>
      <c r="V327" s="141"/>
      <c r="W327" s="141"/>
      <c r="X327" s="141"/>
      <c r="Y327" s="141"/>
    </row>
    <row r="328" spans="14:25" ht="26.25" customHeight="1" x14ac:dyDescent="0.2">
      <c r="N328" s="141"/>
      <c r="O328" s="141"/>
      <c r="P328" s="141"/>
      <c r="Q328" s="141"/>
      <c r="R328" s="141"/>
      <c r="S328" s="141"/>
      <c r="T328" s="141"/>
      <c r="U328" s="141"/>
      <c r="V328" s="141"/>
      <c r="W328" s="141"/>
      <c r="X328" s="141"/>
      <c r="Y328" s="141"/>
    </row>
    <row r="329" spans="14:25" ht="26.25" customHeight="1" x14ac:dyDescent="0.2">
      <c r="N329" s="141"/>
      <c r="O329" s="141"/>
      <c r="P329" s="141"/>
      <c r="Q329" s="141"/>
      <c r="R329" s="141"/>
      <c r="S329" s="141"/>
      <c r="T329" s="141"/>
      <c r="U329" s="141"/>
      <c r="V329" s="141"/>
      <c r="W329" s="141"/>
      <c r="X329" s="141"/>
      <c r="Y329" s="141"/>
    </row>
    <row r="330" spans="14:25" ht="26.25" customHeight="1" x14ac:dyDescent="0.2">
      <c r="N330" s="141"/>
      <c r="O330" s="141"/>
      <c r="P330" s="141"/>
      <c r="Q330" s="141"/>
      <c r="R330" s="141"/>
      <c r="S330" s="141"/>
      <c r="T330" s="141"/>
      <c r="U330" s="141"/>
      <c r="V330" s="141"/>
      <c r="W330" s="141"/>
      <c r="X330" s="141"/>
      <c r="Y330" s="141"/>
    </row>
    <row r="331" spans="14:25" ht="26.25" customHeight="1" x14ac:dyDescent="0.2">
      <c r="N331" s="141"/>
      <c r="O331" s="141"/>
      <c r="P331" s="141"/>
      <c r="Q331" s="141"/>
      <c r="R331" s="141"/>
      <c r="S331" s="141"/>
      <c r="T331" s="141"/>
      <c r="U331" s="141"/>
      <c r="V331" s="141"/>
      <c r="W331" s="141"/>
      <c r="X331" s="141"/>
      <c r="Y331" s="141"/>
    </row>
    <row r="332" spans="14:25" ht="26.25" customHeight="1" x14ac:dyDescent="0.2">
      <c r="N332" s="141"/>
      <c r="O332" s="141"/>
      <c r="P332" s="141"/>
      <c r="Q332" s="141"/>
      <c r="R332" s="141"/>
      <c r="S332" s="141"/>
      <c r="T332" s="141"/>
      <c r="U332" s="141"/>
      <c r="V332" s="141"/>
      <c r="W332" s="141"/>
      <c r="X332" s="141"/>
      <c r="Y332" s="141"/>
    </row>
    <row r="333" spans="14:25" ht="26.25" customHeight="1" x14ac:dyDescent="0.2">
      <c r="N333" s="141"/>
      <c r="O333" s="141"/>
      <c r="P333" s="141"/>
      <c r="Q333" s="141"/>
      <c r="R333" s="141"/>
      <c r="S333" s="141"/>
      <c r="T333" s="141"/>
      <c r="U333" s="141"/>
      <c r="V333" s="141"/>
      <c r="W333" s="141"/>
      <c r="X333" s="141"/>
      <c r="Y333" s="141"/>
    </row>
    <row r="334" spans="14:25" ht="26.25" customHeight="1" x14ac:dyDescent="0.2">
      <c r="N334" s="44"/>
      <c r="O334" s="44"/>
      <c r="P334" s="44"/>
      <c r="Q334" s="44"/>
      <c r="R334" s="44"/>
      <c r="S334" s="44"/>
      <c r="T334" s="44"/>
      <c r="U334" s="44"/>
      <c r="V334" s="44"/>
      <c r="W334" s="44"/>
      <c r="X334" s="44"/>
      <c r="Y334" s="44"/>
    </row>
    <row r="335" spans="14:25" ht="26.25" customHeight="1" x14ac:dyDescent="0.2">
      <c r="N335" s="44"/>
      <c r="O335" s="44"/>
      <c r="P335" s="44"/>
      <c r="Q335" s="44"/>
      <c r="R335" s="44"/>
      <c r="S335" s="44"/>
      <c r="T335" s="44"/>
      <c r="U335" s="44"/>
      <c r="V335" s="44"/>
      <c r="W335" s="44"/>
      <c r="X335" s="44"/>
      <c r="Y335" s="44"/>
    </row>
    <row r="336" spans="14:25" ht="39" customHeight="1" x14ac:dyDescent="0.2">
      <c r="N336" s="44"/>
      <c r="O336" s="44"/>
      <c r="P336" s="44"/>
      <c r="Q336" s="44"/>
      <c r="R336" s="44"/>
      <c r="S336" s="44"/>
      <c r="T336" s="44"/>
      <c r="U336" s="44"/>
      <c r="V336" s="44"/>
      <c r="W336" s="44"/>
      <c r="X336" s="44"/>
      <c r="Y336" s="44"/>
    </row>
    <row r="337" spans="14:25" ht="26.25" customHeight="1" x14ac:dyDescent="0.2">
      <c r="N337" s="44"/>
      <c r="O337" s="44"/>
      <c r="P337" s="44"/>
      <c r="Q337" s="44"/>
      <c r="R337" s="44"/>
      <c r="S337" s="44"/>
      <c r="T337" s="44"/>
      <c r="U337" s="44"/>
      <c r="V337" s="44"/>
      <c r="W337" s="44"/>
      <c r="X337" s="44"/>
      <c r="Y337" s="44"/>
    </row>
    <row r="338" spans="14:25" ht="26.25" customHeight="1" x14ac:dyDescent="0.2">
      <c r="N338" s="44"/>
      <c r="O338" s="44"/>
      <c r="P338" s="44"/>
      <c r="Q338" s="44"/>
      <c r="R338" s="44"/>
      <c r="S338" s="44"/>
      <c r="T338" s="44"/>
      <c r="U338" s="44"/>
      <c r="V338" s="44"/>
      <c r="W338" s="44"/>
      <c r="X338" s="44"/>
      <c r="Y338" s="44"/>
    </row>
    <row r="339" spans="14:25" ht="26.25" customHeight="1" x14ac:dyDescent="0.2">
      <c r="N339" s="44"/>
      <c r="O339" s="44"/>
      <c r="P339" s="44"/>
      <c r="Q339" s="44"/>
      <c r="R339" s="44"/>
      <c r="S339" s="44"/>
      <c r="T339" s="44"/>
      <c r="U339" s="44"/>
      <c r="V339" s="44"/>
      <c r="W339" s="44"/>
      <c r="X339" s="44"/>
      <c r="Y339" s="44"/>
    </row>
    <row r="340" spans="14:25" ht="26.25" customHeight="1" x14ac:dyDescent="0.2">
      <c r="N340" s="44"/>
      <c r="O340" s="44"/>
      <c r="P340" s="44"/>
      <c r="Q340" s="44"/>
      <c r="R340" s="44"/>
      <c r="S340" s="44"/>
      <c r="T340" s="44"/>
      <c r="U340" s="44"/>
      <c r="V340" s="44"/>
      <c r="W340" s="44"/>
      <c r="X340" s="44"/>
      <c r="Y340" s="44"/>
    </row>
    <row r="341" spans="14:25" ht="26.25" customHeight="1" x14ac:dyDescent="0.2">
      <c r="N341" s="44"/>
      <c r="O341" s="44"/>
      <c r="P341" s="44"/>
      <c r="Q341" s="44"/>
      <c r="R341" s="44"/>
      <c r="S341" s="44"/>
      <c r="T341" s="44"/>
      <c r="U341" s="44"/>
      <c r="V341" s="44"/>
      <c r="W341" s="44"/>
      <c r="X341" s="44"/>
      <c r="Y341" s="44"/>
    </row>
    <row r="342" spans="14:25" ht="26.25" customHeight="1" x14ac:dyDescent="0.2">
      <c r="N342" s="44"/>
      <c r="O342" s="44"/>
      <c r="P342" s="44"/>
      <c r="Q342" s="44"/>
      <c r="R342" s="44"/>
      <c r="S342" s="44"/>
      <c r="T342" s="44"/>
      <c r="U342" s="44"/>
      <c r="V342" s="44"/>
      <c r="W342" s="44"/>
      <c r="X342" s="44"/>
      <c r="Y342" s="44"/>
    </row>
    <row r="343" spans="14:25" ht="26.25" customHeight="1" x14ac:dyDescent="0.2">
      <c r="N343" s="44"/>
      <c r="O343" s="44"/>
      <c r="P343" s="44"/>
      <c r="Q343" s="44"/>
      <c r="R343" s="44"/>
      <c r="S343" s="44"/>
      <c r="T343" s="44"/>
      <c r="U343" s="44"/>
      <c r="V343" s="44"/>
      <c r="W343" s="44"/>
      <c r="X343" s="44"/>
      <c r="Y343" s="44"/>
    </row>
    <row r="344" spans="14:25" ht="26.25" customHeight="1" x14ac:dyDescent="0.2">
      <c r="N344" s="44"/>
      <c r="O344" s="44"/>
      <c r="P344" s="44"/>
      <c r="Q344" s="44"/>
      <c r="R344" s="44"/>
      <c r="S344" s="44"/>
      <c r="T344" s="44"/>
      <c r="U344" s="44"/>
      <c r="V344" s="44"/>
      <c r="W344" s="44"/>
      <c r="X344" s="44"/>
      <c r="Y344" s="44"/>
    </row>
    <row r="345" spans="14:25" ht="26.25" customHeight="1" x14ac:dyDescent="0.2">
      <c r="N345" s="44"/>
      <c r="O345" s="44"/>
      <c r="P345" s="44"/>
      <c r="Q345" s="44"/>
      <c r="R345" s="44"/>
      <c r="S345" s="44"/>
      <c r="T345" s="44"/>
      <c r="U345" s="44"/>
      <c r="V345" s="44"/>
      <c r="W345" s="44"/>
      <c r="X345" s="44"/>
      <c r="Y345" s="44"/>
    </row>
    <row r="346" spans="14:25" ht="26.25" customHeight="1" x14ac:dyDescent="0.2">
      <c r="N346" s="44"/>
      <c r="O346" s="44"/>
      <c r="P346" s="44"/>
      <c r="Q346" s="44"/>
      <c r="R346" s="44"/>
      <c r="S346" s="44"/>
      <c r="T346" s="44"/>
      <c r="U346" s="44"/>
      <c r="V346" s="44"/>
      <c r="W346" s="44"/>
      <c r="X346" s="44"/>
      <c r="Y346" s="44"/>
    </row>
    <row r="347" spans="14:25" ht="26.25" customHeight="1" x14ac:dyDescent="0.2">
      <c r="N347" s="44"/>
      <c r="O347" s="44"/>
      <c r="P347" s="44"/>
      <c r="Q347" s="44"/>
      <c r="R347" s="44"/>
      <c r="S347" s="44"/>
      <c r="T347" s="44"/>
      <c r="U347" s="44"/>
      <c r="V347" s="44"/>
      <c r="W347" s="44"/>
      <c r="X347" s="44"/>
      <c r="Y347" s="44"/>
    </row>
    <row r="348" spans="14:25" ht="26.25" customHeight="1" x14ac:dyDescent="0.2">
      <c r="N348" s="44"/>
      <c r="O348" s="44"/>
      <c r="P348" s="44"/>
      <c r="Q348" s="44"/>
      <c r="R348" s="44"/>
      <c r="S348" s="44"/>
      <c r="T348" s="44"/>
      <c r="U348" s="44"/>
      <c r="V348" s="44"/>
      <c r="W348" s="44"/>
      <c r="X348" s="44"/>
      <c r="Y348" s="44"/>
    </row>
    <row r="349" spans="14:25" ht="26.25" customHeight="1" x14ac:dyDescent="0.2">
      <c r="N349" s="44"/>
      <c r="O349" s="44"/>
      <c r="P349" s="44"/>
      <c r="Q349" s="44"/>
      <c r="R349" s="44"/>
      <c r="S349" s="44"/>
      <c r="T349" s="44"/>
      <c r="U349" s="44"/>
      <c r="V349" s="44"/>
      <c r="W349" s="44"/>
      <c r="X349" s="44"/>
      <c r="Y349" s="44"/>
    </row>
    <row r="350" spans="14:25" ht="26.25" customHeight="1" x14ac:dyDescent="0.2">
      <c r="N350" s="44"/>
      <c r="O350" s="44"/>
      <c r="P350" s="44"/>
      <c r="Q350" s="44"/>
      <c r="R350" s="44"/>
      <c r="S350" s="44"/>
      <c r="T350" s="44"/>
      <c r="U350" s="44"/>
      <c r="V350" s="44"/>
      <c r="W350" s="44"/>
      <c r="X350" s="44"/>
      <c r="Y350" s="44"/>
    </row>
    <row r="351" spans="14:25" ht="26.25" customHeight="1" x14ac:dyDescent="0.2">
      <c r="N351" s="44"/>
      <c r="O351" s="44"/>
      <c r="P351" s="44"/>
      <c r="Q351" s="44"/>
      <c r="R351" s="44"/>
      <c r="S351" s="44"/>
      <c r="T351" s="44"/>
      <c r="U351" s="44"/>
      <c r="V351" s="44"/>
      <c r="W351" s="44"/>
      <c r="X351" s="44"/>
      <c r="Y351" s="44"/>
    </row>
    <row r="352" spans="14:25" ht="26.25" customHeight="1" x14ac:dyDescent="0.2">
      <c r="N352" s="44"/>
      <c r="O352" s="44"/>
      <c r="P352" s="44"/>
      <c r="Q352" s="44"/>
      <c r="R352" s="44"/>
      <c r="S352" s="44"/>
      <c r="T352" s="44"/>
      <c r="U352" s="44"/>
      <c r="V352" s="44"/>
      <c r="W352" s="44"/>
      <c r="X352" s="44"/>
      <c r="Y352" s="44"/>
    </row>
    <row r="353" spans="14:25" ht="26.25" customHeight="1" x14ac:dyDescent="0.2">
      <c r="N353" s="44"/>
      <c r="O353" s="44"/>
      <c r="P353" s="44"/>
      <c r="Q353" s="44"/>
      <c r="R353" s="44"/>
      <c r="S353" s="44"/>
      <c r="T353" s="44"/>
      <c r="U353" s="44"/>
      <c r="V353" s="44"/>
      <c r="W353" s="44"/>
      <c r="X353" s="44"/>
      <c r="Y353" s="44"/>
    </row>
    <row r="354" spans="14:25" ht="26.25" customHeight="1" x14ac:dyDescent="0.2">
      <c r="N354" s="44"/>
      <c r="O354" s="44"/>
      <c r="P354" s="44"/>
      <c r="Q354" s="44"/>
      <c r="R354" s="44"/>
      <c r="S354" s="44"/>
      <c r="T354" s="44"/>
      <c r="U354" s="44"/>
      <c r="V354" s="44"/>
      <c r="W354" s="44"/>
      <c r="X354" s="44"/>
      <c r="Y354" s="44"/>
    </row>
    <row r="355" spans="14:25" ht="26.25" customHeight="1" x14ac:dyDescent="0.2">
      <c r="N355" s="44"/>
      <c r="O355" s="44"/>
      <c r="P355" s="44"/>
      <c r="Q355" s="44"/>
      <c r="R355" s="44"/>
      <c r="S355" s="44"/>
      <c r="T355" s="44"/>
      <c r="U355" s="44"/>
      <c r="V355" s="44"/>
      <c r="W355" s="44"/>
      <c r="X355" s="44"/>
      <c r="Y355" s="44"/>
    </row>
    <row r="356" spans="14:25" ht="26.25" customHeight="1" x14ac:dyDescent="0.2">
      <c r="N356" s="44"/>
      <c r="O356" s="44"/>
      <c r="P356" s="44"/>
      <c r="Q356" s="44"/>
      <c r="R356" s="44"/>
      <c r="S356" s="44"/>
      <c r="T356" s="44"/>
      <c r="U356" s="44"/>
      <c r="V356" s="44"/>
      <c r="W356" s="44"/>
      <c r="X356" s="44"/>
      <c r="Y356" s="44"/>
    </row>
    <row r="357" spans="14:25" ht="26.25" customHeight="1" x14ac:dyDescent="0.2">
      <c r="N357" s="44"/>
      <c r="O357" s="44"/>
      <c r="P357" s="44"/>
      <c r="Q357" s="44"/>
      <c r="R357" s="44"/>
      <c r="S357" s="44"/>
      <c r="T357" s="44"/>
      <c r="U357" s="44"/>
      <c r="V357" s="44"/>
      <c r="W357" s="44"/>
      <c r="X357" s="44"/>
      <c r="Y357" s="44"/>
    </row>
    <row r="358" spans="14:25" ht="26.25" customHeight="1" x14ac:dyDescent="0.2">
      <c r="N358" s="44"/>
      <c r="O358" s="44"/>
      <c r="P358" s="44"/>
      <c r="Q358" s="44"/>
      <c r="R358" s="44"/>
      <c r="S358" s="44"/>
      <c r="T358" s="44"/>
      <c r="U358" s="44"/>
      <c r="V358" s="44"/>
      <c r="W358" s="44"/>
      <c r="X358" s="44"/>
      <c r="Y358" s="44"/>
    </row>
    <row r="359" spans="14:25" ht="26.25" customHeight="1" x14ac:dyDescent="0.2">
      <c r="N359" s="44"/>
      <c r="O359" s="44"/>
      <c r="P359" s="44"/>
      <c r="Q359" s="44"/>
      <c r="R359" s="44"/>
      <c r="S359" s="44"/>
      <c r="T359" s="44"/>
      <c r="U359" s="44"/>
      <c r="V359" s="44"/>
      <c r="W359" s="44"/>
      <c r="X359" s="44"/>
      <c r="Y359" s="44"/>
    </row>
    <row r="360" spans="14:25" ht="39" customHeight="1" x14ac:dyDescent="0.2">
      <c r="N360" s="44"/>
      <c r="O360" s="44"/>
      <c r="P360" s="44"/>
      <c r="Q360" s="44"/>
      <c r="R360" s="44"/>
      <c r="S360" s="44"/>
      <c r="T360" s="44"/>
      <c r="U360" s="44"/>
      <c r="V360" s="44"/>
      <c r="W360" s="44"/>
      <c r="X360" s="44"/>
      <c r="Y360" s="44"/>
    </row>
    <row r="361" spans="14:25" ht="26.25" customHeight="1" x14ac:dyDescent="0.2">
      <c r="N361" s="44"/>
      <c r="O361" s="44"/>
      <c r="P361" s="44"/>
      <c r="Q361" s="44"/>
      <c r="R361" s="44"/>
      <c r="S361" s="44"/>
      <c r="T361" s="44"/>
      <c r="U361" s="44"/>
      <c r="V361" s="44"/>
      <c r="W361" s="44"/>
      <c r="X361" s="44"/>
      <c r="Y361" s="44"/>
    </row>
    <row r="362" spans="14:25" ht="39" customHeight="1" x14ac:dyDescent="0.2">
      <c r="N362" s="44"/>
      <c r="O362" s="44"/>
      <c r="P362" s="44"/>
      <c r="Q362" s="44"/>
      <c r="R362" s="44"/>
      <c r="S362" s="44"/>
      <c r="T362" s="44"/>
      <c r="U362" s="44"/>
      <c r="V362" s="44"/>
      <c r="W362" s="44"/>
      <c r="X362" s="44"/>
      <c r="Y362" s="44"/>
    </row>
    <row r="363" spans="14:25" ht="26.25" customHeight="1" x14ac:dyDescent="0.2">
      <c r="N363" s="44"/>
      <c r="O363" s="44"/>
      <c r="P363" s="44"/>
      <c r="Q363" s="44"/>
      <c r="R363" s="44"/>
      <c r="S363" s="44"/>
      <c r="T363" s="44"/>
      <c r="U363" s="44"/>
      <c r="V363" s="44"/>
      <c r="W363" s="44"/>
      <c r="X363" s="44"/>
      <c r="Y363" s="44"/>
    </row>
    <row r="364" spans="14:25" ht="26.25" customHeight="1" x14ac:dyDescent="0.2">
      <c r="N364" s="44"/>
      <c r="O364" s="44"/>
      <c r="P364" s="44"/>
      <c r="Q364" s="44"/>
      <c r="R364" s="44"/>
      <c r="S364" s="44"/>
      <c r="T364" s="44"/>
      <c r="U364" s="44"/>
      <c r="V364" s="44"/>
      <c r="W364" s="44"/>
      <c r="X364" s="44"/>
      <c r="Y364" s="44"/>
    </row>
    <row r="365" spans="14:25" ht="26.25" customHeight="1" x14ac:dyDescent="0.2">
      <c r="N365" s="44"/>
      <c r="O365" s="44"/>
      <c r="P365" s="44"/>
      <c r="Q365" s="44"/>
      <c r="R365" s="44"/>
      <c r="S365" s="44"/>
      <c r="T365" s="44"/>
      <c r="U365" s="44"/>
      <c r="V365" s="44"/>
      <c r="W365" s="44"/>
      <c r="X365" s="44"/>
      <c r="Y365" s="44"/>
    </row>
    <row r="366" spans="14:25" ht="26.25" customHeight="1" x14ac:dyDescent="0.2">
      <c r="N366" s="44"/>
      <c r="O366" s="44"/>
      <c r="P366" s="44"/>
      <c r="Q366" s="44"/>
      <c r="R366" s="44"/>
      <c r="S366" s="44"/>
      <c r="T366" s="44"/>
      <c r="U366" s="44"/>
      <c r="V366" s="44"/>
      <c r="W366" s="44"/>
      <c r="X366" s="44"/>
      <c r="Y366" s="44"/>
    </row>
    <row r="367" spans="14:25" ht="26.25" customHeight="1" x14ac:dyDescent="0.2">
      <c r="N367" s="44"/>
      <c r="O367" s="44"/>
      <c r="P367" s="44"/>
      <c r="Q367" s="44"/>
      <c r="R367" s="44"/>
      <c r="S367" s="44"/>
      <c r="T367" s="44"/>
      <c r="U367" s="44"/>
      <c r="V367" s="44"/>
      <c r="W367" s="44"/>
      <c r="X367" s="44"/>
      <c r="Y367" s="44"/>
    </row>
    <row r="368" spans="14:25" ht="26.25" customHeight="1" x14ac:dyDescent="0.2">
      <c r="N368" s="44"/>
      <c r="O368" s="44"/>
      <c r="P368" s="44"/>
      <c r="Q368" s="44"/>
      <c r="R368" s="44"/>
      <c r="S368" s="44"/>
      <c r="T368" s="44"/>
      <c r="U368" s="44"/>
      <c r="V368" s="44"/>
      <c r="W368" s="44"/>
      <c r="X368" s="44"/>
      <c r="Y368" s="44"/>
    </row>
    <row r="369" spans="14:25" ht="26.25" customHeight="1" x14ac:dyDescent="0.2">
      <c r="N369" s="44"/>
      <c r="O369" s="44"/>
      <c r="P369" s="44"/>
      <c r="Q369" s="44"/>
      <c r="R369" s="44"/>
      <c r="S369" s="44"/>
      <c r="T369" s="44"/>
      <c r="U369" s="44"/>
      <c r="V369" s="44"/>
      <c r="W369" s="44"/>
      <c r="X369" s="44"/>
      <c r="Y369" s="44"/>
    </row>
    <row r="370" spans="14:25" ht="26.25" customHeight="1" x14ac:dyDescent="0.2">
      <c r="N370" s="44"/>
      <c r="O370" s="44"/>
      <c r="P370" s="44"/>
      <c r="Q370" s="44"/>
      <c r="R370" s="44"/>
      <c r="S370" s="44"/>
      <c r="T370" s="44"/>
      <c r="U370" s="44"/>
      <c r="V370" s="44"/>
      <c r="W370" s="44"/>
      <c r="X370" s="44"/>
      <c r="Y370" s="44"/>
    </row>
    <row r="371" spans="14:25" ht="26.25" customHeight="1" x14ac:dyDescent="0.2">
      <c r="N371" s="44"/>
      <c r="O371" s="44"/>
      <c r="P371" s="44"/>
      <c r="Q371" s="44"/>
      <c r="R371" s="44"/>
      <c r="S371" s="44"/>
      <c r="T371" s="44"/>
      <c r="U371" s="44"/>
      <c r="V371" s="44"/>
      <c r="W371" s="44"/>
      <c r="X371" s="44"/>
      <c r="Y371" s="44"/>
    </row>
    <row r="372" spans="14:25" ht="26.25" customHeight="1" x14ac:dyDescent="0.2">
      <c r="N372" s="44"/>
      <c r="O372" s="44"/>
      <c r="P372" s="44"/>
      <c r="Q372" s="44"/>
      <c r="R372" s="44"/>
      <c r="S372" s="44"/>
      <c r="T372" s="44"/>
      <c r="U372" s="44"/>
      <c r="V372" s="44"/>
      <c r="W372" s="44"/>
      <c r="X372" s="44"/>
      <c r="Y372" s="44"/>
    </row>
    <row r="373" spans="14:25" ht="26.25" customHeight="1" x14ac:dyDescent="0.2">
      <c r="N373" s="44"/>
      <c r="O373" s="44"/>
      <c r="P373" s="44"/>
      <c r="Q373" s="44"/>
      <c r="R373" s="44"/>
      <c r="S373" s="44"/>
      <c r="T373" s="44"/>
      <c r="U373" s="44"/>
      <c r="V373" s="44"/>
      <c r="W373" s="44"/>
      <c r="X373" s="44"/>
      <c r="Y373" s="44"/>
    </row>
    <row r="374" spans="14:25" ht="26.25" customHeight="1" x14ac:dyDescent="0.2">
      <c r="N374" s="44"/>
      <c r="O374" s="44"/>
      <c r="P374" s="44"/>
      <c r="Q374" s="44"/>
      <c r="R374" s="44"/>
      <c r="S374" s="44"/>
      <c r="T374" s="44"/>
      <c r="U374" s="44"/>
      <c r="V374" s="44"/>
      <c r="W374" s="44"/>
      <c r="X374" s="44"/>
      <c r="Y374" s="44"/>
    </row>
    <row r="375" spans="14:25" ht="26.25" customHeight="1" x14ac:dyDescent="0.2">
      <c r="N375" s="44"/>
      <c r="O375" s="44"/>
      <c r="P375" s="44"/>
      <c r="Q375" s="44"/>
      <c r="R375" s="44"/>
      <c r="S375" s="44"/>
      <c r="T375" s="44"/>
      <c r="U375" s="44"/>
      <c r="V375" s="44"/>
      <c r="W375" s="44"/>
      <c r="X375" s="44"/>
      <c r="Y375" s="44"/>
    </row>
    <row r="376" spans="14:25" ht="26.25" customHeight="1" x14ac:dyDescent="0.2">
      <c r="N376" s="44"/>
      <c r="O376" s="44"/>
      <c r="P376" s="44"/>
      <c r="Q376" s="44"/>
      <c r="R376" s="44"/>
      <c r="S376" s="44"/>
      <c r="T376" s="44"/>
      <c r="U376" s="44"/>
      <c r="V376" s="44"/>
      <c r="W376" s="44"/>
      <c r="X376" s="44"/>
      <c r="Y376" s="44"/>
    </row>
    <row r="377" spans="14:25" ht="26.25" customHeight="1" x14ac:dyDescent="0.2">
      <c r="N377" s="44"/>
      <c r="O377" s="44"/>
      <c r="P377" s="44"/>
      <c r="Q377" s="44"/>
      <c r="R377" s="44"/>
      <c r="S377" s="44"/>
      <c r="T377" s="44"/>
      <c r="U377" s="44"/>
      <c r="V377" s="44"/>
      <c r="W377" s="44"/>
      <c r="X377" s="44"/>
      <c r="Y377" s="44"/>
    </row>
    <row r="378" spans="14:25" ht="26.25" customHeight="1" x14ac:dyDescent="0.2">
      <c r="N378" s="44"/>
      <c r="O378" s="44"/>
      <c r="P378" s="44"/>
      <c r="Q378" s="44"/>
      <c r="R378" s="44"/>
      <c r="S378" s="44"/>
      <c r="T378" s="44"/>
      <c r="U378" s="44"/>
      <c r="V378" s="44"/>
      <c r="W378" s="44"/>
      <c r="X378" s="44"/>
      <c r="Y378" s="44"/>
    </row>
    <row r="379" spans="14:25" ht="26.25" customHeight="1" x14ac:dyDescent="0.2">
      <c r="N379" s="44"/>
      <c r="O379" s="44"/>
      <c r="P379" s="44"/>
      <c r="Q379" s="44"/>
      <c r="R379" s="44"/>
      <c r="S379" s="44"/>
      <c r="T379" s="44"/>
      <c r="U379" s="44"/>
      <c r="V379" s="44"/>
      <c r="W379" s="44"/>
      <c r="X379" s="44"/>
      <c r="Y379" s="44"/>
    </row>
    <row r="380" spans="14:25" ht="26.25" customHeight="1" x14ac:dyDescent="0.2">
      <c r="N380" s="44"/>
      <c r="O380" s="44"/>
      <c r="P380" s="44"/>
      <c r="Q380" s="44"/>
      <c r="R380" s="44"/>
      <c r="S380" s="44"/>
      <c r="T380" s="44"/>
      <c r="U380" s="44"/>
      <c r="V380" s="44"/>
      <c r="W380" s="44"/>
      <c r="X380" s="44"/>
      <c r="Y380" s="44"/>
    </row>
    <row r="381" spans="14:25" ht="26.25" customHeight="1" x14ac:dyDescent="0.2">
      <c r="N381" s="44"/>
      <c r="O381" s="44"/>
      <c r="P381" s="44"/>
      <c r="Q381" s="44"/>
      <c r="R381" s="44"/>
      <c r="S381" s="44"/>
      <c r="T381" s="44"/>
      <c r="U381" s="44"/>
      <c r="V381" s="44"/>
      <c r="W381" s="44"/>
      <c r="X381" s="44"/>
      <c r="Y381" s="44"/>
    </row>
    <row r="382" spans="14:25" ht="26.25" customHeight="1" x14ac:dyDescent="0.2">
      <c r="N382" s="44"/>
      <c r="O382" s="44"/>
      <c r="P382" s="44"/>
      <c r="Q382" s="44"/>
      <c r="R382" s="44"/>
      <c r="S382" s="44"/>
      <c r="T382" s="44"/>
      <c r="U382" s="44"/>
      <c r="V382" s="44"/>
      <c r="W382" s="44"/>
      <c r="X382" s="44"/>
      <c r="Y382" s="44"/>
    </row>
    <row r="383" spans="14:25" ht="26.25" customHeight="1" x14ac:dyDescent="0.2">
      <c r="N383" s="44"/>
      <c r="O383" s="44"/>
      <c r="P383" s="44"/>
      <c r="Q383" s="44"/>
      <c r="R383" s="44"/>
      <c r="S383" s="44"/>
      <c r="T383" s="44"/>
      <c r="U383" s="44"/>
      <c r="V383" s="44"/>
      <c r="W383" s="44"/>
      <c r="X383" s="44"/>
      <c r="Y383" s="44"/>
    </row>
    <row r="384" spans="14:25" ht="26.25" customHeight="1" x14ac:dyDescent="0.2">
      <c r="N384" s="44"/>
      <c r="O384" s="44"/>
      <c r="P384" s="44"/>
      <c r="Q384" s="44"/>
      <c r="R384" s="44"/>
      <c r="S384" s="44"/>
      <c r="T384" s="44"/>
      <c r="U384" s="44"/>
      <c r="V384" s="44"/>
      <c r="W384" s="44"/>
      <c r="X384" s="44"/>
      <c r="Y384" s="44"/>
    </row>
    <row r="385" spans="14:25" ht="26.25" customHeight="1" x14ac:dyDescent="0.2">
      <c r="N385" s="44"/>
      <c r="O385" s="44"/>
      <c r="P385" s="44"/>
      <c r="Q385" s="44"/>
      <c r="R385" s="44"/>
      <c r="S385" s="44"/>
      <c r="T385" s="44"/>
      <c r="U385" s="44"/>
      <c r="V385" s="44"/>
      <c r="W385" s="44"/>
      <c r="X385" s="44"/>
      <c r="Y385" s="44"/>
    </row>
    <row r="386" spans="14:25" ht="26.25" customHeight="1" x14ac:dyDescent="0.2">
      <c r="N386" s="44"/>
      <c r="O386" s="44"/>
      <c r="P386" s="44"/>
      <c r="Q386" s="44"/>
      <c r="R386" s="44"/>
      <c r="S386" s="44"/>
      <c r="T386" s="44"/>
      <c r="U386" s="44"/>
      <c r="V386" s="44"/>
      <c r="W386" s="44"/>
      <c r="X386" s="44"/>
      <c r="Y386" s="44"/>
    </row>
    <row r="387" spans="14:25" ht="26.25" customHeight="1" x14ac:dyDescent="0.2">
      <c r="N387" s="44"/>
      <c r="O387" s="44"/>
      <c r="P387" s="44"/>
      <c r="Q387" s="44"/>
      <c r="R387" s="44"/>
      <c r="S387" s="44"/>
      <c r="T387" s="44"/>
      <c r="U387" s="44"/>
      <c r="V387" s="44"/>
      <c r="W387" s="44"/>
      <c r="X387" s="44"/>
      <c r="Y387" s="44"/>
    </row>
    <row r="388" spans="14:25" ht="26.25" customHeight="1" x14ac:dyDescent="0.2">
      <c r="N388" s="44"/>
      <c r="O388" s="44"/>
      <c r="P388" s="44"/>
      <c r="Q388" s="44"/>
      <c r="R388" s="44"/>
      <c r="S388" s="44"/>
      <c r="T388" s="44"/>
      <c r="U388" s="44"/>
      <c r="V388" s="44"/>
      <c r="W388" s="44"/>
      <c r="X388" s="44"/>
      <c r="Y388" s="44"/>
    </row>
    <row r="389" spans="14:25" ht="26.25" customHeight="1" x14ac:dyDescent="0.2">
      <c r="N389" s="44"/>
      <c r="O389" s="44"/>
      <c r="P389" s="44"/>
      <c r="Q389" s="44"/>
      <c r="R389" s="44"/>
      <c r="S389" s="44"/>
      <c r="T389" s="44"/>
      <c r="U389" s="44"/>
      <c r="V389" s="44"/>
      <c r="W389" s="44"/>
      <c r="X389" s="44"/>
      <c r="Y389" s="44"/>
    </row>
    <row r="390" spans="14:25" ht="26.25" customHeight="1" x14ac:dyDescent="0.2">
      <c r="N390" s="44"/>
      <c r="O390" s="44"/>
      <c r="P390" s="44"/>
      <c r="Q390" s="44"/>
      <c r="R390" s="44"/>
      <c r="S390" s="44"/>
      <c r="T390" s="44"/>
      <c r="U390" s="44"/>
      <c r="V390" s="44"/>
      <c r="W390" s="44"/>
      <c r="X390" s="44"/>
      <c r="Y390" s="44"/>
    </row>
    <row r="391" spans="14:25" ht="26.25" customHeight="1" x14ac:dyDescent="0.2">
      <c r="N391" s="44"/>
      <c r="O391" s="44"/>
      <c r="P391" s="44"/>
      <c r="Q391" s="44"/>
      <c r="R391" s="44"/>
      <c r="S391" s="44"/>
      <c r="T391" s="44"/>
      <c r="U391" s="44"/>
      <c r="V391" s="44"/>
      <c r="W391" s="44"/>
      <c r="X391" s="44"/>
      <c r="Y391" s="44"/>
    </row>
    <row r="392" spans="14:25" ht="26.25" customHeight="1" x14ac:dyDescent="0.2">
      <c r="N392" s="44"/>
      <c r="O392" s="44"/>
      <c r="P392" s="44"/>
      <c r="Q392" s="44"/>
      <c r="R392" s="44"/>
      <c r="S392" s="44"/>
      <c r="T392" s="44"/>
      <c r="U392" s="44"/>
      <c r="V392" s="44"/>
      <c r="W392" s="44"/>
      <c r="X392" s="44"/>
      <c r="Y392" s="44"/>
    </row>
    <row r="393" spans="14:25" ht="26.25" customHeight="1" x14ac:dyDescent="0.2">
      <c r="N393" s="44"/>
      <c r="O393" s="44"/>
      <c r="P393" s="44"/>
      <c r="Q393" s="44"/>
      <c r="R393" s="44"/>
      <c r="S393" s="44"/>
      <c r="T393" s="44"/>
      <c r="U393" s="44"/>
      <c r="V393" s="44"/>
      <c r="W393" s="44"/>
      <c r="X393" s="44"/>
      <c r="Y393" s="44"/>
    </row>
    <row r="394" spans="14:25" ht="26.25" customHeight="1" x14ac:dyDescent="0.2">
      <c r="N394" s="44"/>
      <c r="O394" s="44"/>
      <c r="P394" s="44"/>
      <c r="Q394" s="44"/>
      <c r="R394" s="44"/>
      <c r="S394" s="44"/>
      <c r="T394" s="44"/>
      <c r="U394" s="44"/>
      <c r="V394" s="44"/>
      <c r="W394" s="44"/>
      <c r="X394" s="44"/>
      <c r="Y394" s="44"/>
    </row>
    <row r="395" spans="14:25" ht="26.25" customHeight="1" x14ac:dyDescent="0.2">
      <c r="N395" s="44"/>
      <c r="O395" s="44"/>
      <c r="P395" s="44"/>
      <c r="Q395" s="44"/>
      <c r="R395" s="44"/>
      <c r="S395" s="44"/>
      <c r="T395" s="44"/>
      <c r="U395" s="44"/>
      <c r="V395" s="44"/>
      <c r="W395" s="44"/>
      <c r="X395" s="44"/>
      <c r="Y395" s="44"/>
    </row>
    <row r="396" spans="14:25" ht="26.25" customHeight="1" x14ac:dyDescent="0.2">
      <c r="N396" s="44"/>
      <c r="O396" s="44"/>
      <c r="P396" s="44"/>
      <c r="Q396" s="44"/>
      <c r="R396" s="44"/>
      <c r="S396" s="44"/>
      <c r="T396" s="44"/>
      <c r="U396" s="44"/>
      <c r="V396" s="44"/>
      <c r="W396" s="44"/>
      <c r="X396" s="44"/>
      <c r="Y396" s="44"/>
    </row>
    <row r="397" spans="14:25" ht="26.25" customHeight="1" x14ac:dyDescent="0.2">
      <c r="N397" s="44"/>
      <c r="O397" s="44"/>
      <c r="P397" s="44"/>
      <c r="Q397" s="44"/>
      <c r="R397" s="44"/>
      <c r="S397" s="44"/>
      <c r="T397" s="44"/>
      <c r="U397" s="44"/>
      <c r="V397" s="44"/>
      <c r="W397" s="44"/>
      <c r="X397" s="44"/>
      <c r="Y397" s="44"/>
    </row>
    <row r="398" spans="14:25" ht="26.25" customHeight="1" x14ac:dyDescent="0.2">
      <c r="N398" s="44"/>
      <c r="O398" s="44"/>
      <c r="P398" s="44"/>
      <c r="Q398" s="44"/>
      <c r="R398" s="44"/>
      <c r="S398" s="44"/>
      <c r="T398" s="44"/>
      <c r="U398" s="44"/>
      <c r="V398" s="44"/>
      <c r="W398" s="44"/>
      <c r="X398" s="44"/>
      <c r="Y398" s="44"/>
    </row>
    <row r="399" spans="14:25" ht="26.25" customHeight="1" x14ac:dyDescent="0.2">
      <c r="N399" s="44"/>
      <c r="O399" s="44"/>
      <c r="P399" s="44"/>
      <c r="Q399" s="44"/>
      <c r="R399" s="44"/>
      <c r="S399" s="44"/>
      <c r="T399" s="44"/>
      <c r="U399" s="44"/>
      <c r="V399" s="44"/>
      <c r="W399" s="44"/>
      <c r="X399" s="44"/>
      <c r="Y399" s="44"/>
    </row>
    <row r="400" spans="14:25" ht="26.25" customHeight="1" x14ac:dyDescent="0.2">
      <c r="N400" s="44"/>
      <c r="O400" s="44"/>
      <c r="P400" s="44"/>
      <c r="Q400" s="44"/>
      <c r="R400" s="44"/>
      <c r="S400" s="44"/>
      <c r="T400" s="44"/>
      <c r="U400" s="44"/>
      <c r="V400" s="44"/>
      <c r="W400" s="44"/>
      <c r="X400" s="44"/>
      <c r="Y400" s="44"/>
    </row>
    <row r="401" spans="14:25" ht="26.25" customHeight="1" x14ac:dyDescent="0.2">
      <c r="N401" s="44"/>
      <c r="O401" s="44"/>
      <c r="P401" s="44"/>
      <c r="Q401" s="44"/>
      <c r="R401" s="44"/>
      <c r="S401" s="44"/>
      <c r="T401" s="44"/>
      <c r="U401" s="44"/>
      <c r="V401" s="44"/>
      <c r="W401" s="44"/>
      <c r="X401" s="44"/>
      <c r="Y401" s="44"/>
    </row>
    <row r="402" spans="14:25" ht="26.25" customHeight="1" x14ac:dyDescent="0.2">
      <c r="N402" s="44"/>
      <c r="O402" s="44"/>
      <c r="P402" s="44"/>
      <c r="Q402" s="44"/>
      <c r="R402" s="44"/>
      <c r="S402" s="44"/>
      <c r="T402" s="44"/>
      <c r="U402" s="44"/>
      <c r="V402" s="44"/>
      <c r="W402" s="44"/>
      <c r="X402" s="44"/>
      <c r="Y402" s="44"/>
    </row>
    <row r="403" spans="14:25" ht="26.25" customHeight="1" x14ac:dyDescent="0.2">
      <c r="N403" s="44"/>
      <c r="O403" s="44"/>
      <c r="P403" s="44"/>
      <c r="Q403" s="44"/>
      <c r="R403" s="44"/>
      <c r="S403" s="44"/>
      <c r="T403" s="44"/>
      <c r="U403" s="44"/>
      <c r="V403" s="44"/>
      <c r="W403" s="44"/>
      <c r="X403" s="44"/>
      <c r="Y403" s="44"/>
    </row>
    <row r="404" spans="14:25" ht="26.25" customHeight="1" x14ac:dyDescent="0.2">
      <c r="N404" s="44"/>
      <c r="O404" s="44"/>
      <c r="P404" s="44"/>
      <c r="Q404" s="44"/>
      <c r="R404" s="44"/>
      <c r="S404" s="44"/>
      <c r="T404" s="44"/>
      <c r="U404" s="44"/>
      <c r="V404" s="44"/>
      <c r="W404" s="44"/>
      <c r="X404" s="44"/>
      <c r="Y404" s="44"/>
    </row>
    <row r="405" spans="14:25" ht="26.25" customHeight="1" x14ac:dyDescent="0.2">
      <c r="N405" s="44"/>
      <c r="O405" s="44"/>
      <c r="P405" s="44"/>
      <c r="Q405" s="44"/>
      <c r="R405" s="44"/>
      <c r="S405" s="44"/>
      <c r="T405" s="44"/>
      <c r="U405" s="44"/>
      <c r="V405" s="44"/>
      <c r="W405" s="44"/>
      <c r="X405" s="44"/>
      <c r="Y405" s="44"/>
    </row>
    <row r="406" spans="14:25" ht="26.25" customHeight="1" x14ac:dyDescent="0.2">
      <c r="N406" s="44"/>
      <c r="O406" s="44"/>
      <c r="P406" s="44"/>
      <c r="Q406" s="44"/>
      <c r="R406" s="44"/>
      <c r="S406" s="44"/>
      <c r="T406" s="44"/>
      <c r="U406" s="44"/>
      <c r="V406" s="44"/>
      <c r="W406" s="44"/>
      <c r="X406" s="44"/>
      <c r="Y406" s="44"/>
    </row>
    <row r="407" spans="14:25" ht="26.25" customHeight="1" x14ac:dyDescent="0.2">
      <c r="N407" s="44"/>
      <c r="O407" s="44"/>
      <c r="P407" s="44"/>
      <c r="Q407" s="44"/>
      <c r="R407" s="44"/>
      <c r="S407" s="44"/>
      <c r="T407" s="44"/>
      <c r="U407" s="44"/>
      <c r="V407" s="44"/>
      <c r="W407" s="44"/>
      <c r="X407" s="44"/>
      <c r="Y407" s="44"/>
    </row>
    <row r="408" spans="14:25" ht="26.25" customHeight="1" x14ac:dyDescent="0.2">
      <c r="N408" s="44"/>
      <c r="O408" s="44"/>
      <c r="P408" s="44"/>
      <c r="Q408" s="44"/>
      <c r="R408" s="44"/>
      <c r="S408" s="44"/>
      <c r="T408" s="44"/>
      <c r="U408" s="44"/>
      <c r="V408" s="44"/>
      <c r="W408" s="44"/>
      <c r="X408" s="44"/>
      <c r="Y408" s="44"/>
    </row>
    <row r="409" spans="14:25" ht="26.25" customHeight="1" x14ac:dyDescent="0.2">
      <c r="N409" s="44"/>
      <c r="O409" s="44"/>
      <c r="P409" s="44"/>
      <c r="Q409" s="44"/>
      <c r="R409" s="44"/>
      <c r="S409" s="44"/>
      <c r="T409" s="44"/>
      <c r="U409" s="44"/>
      <c r="V409" s="44"/>
      <c r="W409" s="44"/>
      <c r="X409" s="44"/>
      <c r="Y409" s="44"/>
    </row>
    <row r="410" spans="14:25" ht="26.25" customHeight="1" x14ac:dyDescent="0.2">
      <c r="N410" s="44"/>
      <c r="O410" s="44"/>
      <c r="P410" s="44"/>
      <c r="Q410" s="44"/>
      <c r="R410" s="44"/>
      <c r="S410" s="44"/>
      <c r="T410" s="44"/>
      <c r="U410" s="44"/>
      <c r="V410" s="44"/>
      <c r="W410" s="44"/>
      <c r="X410" s="44"/>
      <c r="Y410" s="44"/>
    </row>
    <row r="411" spans="14:25" ht="26.25" customHeight="1" x14ac:dyDescent="0.2">
      <c r="N411" s="44"/>
      <c r="O411" s="44"/>
      <c r="P411" s="44"/>
      <c r="Q411" s="44"/>
      <c r="R411" s="44"/>
      <c r="S411" s="44"/>
      <c r="T411" s="44"/>
      <c r="U411" s="44"/>
      <c r="V411" s="44"/>
      <c r="W411" s="44"/>
      <c r="X411" s="44"/>
      <c r="Y411" s="44"/>
    </row>
    <row r="412" spans="14:25" ht="26.25" customHeight="1" x14ac:dyDescent="0.2">
      <c r="N412" s="44"/>
      <c r="O412" s="44"/>
      <c r="P412" s="44"/>
      <c r="Q412" s="44"/>
      <c r="R412" s="44"/>
      <c r="S412" s="44"/>
      <c r="T412" s="44"/>
      <c r="U412" s="44"/>
      <c r="V412" s="44"/>
      <c r="W412" s="44"/>
      <c r="X412" s="44"/>
      <c r="Y412" s="44"/>
    </row>
    <row r="413" spans="14:25" ht="26.25" customHeight="1" x14ac:dyDescent="0.2">
      <c r="N413" s="44"/>
      <c r="O413" s="44"/>
      <c r="P413" s="44"/>
      <c r="Q413" s="44"/>
      <c r="R413" s="44"/>
      <c r="S413" s="44"/>
      <c r="T413" s="44"/>
      <c r="U413" s="44"/>
      <c r="V413" s="44"/>
      <c r="W413" s="44"/>
      <c r="X413" s="44"/>
      <c r="Y413" s="44"/>
    </row>
    <row r="414" spans="14:25" ht="26.25" customHeight="1" x14ac:dyDescent="0.2">
      <c r="N414" s="44"/>
      <c r="O414" s="44"/>
      <c r="P414" s="44"/>
      <c r="Q414" s="44"/>
      <c r="R414" s="44"/>
      <c r="S414" s="44"/>
      <c r="T414" s="44"/>
      <c r="U414" s="44"/>
      <c r="V414" s="44"/>
      <c r="W414" s="44"/>
      <c r="X414" s="44"/>
      <c r="Y414" s="44"/>
    </row>
    <row r="415" spans="14:25" ht="26.25" customHeight="1" x14ac:dyDescent="0.2">
      <c r="N415" s="44"/>
      <c r="O415" s="44"/>
      <c r="P415" s="44"/>
      <c r="Q415" s="44"/>
      <c r="R415" s="44"/>
      <c r="S415" s="44"/>
      <c r="T415" s="44"/>
      <c r="U415" s="44"/>
      <c r="V415" s="44"/>
      <c r="W415" s="44"/>
      <c r="X415" s="44"/>
      <c r="Y415" s="44"/>
    </row>
    <row r="416" spans="14:25" ht="39" customHeight="1" x14ac:dyDescent="0.2">
      <c r="N416" s="44"/>
      <c r="O416" s="44"/>
      <c r="P416" s="44"/>
      <c r="Q416" s="44"/>
      <c r="R416" s="44"/>
      <c r="S416" s="44"/>
      <c r="T416" s="44"/>
      <c r="U416" s="44"/>
      <c r="V416" s="44"/>
      <c r="W416" s="44"/>
      <c r="X416" s="44"/>
      <c r="Y416" s="44"/>
    </row>
    <row r="417" spans="14:25" ht="26.25" customHeight="1" x14ac:dyDescent="0.2">
      <c r="N417" s="44"/>
      <c r="O417" s="44"/>
      <c r="P417" s="44"/>
      <c r="Q417" s="44"/>
      <c r="R417" s="44"/>
      <c r="S417" s="44"/>
      <c r="T417" s="44"/>
      <c r="U417" s="44"/>
      <c r="V417" s="44"/>
      <c r="W417" s="44"/>
      <c r="X417" s="44"/>
      <c r="Y417" s="44"/>
    </row>
    <row r="418" spans="14:25" ht="26.25" customHeight="1" x14ac:dyDescent="0.2">
      <c r="N418" s="44"/>
      <c r="O418" s="44"/>
      <c r="P418" s="44"/>
      <c r="Q418" s="44"/>
      <c r="R418" s="44"/>
      <c r="S418" s="44"/>
      <c r="T418" s="44"/>
      <c r="U418" s="44"/>
      <c r="V418" s="44"/>
      <c r="W418" s="44"/>
      <c r="X418" s="44"/>
      <c r="Y418" s="44"/>
    </row>
    <row r="419" spans="14:25" ht="15.75" customHeight="1" x14ac:dyDescent="0.2">
      <c r="N419" s="44"/>
      <c r="O419" s="44"/>
      <c r="P419" s="44"/>
      <c r="Q419" s="44"/>
      <c r="R419" s="44"/>
      <c r="S419" s="44"/>
      <c r="T419" s="44"/>
      <c r="U419" s="44"/>
      <c r="V419" s="44"/>
      <c r="W419" s="44"/>
      <c r="X419" s="44"/>
      <c r="Y419" s="44"/>
    </row>
    <row r="420" spans="14:25" ht="26.25" customHeight="1" x14ac:dyDescent="0.2">
      <c r="N420" s="44"/>
      <c r="O420" s="44"/>
      <c r="P420" s="44"/>
      <c r="Q420" s="44"/>
      <c r="R420" s="44"/>
      <c r="S420" s="44"/>
      <c r="T420" s="44"/>
      <c r="U420" s="44"/>
      <c r="V420" s="44"/>
      <c r="W420" s="44"/>
      <c r="X420" s="44"/>
      <c r="Y420" s="44"/>
    </row>
    <row r="421" spans="14:25" ht="26.25" customHeight="1" x14ac:dyDescent="0.2">
      <c r="N421" s="44"/>
      <c r="O421" s="44"/>
      <c r="P421" s="44"/>
      <c r="Q421" s="44"/>
      <c r="R421" s="44"/>
      <c r="S421" s="44"/>
      <c r="T421" s="44"/>
      <c r="U421" s="44"/>
      <c r="V421" s="44"/>
      <c r="W421" s="44"/>
      <c r="X421" s="44"/>
      <c r="Y421" s="44"/>
    </row>
    <row r="422" spans="14:25" ht="26.25" customHeight="1" x14ac:dyDescent="0.2">
      <c r="N422" s="44"/>
      <c r="O422" s="44"/>
      <c r="P422" s="44"/>
      <c r="Q422" s="44"/>
      <c r="R422" s="44"/>
      <c r="S422" s="44"/>
      <c r="T422" s="44"/>
      <c r="U422" s="44"/>
      <c r="V422" s="44"/>
      <c r="W422" s="44"/>
      <c r="X422" s="44"/>
      <c r="Y422" s="44"/>
    </row>
    <row r="423" spans="14:25" ht="26.25" customHeight="1" x14ac:dyDescent="0.2">
      <c r="N423" s="44"/>
      <c r="O423" s="44"/>
      <c r="P423" s="44"/>
      <c r="Q423" s="44"/>
      <c r="R423" s="44"/>
      <c r="S423" s="44"/>
      <c r="T423" s="44"/>
      <c r="U423" s="44"/>
      <c r="V423" s="44"/>
      <c r="W423" s="44"/>
      <c r="X423" s="44"/>
      <c r="Y423" s="44"/>
    </row>
    <row r="424" spans="14:25" ht="26.25" customHeight="1" x14ac:dyDescent="0.2">
      <c r="N424" s="44"/>
      <c r="O424" s="44"/>
      <c r="P424" s="44"/>
      <c r="Q424" s="44"/>
      <c r="R424" s="44"/>
      <c r="S424" s="44"/>
      <c r="T424" s="44"/>
      <c r="U424" s="44"/>
      <c r="V424" s="44"/>
      <c r="W424" s="44"/>
      <c r="X424" s="44"/>
      <c r="Y424" s="44"/>
    </row>
    <row r="425" spans="14:25" ht="26.25" customHeight="1" x14ac:dyDescent="0.2">
      <c r="N425" s="44"/>
      <c r="O425" s="44"/>
      <c r="P425" s="44"/>
      <c r="Q425" s="44"/>
      <c r="R425" s="44"/>
      <c r="S425" s="44"/>
      <c r="T425" s="44"/>
      <c r="U425" s="44"/>
      <c r="V425" s="44"/>
      <c r="W425" s="44"/>
      <c r="X425" s="44"/>
      <c r="Y425" s="44"/>
    </row>
    <row r="426" spans="14:25" ht="26.25" customHeight="1" x14ac:dyDescent="0.2">
      <c r="N426" s="44"/>
      <c r="O426" s="44"/>
      <c r="P426" s="44"/>
      <c r="Q426" s="44"/>
      <c r="R426" s="44"/>
      <c r="S426" s="44"/>
      <c r="T426" s="44"/>
      <c r="U426" s="44"/>
      <c r="V426" s="44"/>
      <c r="W426" s="44"/>
      <c r="X426" s="44"/>
      <c r="Y426" s="44"/>
    </row>
    <row r="427" spans="14:25" ht="26.25" customHeight="1" x14ac:dyDescent="0.2">
      <c r="N427" s="44"/>
      <c r="O427" s="44"/>
      <c r="P427" s="44"/>
      <c r="Q427" s="44"/>
      <c r="R427" s="44"/>
      <c r="S427" s="44"/>
      <c r="T427" s="44"/>
      <c r="U427" s="44"/>
      <c r="V427" s="44"/>
      <c r="W427" s="44"/>
      <c r="X427" s="44"/>
      <c r="Y427" s="44"/>
    </row>
    <row r="428" spans="14:25" ht="26.25" customHeight="1" x14ac:dyDescent="0.2">
      <c r="N428" s="44"/>
      <c r="O428" s="44"/>
      <c r="P428" s="44"/>
      <c r="Q428" s="44"/>
      <c r="R428" s="44"/>
      <c r="S428" s="44"/>
      <c r="T428" s="44"/>
      <c r="U428" s="44"/>
      <c r="V428" s="44"/>
      <c r="W428" s="44"/>
      <c r="X428" s="44"/>
      <c r="Y428" s="44"/>
    </row>
    <row r="429" spans="14:25" ht="14.25" customHeight="1" x14ac:dyDescent="0.2">
      <c r="N429" s="44"/>
      <c r="O429" s="44"/>
      <c r="P429" s="44"/>
      <c r="Q429" s="44"/>
      <c r="R429" s="44"/>
      <c r="S429" s="44"/>
      <c r="T429" s="44"/>
      <c r="U429" s="44"/>
      <c r="V429" s="44"/>
      <c r="W429" s="44"/>
      <c r="X429" s="44"/>
      <c r="Y429" s="44"/>
    </row>
    <row r="430" spans="14:25" ht="14.25" customHeight="1" x14ac:dyDescent="0.2">
      <c r="N430" s="44"/>
      <c r="O430" s="44"/>
      <c r="P430" s="44"/>
      <c r="Q430" s="44"/>
      <c r="R430" s="44"/>
      <c r="S430" s="44"/>
      <c r="T430" s="44"/>
      <c r="U430" s="44"/>
      <c r="V430" s="44"/>
      <c r="W430" s="44"/>
      <c r="X430" s="44"/>
      <c r="Y430" s="44"/>
    </row>
    <row r="431" spans="14:25" ht="14.25" customHeight="1" x14ac:dyDescent="0.2">
      <c r="N431" s="44"/>
      <c r="O431" s="44"/>
      <c r="P431" s="44"/>
      <c r="Q431" s="44"/>
      <c r="R431" s="44"/>
      <c r="S431" s="44"/>
      <c r="T431" s="44"/>
      <c r="U431" s="44"/>
      <c r="V431" s="44"/>
      <c r="W431" s="44"/>
      <c r="X431" s="44"/>
      <c r="Y431" s="44"/>
    </row>
    <row r="432" spans="14:25" ht="14.25" customHeight="1" x14ac:dyDescent="0.2">
      <c r="N432" s="44"/>
      <c r="O432" s="44"/>
      <c r="P432" s="44"/>
      <c r="Q432" s="44"/>
      <c r="R432" s="44"/>
      <c r="S432" s="44"/>
      <c r="T432" s="44"/>
      <c r="U432" s="44"/>
      <c r="V432" s="44"/>
      <c r="W432" s="44"/>
      <c r="X432" s="44"/>
      <c r="Y432" s="44"/>
    </row>
    <row r="433" spans="14:25" ht="14.25" customHeight="1" x14ac:dyDescent="0.2">
      <c r="N433" s="44"/>
      <c r="O433" s="44"/>
      <c r="P433" s="44"/>
      <c r="Q433" s="44"/>
      <c r="R433" s="44"/>
      <c r="S433" s="44"/>
      <c r="T433" s="44"/>
      <c r="U433" s="44"/>
      <c r="V433" s="44"/>
      <c r="W433" s="44"/>
      <c r="X433" s="44"/>
      <c r="Y433" s="44"/>
    </row>
    <row r="434" spans="14:25" ht="14.25" customHeight="1" x14ac:dyDescent="0.2">
      <c r="N434" s="44"/>
      <c r="O434" s="44"/>
      <c r="P434" s="44"/>
      <c r="Q434" s="44"/>
      <c r="R434" s="44"/>
      <c r="S434" s="44"/>
      <c r="T434" s="44"/>
      <c r="U434" s="44"/>
      <c r="V434" s="44"/>
      <c r="W434" s="44"/>
      <c r="X434" s="44"/>
      <c r="Y434" s="44"/>
    </row>
    <row r="435" spans="14:25" ht="14.25" customHeight="1" x14ac:dyDescent="0.2">
      <c r="N435" s="44"/>
      <c r="O435" s="44"/>
      <c r="P435" s="44"/>
      <c r="Q435" s="44"/>
      <c r="R435" s="44"/>
      <c r="S435" s="44"/>
      <c r="T435" s="44"/>
      <c r="U435" s="44"/>
      <c r="V435" s="44"/>
      <c r="W435" s="44"/>
      <c r="X435" s="44"/>
      <c r="Y435" s="44"/>
    </row>
    <row r="436" spans="14:25" ht="14.25" customHeight="1" x14ac:dyDescent="0.2">
      <c r="N436" s="44"/>
      <c r="O436" s="44"/>
      <c r="P436" s="44"/>
      <c r="Q436" s="44"/>
      <c r="R436" s="44"/>
      <c r="S436" s="44"/>
      <c r="T436" s="44"/>
      <c r="U436" s="44"/>
      <c r="V436" s="44"/>
      <c r="W436" s="44"/>
      <c r="X436" s="44"/>
      <c r="Y436" s="44"/>
    </row>
    <row r="437" spans="14:25" ht="14.25" customHeight="1" x14ac:dyDescent="0.2">
      <c r="N437" s="44"/>
      <c r="O437" s="44"/>
      <c r="P437" s="44"/>
      <c r="Q437" s="44"/>
      <c r="R437" s="44"/>
      <c r="S437" s="44"/>
      <c r="T437" s="44"/>
      <c r="U437" s="44"/>
      <c r="V437" s="44"/>
      <c r="W437" s="44"/>
      <c r="X437" s="44"/>
      <c r="Y437" s="44"/>
    </row>
    <row r="438" spans="14:25" ht="14.25" customHeight="1" x14ac:dyDescent="0.2">
      <c r="N438" s="44"/>
      <c r="O438" s="44"/>
      <c r="P438" s="44"/>
      <c r="Q438" s="44"/>
      <c r="R438" s="44"/>
      <c r="S438" s="44"/>
      <c r="T438" s="44"/>
      <c r="U438" s="44"/>
      <c r="V438" s="44"/>
      <c r="W438" s="44"/>
      <c r="X438" s="44"/>
      <c r="Y438" s="44"/>
    </row>
    <row r="439" spans="14:25" ht="14.25" customHeight="1" x14ac:dyDescent="0.2">
      <c r="N439" s="44"/>
      <c r="O439" s="44"/>
      <c r="P439" s="44"/>
      <c r="Q439" s="44"/>
      <c r="R439" s="44"/>
      <c r="S439" s="44"/>
      <c r="T439" s="44"/>
      <c r="U439" s="44"/>
      <c r="V439" s="44"/>
      <c r="W439" s="44"/>
      <c r="X439" s="44"/>
      <c r="Y439" s="44"/>
    </row>
    <row r="440" spans="14:25" ht="14.25" customHeight="1" x14ac:dyDescent="0.2">
      <c r="N440" s="44"/>
      <c r="O440" s="44"/>
      <c r="P440" s="44"/>
      <c r="Q440" s="44"/>
      <c r="R440" s="44"/>
      <c r="S440" s="44"/>
      <c r="T440" s="44"/>
      <c r="U440" s="44"/>
      <c r="V440" s="44"/>
      <c r="W440" s="44"/>
      <c r="X440" s="44"/>
      <c r="Y440" s="44"/>
    </row>
    <row r="441" spans="14:25" ht="14.25" customHeight="1" x14ac:dyDescent="0.2">
      <c r="N441" s="44"/>
      <c r="O441" s="44"/>
      <c r="P441" s="44"/>
      <c r="Q441" s="44"/>
      <c r="R441" s="44"/>
      <c r="S441" s="44"/>
      <c r="T441" s="44"/>
      <c r="U441" s="44"/>
      <c r="V441" s="44"/>
      <c r="W441" s="44"/>
      <c r="X441" s="44"/>
      <c r="Y441" s="44"/>
    </row>
    <row r="442" spans="14:25" ht="14.25" customHeight="1" x14ac:dyDescent="0.2">
      <c r="N442" s="44"/>
      <c r="O442" s="44"/>
      <c r="P442" s="44"/>
      <c r="Q442" s="44"/>
      <c r="R442" s="44"/>
      <c r="S442" s="44"/>
      <c r="T442" s="44"/>
      <c r="U442" s="44"/>
      <c r="V442" s="44"/>
      <c r="W442" s="44"/>
      <c r="X442" s="44"/>
      <c r="Y442" s="44"/>
    </row>
    <row r="443" spans="14:25" ht="14.25" customHeight="1" x14ac:dyDescent="0.2">
      <c r="N443" s="44"/>
      <c r="O443" s="44"/>
      <c r="P443" s="44"/>
      <c r="Q443" s="44"/>
      <c r="R443" s="44"/>
      <c r="S443" s="44"/>
      <c r="T443" s="44"/>
      <c r="U443" s="44"/>
      <c r="V443" s="44"/>
      <c r="W443" s="44"/>
      <c r="X443" s="44"/>
      <c r="Y443" s="44"/>
    </row>
    <row r="444" spans="14:25" ht="14.25" customHeight="1" x14ac:dyDescent="0.2">
      <c r="N444" s="44"/>
      <c r="O444" s="44"/>
      <c r="P444" s="44"/>
      <c r="Q444" s="44"/>
      <c r="R444" s="44"/>
      <c r="S444" s="44"/>
      <c r="T444" s="44"/>
      <c r="U444" s="44"/>
      <c r="V444" s="44"/>
      <c r="W444" s="44"/>
      <c r="X444" s="44"/>
      <c r="Y444" s="44"/>
    </row>
    <row r="445" spans="14:25" ht="14.25" customHeight="1" x14ac:dyDescent="0.2">
      <c r="N445" s="44"/>
      <c r="O445" s="44"/>
      <c r="P445" s="44"/>
      <c r="Q445" s="44"/>
      <c r="R445" s="44"/>
      <c r="S445" s="44"/>
      <c r="T445" s="44"/>
      <c r="U445" s="44"/>
      <c r="V445" s="44"/>
      <c r="W445" s="44"/>
      <c r="X445" s="44"/>
      <c r="Y445" s="44"/>
    </row>
    <row r="446" spans="14:25" ht="14.25" customHeight="1" x14ac:dyDescent="0.2">
      <c r="N446" s="44"/>
      <c r="O446" s="44"/>
      <c r="P446" s="44"/>
      <c r="Q446" s="44"/>
      <c r="R446" s="44"/>
      <c r="S446" s="44"/>
      <c r="T446" s="44"/>
      <c r="U446" s="44"/>
      <c r="V446" s="44"/>
      <c r="W446" s="44"/>
      <c r="X446" s="44"/>
      <c r="Y446" s="44"/>
    </row>
    <row r="447" spans="14:25" ht="14.25" customHeight="1" x14ac:dyDescent="0.2">
      <c r="N447" s="44"/>
      <c r="O447" s="44"/>
      <c r="P447" s="44"/>
      <c r="Q447" s="44"/>
      <c r="R447" s="44"/>
      <c r="S447" s="44"/>
      <c r="T447" s="44"/>
      <c r="U447" s="44"/>
      <c r="V447" s="44"/>
      <c r="W447" s="44"/>
      <c r="X447" s="44"/>
      <c r="Y447" s="44"/>
    </row>
    <row r="448" spans="14:25" ht="14.25" customHeight="1" x14ac:dyDescent="0.2">
      <c r="N448" s="44"/>
      <c r="O448" s="44"/>
      <c r="P448" s="44"/>
      <c r="Q448" s="44"/>
      <c r="R448" s="44"/>
      <c r="S448" s="44"/>
      <c r="T448" s="44"/>
      <c r="U448" s="44"/>
      <c r="V448" s="44"/>
      <c r="W448" s="44"/>
      <c r="X448" s="44"/>
      <c r="Y448" s="44"/>
    </row>
    <row r="449" spans="14:25" ht="14.25" customHeight="1" x14ac:dyDescent="0.2">
      <c r="N449" s="44"/>
      <c r="O449" s="44"/>
      <c r="P449" s="44"/>
      <c r="Q449" s="44"/>
      <c r="R449" s="44"/>
      <c r="S449" s="44"/>
      <c r="T449" s="44"/>
      <c r="U449" s="44"/>
      <c r="V449" s="44"/>
      <c r="W449" s="44"/>
      <c r="X449" s="44"/>
      <c r="Y449" s="44"/>
    </row>
    <row r="450" spans="14:25" ht="14.25" customHeight="1" x14ac:dyDescent="0.2">
      <c r="N450" s="44"/>
      <c r="O450" s="44"/>
      <c r="P450" s="44"/>
      <c r="Q450" s="44"/>
      <c r="R450" s="44"/>
      <c r="S450" s="44"/>
      <c r="T450" s="44"/>
      <c r="U450" s="44"/>
      <c r="V450" s="44"/>
      <c r="W450" s="44"/>
      <c r="X450" s="44"/>
      <c r="Y450" s="44"/>
    </row>
    <row r="451" spans="14:25" ht="14.25" customHeight="1" x14ac:dyDescent="0.2">
      <c r="N451" s="44"/>
      <c r="O451" s="44"/>
      <c r="P451" s="44"/>
      <c r="Q451" s="44"/>
      <c r="R451" s="44"/>
      <c r="S451" s="44"/>
      <c r="T451" s="44"/>
      <c r="U451" s="44"/>
      <c r="V451" s="44"/>
      <c r="W451" s="44"/>
      <c r="X451" s="44"/>
      <c r="Y451" s="44"/>
    </row>
    <row r="452" spans="14:25" ht="14.25" customHeight="1" x14ac:dyDescent="0.2">
      <c r="N452" s="44"/>
      <c r="O452" s="44"/>
      <c r="P452" s="44"/>
      <c r="Q452" s="44"/>
      <c r="R452" s="44"/>
      <c r="S452" s="44"/>
      <c r="T452" s="44"/>
      <c r="U452" s="44"/>
      <c r="V452" s="44"/>
      <c r="W452" s="44"/>
      <c r="X452" s="44"/>
      <c r="Y452" s="44"/>
    </row>
    <row r="453" spans="14:25" ht="14.25" customHeight="1" x14ac:dyDescent="0.2">
      <c r="N453" s="44"/>
      <c r="O453" s="44"/>
      <c r="P453" s="44"/>
      <c r="Q453" s="44"/>
      <c r="R453" s="44"/>
      <c r="S453" s="44"/>
      <c r="T453" s="44"/>
      <c r="U453" s="44"/>
      <c r="V453" s="44"/>
      <c r="W453" s="44"/>
      <c r="X453" s="44"/>
      <c r="Y453" s="44"/>
    </row>
    <row r="454" spans="14:25" ht="14.25" customHeight="1" x14ac:dyDescent="0.2">
      <c r="N454" s="44"/>
      <c r="O454" s="44"/>
      <c r="P454" s="44"/>
      <c r="Q454" s="44"/>
      <c r="R454" s="44"/>
      <c r="S454" s="44"/>
      <c r="T454" s="44"/>
      <c r="U454" s="44"/>
      <c r="V454" s="44"/>
      <c r="W454" s="44"/>
      <c r="X454" s="44"/>
      <c r="Y454" s="44"/>
    </row>
    <row r="455" spans="14:25" ht="14.25" customHeight="1" x14ac:dyDescent="0.2">
      <c r="N455" s="44"/>
      <c r="O455" s="44"/>
      <c r="P455" s="44"/>
      <c r="Q455" s="44"/>
      <c r="R455" s="44"/>
      <c r="S455" s="44"/>
      <c r="T455" s="44"/>
      <c r="U455" s="44"/>
      <c r="V455" s="44"/>
      <c r="W455" s="44"/>
      <c r="X455" s="44"/>
      <c r="Y455" s="44"/>
    </row>
    <row r="456" spans="14:25" ht="14.25" customHeight="1" x14ac:dyDescent="0.2">
      <c r="N456" s="44"/>
      <c r="O456" s="44"/>
      <c r="P456" s="44"/>
      <c r="Q456" s="44"/>
      <c r="R456" s="44"/>
      <c r="S456" s="44"/>
      <c r="T456" s="44"/>
      <c r="U456" s="44"/>
      <c r="V456" s="44"/>
      <c r="W456" s="44"/>
      <c r="X456" s="44"/>
      <c r="Y456" s="44"/>
    </row>
    <row r="457" spans="14:25" ht="14.25" customHeight="1" x14ac:dyDescent="0.2">
      <c r="N457" s="44"/>
      <c r="O457" s="44"/>
      <c r="P457" s="44"/>
      <c r="Q457" s="44"/>
      <c r="R457" s="44"/>
      <c r="S457" s="44"/>
      <c r="T457" s="44"/>
      <c r="U457" s="44"/>
      <c r="V457" s="44"/>
      <c r="W457" s="44"/>
      <c r="X457" s="44"/>
      <c r="Y457" s="44"/>
    </row>
    <row r="458" spans="14:25" ht="14.25" customHeight="1" x14ac:dyDescent="0.2">
      <c r="N458" s="44"/>
      <c r="O458" s="44"/>
      <c r="P458" s="44"/>
      <c r="Q458" s="44"/>
      <c r="R458" s="44"/>
      <c r="S458" s="44"/>
      <c r="T458" s="44"/>
      <c r="U458" s="44"/>
      <c r="V458" s="44"/>
      <c r="W458" s="44"/>
      <c r="X458" s="44"/>
      <c r="Y458" s="44"/>
    </row>
    <row r="459" spans="14:25" ht="14.25" customHeight="1" x14ac:dyDescent="0.2">
      <c r="N459" s="44"/>
      <c r="O459" s="44"/>
      <c r="P459" s="44"/>
      <c r="Q459" s="44"/>
      <c r="R459" s="44"/>
      <c r="S459" s="44"/>
      <c r="T459" s="44"/>
      <c r="U459" s="44"/>
      <c r="V459" s="44"/>
      <c r="W459" s="44"/>
      <c r="X459" s="44"/>
      <c r="Y459" s="44"/>
    </row>
    <row r="460" spans="14:25" ht="14.25" customHeight="1" x14ac:dyDescent="0.2">
      <c r="N460" s="44"/>
      <c r="O460" s="44"/>
      <c r="P460" s="44"/>
      <c r="Q460" s="44"/>
      <c r="R460" s="44"/>
      <c r="S460" s="44"/>
      <c r="T460" s="44"/>
      <c r="U460" s="44"/>
      <c r="V460" s="44"/>
      <c r="W460" s="44"/>
      <c r="X460" s="44"/>
      <c r="Y460" s="44"/>
    </row>
    <row r="461" spans="14:25" ht="14.25" customHeight="1" x14ac:dyDescent="0.2">
      <c r="N461" s="44"/>
      <c r="O461" s="44"/>
      <c r="P461" s="44"/>
      <c r="Q461" s="44"/>
      <c r="R461" s="44"/>
      <c r="S461" s="44"/>
      <c r="T461" s="44"/>
      <c r="U461" s="44"/>
      <c r="V461" s="44"/>
      <c r="W461" s="44"/>
      <c r="X461" s="44"/>
      <c r="Y461" s="44"/>
    </row>
    <row r="462" spans="14:25" ht="14.25" customHeight="1" x14ac:dyDescent="0.2">
      <c r="N462" s="44"/>
      <c r="O462" s="44"/>
      <c r="P462" s="44"/>
      <c r="Q462" s="44"/>
      <c r="R462" s="44"/>
      <c r="S462" s="44"/>
      <c r="T462" s="44"/>
      <c r="U462" s="44"/>
      <c r="V462" s="44"/>
      <c r="W462" s="44"/>
      <c r="X462" s="44"/>
      <c r="Y462" s="44"/>
    </row>
    <row r="463" spans="14:25" ht="14.25" customHeight="1" x14ac:dyDescent="0.2">
      <c r="N463" s="44"/>
      <c r="O463" s="44"/>
      <c r="P463" s="44"/>
      <c r="Q463" s="44"/>
      <c r="R463" s="44"/>
      <c r="S463" s="44"/>
      <c r="T463" s="44"/>
      <c r="U463" s="44"/>
      <c r="V463" s="44"/>
      <c r="W463" s="44"/>
      <c r="X463" s="44"/>
      <c r="Y463" s="44"/>
    </row>
    <row r="464" spans="14:25" ht="14.25" customHeight="1" x14ac:dyDescent="0.2">
      <c r="N464" s="44"/>
      <c r="O464" s="44"/>
      <c r="P464" s="44"/>
      <c r="Q464" s="44"/>
      <c r="R464" s="44"/>
      <c r="S464" s="44"/>
      <c r="T464" s="44"/>
      <c r="U464" s="44"/>
      <c r="V464" s="44"/>
      <c r="W464" s="44"/>
      <c r="X464" s="44"/>
      <c r="Y464" s="44"/>
    </row>
    <row r="465" spans="14:25" ht="14.25" customHeight="1" x14ac:dyDescent="0.2">
      <c r="N465" s="44"/>
      <c r="O465" s="44"/>
      <c r="P465" s="44"/>
      <c r="Q465" s="44"/>
      <c r="R465" s="44"/>
      <c r="S465" s="44"/>
      <c r="T465" s="44"/>
      <c r="U465" s="44"/>
      <c r="V465" s="44"/>
      <c r="W465" s="44"/>
      <c r="X465" s="44"/>
      <c r="Y465" s="44"/>
    </row>
    <row r="466" spans="14:25" ht="14.25" customHeight="1" x14ac:dyDescent="0.2">
      <c r="N466" s="44"/>
      <c r="O466" s="44"/>
      <c r="P466" s="44"/>
      <c r="Q466" s="44"/>
      <c r="R466" s="44"/>
      <c r="S466" s="44"/>
      <c r="T466" s="44"/>
      <c r="U466" s="44"/>
      <c r="V466" s="44"/>
      <c r="W466" s="44"/>
      <c r="X466" s="44"/>
      <c r="Y466" s="44"/>
    </row>
    <row r="467" spans="14:25" ht="14.25" customHeight="1" x14ac:dyDescent="0.2">
      <c r="N467" s="44"/>
      <c r="O467" s="44"/>
      <c r="P467" s="44"/>
      <c r="Q467" s="44"/>
      <c r="R467" s="44"/>
      <c r="S467" s="44"/>
      <c r="T467" s="44"/>
      <c r="U467" s="44"/>
      <c r="V467" s="44"/>
      <c r="W467" s="44"/>
      <c r="X467" s="44"/>
      <c r="Y467" s="44"/>
    </row>
    <row r="468" spans="14:25" ht="14.25" customHeight="1" x14ac:dyDescent="0.2">
      <c r="N468" s="44"/>
      <c r="O468" s="44"/>
      <c r="P468" s="44"/>
      <c r="Q468" s="44"/>
      <c r="R468" s="44"/>
      <c r="S468" s="44"/>
      <c r="T468" s="44"/>
      <c r="U468" s="44"/>
      <c r="V468" s="44"/>
      <c r="W468" s="44"/>
      <c r="X468" s="44"/>
      <c r="Y468" s="44"/>
    </row>
    <row r="469" spans="14:25" ht="14.25" customHeight="1" x14ac:dyDescent="0.2">
      <c r="N469" s="44"/>
      <c r="O469" s="44"/>
      <c r="P469" s="44"/>
      <c r="Q469" s="44"/>
      <c r="R469" s="44"/>
      <c r="S469" s="44"/>
      <c r="T469" s="44"/>
      <c r="U469" s="44"/>
      <c r="V469" s="44"/>
      <c r="W469" s="44"/>
      <c r="X469" s="44"/>
      <c r="Y469" s="44"/>
    </row>
    <row r="470" spans="14:25" ht="14.25" customHeight="1" x14ac:dyDescent="0.2">
      <c r="N470" s="44"/>
      <c r="O470" s="44"/>
      <c r="P470" s="44"/>
      <c r="Q470" s="44"/>
      <c r="R470" s="44"/>
      <c r="S470" s="44"/>
      <c r="T470" s="44"/>
      <c r="U470" s="44"/>
      <c r="V470" s="44"/>
      <c r="W470" s="44"/>
      <c r="X470" s="44"/>
      <c r="Y470" s="44"/>
    </row>
    <row r="471" spans="14:25" ht="14.25" customHeight="1" x14ac:dyDescent="0.2">
      <c r="N471" s="44"/>
      <c r="O471" s="44"/>
      <c r="P471" s="44"/>
      <c r="Q471" s="44"/>
      <c r="R471" s="44"/>
      <c r="S471" s="44"/>
      <c r="T471" s="44"/>
      <c r="U471" s="44"/>
      <c r="V471" s="44"/>
      <c r="W471" s="44"/>
      <c r="X471" s="44"/>
      <c r="Y471" s="44"/>
    </row>
    <row r="472" spans="14:25" ht="14.25" customHeight="1" x14ac:dyDescent="0.2">
      <c r="N472" s="44"/>
      <c r="O472" s="44"/>
      <c r="P472" s="44"/>
      <c r="Q472" s="44"/>
      <c r="R472" s="44"/>
      <c r="S472" s="44"/>
      <c r="T472" s="44"/>
      <c r="U472" s="44"/>
      <c r="V472" s="44"/>
      <c r="W472" s="44"/>
      <c r="X472" s="44"/>
      <c r="Y472" s="44"/>
    </row>
    <row r="473" spans="14:25" ht="14.25" customHeight="1" x14ac:dyDescent="0.2">
      <c r="N473" s="44"/>
      <c r="O473" s="44"/>
      <c r="P473" s="44"/>
      <c r="Q473" s="44"/>
      <c r="R473" s="44"/>
      <c r="S473" s="44"/>
      <c r="T473" s="44"/>
      <c r="U473" s="44"/>
      <c r="V473" s="44"/>
      <c r="W473" s="44"/>
      <c r="X473" s="44"/>
      <c r="Y473" s="44"/>
    </row>
    <row r="474" spans="14:25" ht="14.25" customHeight="1" x14ac:dyDescent="0.2">
      <c r="N474" s="44"/>
      <c r="O474" s="44"/>
      <c r="P474" s="44"/>
      <c r="Q474" s="44"/>
      <c r="R474" s="44"/>
      <c r="S474" s="44"/>
      <c r="T474" s="44"/>
      <c r="U474" s="44"/>
      <c r="V474" s="44"/>
      <c r="W474" s="44"/>
      <c r="X474" s="44"/>
      <c r="Y474" s="44"/>
    </row>
    <row r="475" spans="14:25" ht="14.25" customHeight="1" x14ac:dyDescent="0.2">
      <c r="N475" s="44"/>
      <c r="O475" s="44"/>
      <c r="P475" s="44"/>
      <c r="Q475" s="44"/>
      <c r="R475" s="44"/>
      <c r="S475" s="44"/>
      <c r="T475" s="44"/>
      <c r="U475" s="44"/>
      <c r="V475" s="44"/>
      <c r="W475" s="44"/>
      <c r="X475" s="44"/>
      <c r="Y475" s="44"/>
    </row>
    <row r="476" spans="14:25" ht="14.25" customHeight="1" x14ac:dyDescent="0.2">
      <c r="N476" s="44"/>
      <c r="O476" s="44"/>
      <c r="P476" s="44"/>
      <c r="Q476" s="44"/>
      <c r="R476" s="44"/>
      <c r="S476" s="44"/>
      <c r="T476" s="44"/>
      <c r="U476" s="44"/>
      <c r="V476" s="44"/>
      <c r="W476" s="44"/>
      <c r="X476" s="44"/>
      <c r="Y476" s="44"/>
    </row>
    <row r="477" spans="14:25" ht="14.25" customHeight="1" x14ac:dyDescent="0.2">
      <c r="N477" s="44"/>
      <c r="O477" s="44"/>
      <c r="P477" s="44"/>
      <c r="Q477" s="44"/>
      <c r="R477" s="44"/>
      <c r="S477" s="44"/>
      <c r="T477" s="44"/>
      <c r="U477" s="44"/>
      <c r="V477" s="44"/>
      <c r="W477" s="44"/>
      <c r="X477" s="44"/>
      <c r="Y477" s="44"/>
    </row>
    <row r="478" spans="14:25" ht="14.25" customHeight="1" x14ac:dyDescent="0.2">
      <c r="N478" s="44"/>
      <c r="O478" s="44"/>
      <c r="P478" s="44"/>
      <c r="Q478" s="44"/>
      <c r="R478" s="44"/>
      <c r="S478" s="44"/>
      <c r="T478" s="44"/>
      <c r="U478" s="44"/>
      <c r="V478" s="44"/>
      <c r="W478" s="44"/>
      <c r="X478" s="44"/>
      <c r="Y478" s="44"/>
    </row>
    <row r="479" spans="14:25" ht="14.25" customHeight="1" x14ac:dyDescent="0.2">
      <c r="N479" s="44"/>
      <c r="O479" s="44"/>
      <c r="P479" s="44"/>
      <c r="Q479" s="44"/>
      <c r="R479" s="44"/>
      <c r="S479" s="44"/>
      <c r="T479" s="44"/>
      <c r="U479" s="44"/>
      <c r="V479" s="44"/>
      <c r="W479" s="44"/>
      <c r="X479" s="44"/>
      <c r="Y479" s="44"/>
    </row>
    <row r="480" spans="14:25" ht="14.25" customHeight="1" x14ac:dyDescent="0.2">
      <c r="N480" s="44"/>
      <c r="O480" s="44"/>
      <c r="P480" s="44"/>
      <c r="Q480" s="44"/>
      <c r="R480" s="44"/>
      <c r="S480" s="44"/>
      <c r="T480" s="44"/>
      <c r="U480" s="44"/>
      <c r="V480" s="44"/>
      <c r="W480" s="44"/>
      <c r="X480" s="44"/>
      <c r="Y480" s="44"/>
    </row>
    <row r="481" spans="14:25" ht="14.25" customHeight="1" x14ac:dyDescent="0.2">
      <c r="N481" s="44"/>
      <c r="O481" s="44"/>
      <c r="P481" s="44"/>
      <c r="Q481" s="44"/>
      <c r="R481" s="44"/>
      <c r="S481" s="44"/>
      <c r="T481" s="44"/>
      <c r="U481" s="44"/>
      <c r="V481" s="44"/>
      <c r="W481" s="44"/>
      <c r="X481" s="44"/>
      <c r="Y481" s="44"/>
    </row>
    <row r="482" spans="14:25" ht="14.25" customHeight="1" x14ac:dyDescent="0.2">
      <c r="N482" s="44"/>
      <c r="O482" s="44"/>
      <c r="P482" s="44"/>
      <c r="Q482" s="44"/>
      <c r="R482" s="44"/>
      <c r="S482" s="44"/>
      <c r="T482" s="44"/>
      <c r="U482" s="44"/>
      <c r="V482" s="44"/>
      <c r="W482" s="44"/>
      <c r="X482" s="44"/>
      <c r="Y482" s="44"/>
    </row>
    <row r="483" spans="14:25" ht="14.25" customHeight="1" x14ac:dyDescent="0.2">
      <c r="N483" s="44"/>
      <c r="O483" s="44"/>
      <c r="P483" s="44"/>
      <c r="Q483" s="44"/>
      <c r="R483" s="44"/>
      <c r="S483" s="44"/>
      <c r="T483" s="44"/>
      <c r="U483" s="44"/>
      <c r="V483" s="44"/>
      <c r="W483" s="44"/>
      <c r="X483" s="44"/>
      <c r="Y483" s="44"/>
    </row>
    <row r="484" spans="14:25" ht="14.25" customHeight="1" x14ac:dyDescent="0.2">
      <c r="N484" s="44"/>
      <c r="O484" s="44"/>
      <c r="P484" s="44"/>
      <c r="Q484" s="44"/>
      <c r="R484" s="44"/>
      <c r="S484" s="44"/>
      <c r="T484" s="44"/>
      <c r="U484" s="44"/>
      <c r="V484" s="44"/>
      <c r="W484" s="44"/>
      <c r="X484" s="44"/>
      <c r="Y484" s="44"/>
    </row>
    <row r="485" spans="14:25" ht="14.25" customHeight="1" x14ac:dyDescent="0.2">
      <c r="N485" s="44"/>
      <c r="O485" s="44"/>
      <c r="P485" s="44"/>
      <c r="Q485" s="44"/>
      <c r="R485" s="44"/>
      <c r="S485" s="44"/>
      <c r="T485" s="44"/>
      <c r="U485" s="44"/>
      <c r="V485" s="44"/>
      <c r="W485" s="44"/>
      <c r="X485" s="44"/>
      <c r="Y485" s="44"/>
    </row>
    <row r="486" spans="14:25" ht="14.25" customHeight="1" x14ac:dyDescent="0.2">
      <c r="N486" s="44"/>
      <c r="O486" s="44"/>
      <c r="P486" s="44"/>
      <c r="Q486" s="44"/>
      <c r="R486" s="44"/>
      <c r="S486" s="44"/>
      <c r="T486" s="44"/>
      <c r="U486" s="44"/>
      <c r="V486" s="44"/>
      <c r="W486" s="44"/>
      <c r="X486" s="44"/>
      <c r="Y486" s="44"/>
    </row>
    <row r="487" spans="14:25" ht="14.25" customHeight="1" x14ac:dyDescent="0.2">
      <c r="N487" s="44"/>
      <c r="O487" s="44"/>
      <c r="P487" s="44"/>
      <c r="Q487" s="44"/>
      <c r="R487" s="44"/>
      <c r="S487" s="44"/>
      <c r="T487" s="44"/>
      <c r="U487" s="44"/>
      <c r="V487" s="44"/>
      <c r="W487" s="44"/>
      <c r="X487" s="44"/>
      <c r="Y487" s="44"/>
    </row>
    <row r="488" spans="14:25" ht="14.25" customHeight="1" x14ac:dyDescent="0.2">
      <c r="N488" s="44"/>
      <c r="O488" s="44"/>
      <c r="P488" s="44"/>
      <c r="Q488" s="44"/>
      <c r="R488" s="44"/>
      <c r="S488" s="44"/>
      <c r="T488" s="44"/>
      <c r="U488" s="44"/>
      <c r="V488" s="44"/>
      <c r="W488" s="44"/>
      <c r="X488" s="44"/>
      <c r="Y488" s="44"/>
    </row>
    <row r="489" spans="14:25" ht="14.25" customHeight="1" x14ac:dyDescent="0.2">
      <c r="N489" s="44"/>
      <c r="O489" s="44"/>
      <c r="P489" s="44"/>
      <c r="Q489" s="44"/>
      <c r="R489" s="44"/>
      <c r="S489" s="44"/>
      <c r="T489" s="44"/>
      <c r="U489" s="44"/>
      <c r="V489" s="44"/>
      <c r="W489" s="44"/>
      <c r="X489" s="44"/>
      <c r="Y489" s="44"/>
    </row>
    <row r="490" spans="14:25" ht="14.25" customHeight="1" x14ac:dyDescent="0.2">
      <c r="N490" s="44"/>
      <c r="O490" s="44"/>
      <c r="P490" s="44"/>
      <c r="Q490" s="44"/>
      <c r="R490" s="44"/>
      <c r="S490" s="44"/>
      <c r="T490" s="44"/>
      <c r="U490" s="44"/>
      <c r="V490" s="44"/>
      <c r="W490" s="44"/>
      <c r="X490" s="44"/>
      <c r="Y490" s="44"/>
    </row>
    <row r="491" spans="14:25" ht="14.25" customHeight="1" x14ac:dyDescent="0.2">
      <c r="N491" s="44"/>
      <c r="O491" s="44"/>
      <c r="P491" s="44"/>
      <c r="Q491" s="44"/>
      <c r="R491" s="44"/>
      <c r="S491" s="44"/>
      <c r="T491" s="44"/>
      <c r="U491" s="44"/>
      <c r="V491" s="44"/>
      <c r="W491" s="44"/>
      <c r="X491" s="44"/>
      <c r="Y491" s="44"/>
    </row>
    <row r="492" spans="14:25" ht="14.25" customHeight="1" x14ac:dyDescent="0.2">
      <c r="N492" s="44"/>
      <c r="O492" s="44"/>
      <c r="P492" s="44"/>
      <c r="Q492" s="44"/>
      <c r="R492" s="44"/>
      <c r="S492" s="44"/>
      <c r="T492" s="44"/>
      <c r="U492" s="44"/>
      <c r="V492" s="44"/>
      <c r="W492" s="44"/>
      <c r="X492" s="44"/>
      <c r="Y492" s="44"/>
    </row>
    <row r="493" spans="14:25" ht="14.25" customHeight="1" x14ac:dyDescent="0.2">
      <c r="N493" s="44"/>
      <c r="O493" s="44"/>
      <c r="P493" s="44"/>
      <c r="Q493" s="44"/>
      <c r="R493" s="44"/>
      <c r="S493" s="44"/>
      <c r="T493" s="44"/>
      <c r="U493" s="44"/>
      <c r="V493" s="44"/>
      <c r="W493" s="44"/>
      <c r="X493" s="44"/>
      <c r="Y493" s="44"/>
    </row>
    <row r="494" spans="14:25" ht="14.25" customHeight="1" x14ac:dyDescent="0.2">
      <c r="N494" s="44"/>
      <c r="O494" s="44"/>
      <c r="P494" s="44"/>
      <c r="Q494" s="44"/>
      <c r="R494" s="44"/>
      <c r="S494" s="44"/>
      <c r="T494" s="44"/>
      <c r="U494" s="44"/>
      <c r="V494" s="44"/>
      <c r="W494" s="44"/>
      <c r="X494" s="44"/>
      <c r="Y494" s="44"/>
    </row>
    <row r="495" spans="14:25" ht="14.25" customHeight="1" x14ac:dyDescent="0.2">
      <c r="N495" s="44"/>
      <c r="O495" s="44"/>
      <c r="P495" s="44"/>
      <c r="Q495" s="44"/>
      <c r="R495" s="44"/>
      <c r="S495" s="44"/>
      <c r="T495" s="44"/>
      <c r="U495" s="44"/>
      <c r="V495" s="44"/>
      <c r="W495" s="44"/>
      <c r="X495" s="44"/>
      <c r="Y495" s="44"/>
    </row>
    <row r="496" spans="14:25" ht="14.25" customHeight="1" x14ac:dyDescent="0.2">
      <c r="N496" s="44"/>
      <c r="O496" s="44"/>
      <c r="P496" s="44"/>
      <c r="Q496" s="44"/>
      <c r="R496" s="44"/>
      <c r="S496" s="44"/>
      <c r="T496" s="44"/>
      <c r="U496" s="44"/>
      <c r="V496" s="44"/>
      <c r="W496" s="44"/>
      <c r="X496" s="44"/>
      <c r="Y496" s="44"/>
    </row>
    <row r="497" spans="14:25" ht="14.25" customHeight="1" x14ac:dyDescent="0.2">
      <c r="N497" s="44"/>
      <c r="O497" s="44"/>
      <c r="P497" s="44"/>
      <c r="Q497" s="44"/>
      <c r="R497" s="44"/>
      <c r="S497" s="44"/>
      <c r="T497" s="44"/>
      <c r="U497" s="44"/>
      <c r="V497" s="44"/>
      <c r="W497" s="44"/>
      <c r="X497" s="44"/>
      <c r="Y497" s="44"/>
    </row>
    <row r="498" spans="14:25" ht="14.25" customHeight="1" x14ac:dyDescent="0.2">
      <c r="N498" s="44"/>
      <c r="O498" s="44"/>
      <c r="P498" s="44"/>
      <c r="Q498" s="44"/>
      <c r="R498" s="44"/>
      <c r="S498" s="44"/>
      <c r="T498" s="44"/>
      <c r="U498" s="44"/>
      <c r="V498" s="44"/>
      <c r="W498" s="44"/>
      <c r="X498" s="44"/>
      <c r="Y498" s="44"/>
    </row>
    <row r="499" spans="14:25" ht="14.25" customHeight="1" x14ac:dyDescent="0.2">
      <c r="N499" s="44"/>
      <c r="O499" s="44"/>
      <c r="P499" s="44"/>
      <c r="Q499" s="44"/>
      <c r="R499" s="44"/>
      <c r="S499" s="44"/>
      <c r="T499" s="44"/>
      <c r="U499" s="44"/>
      <c r="V499" s="44"/>
      <c r="W499" s="44"/>
      <c r="X499" s="44"/>
      <c r="Y499" s="44"/>
    </row>
    <row r="500" spans="14:25" ht="14.25" customHeight="1" x14ac:dyDescent="0.2">
      <c r="N500" s="44"/>
      <c r="O500" s="44"/>
      <c r="P500" s="44"/>
      <c r="Q500" s="44"/>
      <c r="R500" s="44"/>
      <c r="S500" s="44"/>
      <c r="T500" s="44"/>
      <c r="U500" s="44"/>
      <c r="V500" s="44"/>
      <c r="W500" s="44"/>
      <c r="X500" s="44"/>
      <c r="Y500" s="44"/>
    </row>
    <row r="501" spans="14:25" ht="14.25" customHeight="1" x14ac:dyDescent="0.2">
      <c r="N501" s="44"/>
      <c r="O501" s="44"/>
      <c r="P501" s="44"/>
      <c r="Q501" s="44"/>
      <c r="R501" s="44"/>
      <c r="S501" s="44"/>
      <c r="T501" s="44"/>
      <c r="U501" s="44"/>
      <c r="V501" s="44"/>
      <c r="W501" s="44"/>
      <c r="X501" s="44"/>
      <c r="Y501" s="44"/>
    </row>
    <row r="502" spans="14:25" ht="14.25" customHeight="1" x14ac:dyDescent="0.2">
      <c r="N502" s="44"/>
      <c r="O502" s="44"/>
      <c r="P502" s="44"/>
      <c r="Q502" s="44"/>
      <c r="R502" s="44"/>
      <c r="S502" s="44"/>
      <c r="T502" s="44"/>
      <c r="U502" s="44"/>
      <c r="V502" s="44"/>
      <c r="W502" s="44"/>
      <c r="X502" s="44"/>
      <c r="Y502" s="44"/>
    </row>
    <row r="503" spans="14:25" ht="14.25" customHeight="1" x14ac:dyDescent="0.2">
      <c r="N503" s="44"/>
      <c r="O503" s="44"/>
      <c r="P503" s="44"/>
      <c r="Q503" s="44"/>
      <c r="R503" s="44"/>
      <c r="S503" s="44"/>
      <c r="T503" s="44"/>
      <c r="U503" s="44"/>
      <c r="V503" s="44"/>
      <c r="W503" s="44"/>
      <c r="X503" s="44"/>
      <c r="Y503" s="44"/>
    </row>
    <row r="504" spans="14:25" ht="14.25" customHeight="1" x14ac:dyDescent="0.2">
      <c r="N504" s="44"/>
      <c r="O504" s="44"/>
      <c r="P504" s="44"/>
      <c r="Q504" s="44"/>
      <c r="R504" s="44"/>
      <c r="S504" s="44"/>
      <c r="T504" s="44"/>
      <c r="U504" s="44"/>
      <c r="V504" s="44"/>
      <c r="W504" s="44"/>
      <c r="X504" s="44"/>
      <c r="Y504" s="44"/>
    </row>
    <row r="505" spans="14:25" ht="14.25" customHeight="1" x14ac:dyDescent="0.2">
      <c r="N505" s="44"/>
      <c r="O505" s="44"/>
      <c r="P505" s="44"/>
      <c r="Q505" s="44"/>
      <c r="R505" s="44"/>
      <c r="S505" s="44"/>
      <c r="T505" s="44"/>
      <c r="U505" s="44"/>
      <c r="V505" s="44"/>
      <c r="W505" s="44"/>
      <c r="X505" s="44"/>
      <c r="Y505" s="44"/>
    </row>
    <row r="506" spans="14:25" ht="14.25" customHeight="1" x14ac:dyDescent="0.2">
      <c r="N506" s="44"/>
      <c r="O506" s="44"/>
      <c r="P506" s="44"/>
      <c r="Q506" s="44"/>
      <c r="R506" s="44"/>
      <c r="S506" s="44"/>
      <c r="T506" s="44"/>
      <c r="U506" s="44"/>
      <c r="V506" s="44"/>
      <c r="W506" s="44"/>
      <c r="X506" s="44"/>
      <c r="Y506" s="44"/>
    </row>
    <row r="507" spans="14:25" ht="14.25" customHeight="1" x14ac:dyDescent="0.2">
      <c r="N507" s="44"/>
      <c r="O507" s="44"/>
      <c r="P507" s="44"/>
      <c r="Q507" s="44"/>
      <c r="R507" s="44"/>
      <c r="S507" s="44"/>
      <c r="T507" s="44"/>
      <c r="U507" s="44"/>
      <c r="V507" s="44"/>
      <c r="W507" s="44"/>
      <c r="X507" s="44"/>
      <c r="Y507" s="44"/>
    </row>
    <row r="508" spans="14:25" ht="14.25" customHeight="1" x14ac:dyDescent="0.2">
      <c r="N508" s="44"/>
      <c r="O508" s="44"/>
      <c r="P508" s="44"/>
      <c r="Q508" s="44"/>
      <c r="R508" s="44"/>
      <c r="S508" s="44"/>
      <c r="T508" s="44"/>
      <c r="U508" s="44"/>
      <c r="V508" s="44"/>
      <c r="W508" s="44"/>
      <c r="X508" s="44"/>
      <c r="Y508" s="44"/>
    </row>
    <row r="509" spans="14:25" ht="14.25" customHeight="1" x14ac:dyDescent="0.2">
      <c r="N509" s="44"/>
      <c r="O509" s="44"/>
      <c r="P509" s="44"/>
      <c r="Q509" s="44"/>
      <c r="R509" s="44"/>
      <c r="S509" s="44"/>
      <c r="T509" s="44"/>
      <c r="U509" s="44"/>
      <c r="V509" s="44"/>
      <c r="W509" s="44"/>
      <c r="X509" s="44"/>
      <c r="Y509" s="44"/>
    </row>
    <row r="510" spans="14:25" ht="14.25" customHeight="1" x14ac:dyDescent="0.2">
      <c r="N510" s="44"/>
      <c r="O510" s="44"/>
      <c r="P510" s="44"/>
      <c r="Q510" s="44"/>
      <c r="R510" s="44"/>
      <c r="S510" s="44"/>
      <c r="T510" s="44"/>
      <c r="U510" s="44"/>
      <c r="V510" s="44"/>
      <c r="W510" s="44"/>
      <c r="X510" s="44"/>
      <c r="Y510" s="44"/>
    </row>
    <row r="511" spans="14:25" ht="14.25" customHeight="1" x14ac:dyDescent="0.2">
      <c r="N511" s="44"/>
      <c r="O511" s="44"/>
      <c r="P511" s="44"/>
      <c r="Q511" s="44"/>
      <c r="R511" s="44"/>
      <c r="S511" s="44"/>
      <c r="T511" s="44"/>
      <c r="U511" s="44"/>
      <c r="V511" s="44"/>
      <c r="W511" s="44"/>
      <c r="X511" s="44"/>
      <c r="Y511" s="44"/>
    </row>
    <row r="512" spans="14:25" ht="14.25" customHeight="1" x14ac:dyDescent="0.2">
      <c r="N512" s="44"/>
      <c r="O512" s="44"/>
      <c r="P512" s="44"/>
      <c r="Q512" s="44"/>
      <c r="R512" s="44"/>
      <c r="S512" s="44"/>
      <c r="T512" s="44"/>
      <c r="U512" s="44"/>
      <c r="V512" s="44"/>
      <c r="W512" s="44"/>
      <c r="X512" s="44"/>
      <c r="Y512" s="44"/>
    </row>
    <row r="513" spans="14:25" ht="14.25" customHeight="1" x14ac:dyDescent="0.2">
      <c r="N513" s="44"/>
      <c r="O513" s="44"/>
      <c r="P513" s="44"/>
      <c r="Q513" s="44"/>
      <c r="R513" s="44"/>
      <c r="S513" s="44"/>
      <c r="T513" s="44"/>
      <c r="U513" s="44"/>
      <c r="V513" s="44"/>
      <c r="W513" s="44"/>
      <c r="X513" s="44"/>
      <c r="Y513" s="44"/>
    </row>
    <row r="514" spans="14:25" ht="14.25" customHeight="1" x14ac:dyDescent="0.2">
      <c r="N514" s="44"/>
      <c r="O514" s="44"/>
      <c r="P514" s="44"/>
      <c r="Q514" s="44"/>
      <c r="R514" s="44"/>
      <c r="S514" s="44"/>
      <c r="T514" s="44"/>
      <c r="U514" s="44"/>
      <c r="V514" s="44"/>
      <c r="W514" s="44"/>
      <c r="X514" s="44"/>
      <c r="Y514" s="44"/>
    </row>
    <row r="515" spans="14:25" ht="14.25" customHeight="1" x14ac:dyDescent="0.2">
      <c r="N515" s="44"/>
      <c r="O515" s="44"/>
      <c r="P515" s="44"/>
      <c r="Q515" s="44"/>
      <c r="R515" s="44"/>
      <c r="S515" s="44"/>
      <c r="T515" s="44"/>
      <c r="U515" s="44"/>
      <c r="V515" s="44"/>
      <c r="W515" s="44"/>
      <c r="X515" s="44"/>
      <c r="Y515" s="44"/>
    </row>
    <row r="516" spans="14:25" ht="15.75" customHeight="1" x14ac:dyDescent="0.2">
      <c r="N516" s="44"/>
      <c r="O516" s="44"/>
      <c r="P516" s="44"/>
      <c r="Q516" s="44"/>
      <c r="R516" s="44"/>
      <c r="S516" s="44"/>
      <c r="T516" s="44"/>
      <c r="U516" s="44"/>
      <c r="V516" s="44"/>
      <c r="W516" s="44"/>
      <c r="X516" s="44"/>
      <c r="Y516" s="44"/>
    </row>
    <row r="517" spans="14:25" ht="15.75" customHeight="1" x14ac:dyDescent="0.2">
      <c r="N517" s="44"/>
      <c r="O517" s="44"/>
      <c r="P517" s="44"/>
      <c r="Q517" s="44"/>
      <c r="R517" s="44"/>
      <c r="S517" s="44"/>
      <c r="T517" s="44"/>
      <c r="U517" s="44"/>
      <c r="V517" s="44"/>
      <c r="W517" s="44"/>
      <c r="X517" s="44"/>
      <c r="Y517" s="44"/>
    </row>
    <row r="518" spans="14:25" ht="15.75" customHeight="1" x14ac:dyDescent="0.2">
      <c r="N518" s="44"/>
      <c r="O518" s="44"/>
      <c r="P518" s="44"/>
      <c r="Q518" s="44"/>
      <c r="R518" s="44"/>
      <c r="S518" s="44"/>
      <c r="T518" s="44"/>
      <c r="U518" s="44"/>
      <c r="V518" s="44"/>
      <c r="W518" s="44"/>
      <c r="X518" s="44"/>
      <c r="Y518" s="44"/>
    </row>
    <row r="519" spans="14:25" ht="15.75" customHeight="1" x14ac:dyDescent="0.2">
      <c r="N519" s="44"/>
      <c r="O519" s="44"/>
      <c r="P519" s="44"/>
      <c r="Q519" s="44"/>
      <c r="R519" s="44"/>
      <c r="S519" s="44"/>
      <c r="T519" s="44"/>
      <c r="U519" s="44"/>
      <c r="V519" s="44"/>
      <c r="W519" s="44"/>
      <c r="X519" s="44"/>
      <c r="Y519" s="44"/>
    </row>
    <row r="520" spans="14:25" ht="15.75" customHeight="1" x14ac:dyDescent="0.2">
      <c r="N520" s="44"/>
      <c r="O520" s="44"/>
      <c r="P520" s="44"/>
      <c r="Q520" s="44"/>
      <c r="R520" s="44"/>
      <c r="S520" s="44"/>
      <c r="T520" s="44"/>
      <c r="U520" s="44"/>
      <c r="V520" s="44"/>
      <c r="W520" s="44"/>
      <c r="X520" s="44"/>
      <c r="Y520" s="44"/>
    </row>
    <row r="521" spans="14:25" ht="15.75" customHeight="1" x14ac:dyDescent="0.2">
      <c r="N521" s="44"/>
      <c r="O521" s="44"/>
      <c r="P521" s="44"/>
      <c r="Q521" s="44"/>
      <c r="R521" s="44"/>
      <c r="S521" s="44"/>
      <c r="T521" s="44"/>
      <c r="U521" s="44"/>
      <c r="V521" s="44"/>
      <c r="W521" s="44"/>
      <c r="X521" s="44"/>
      <c r="Y521" s="44"/>
    </row>
    <row r="522" spans="14:25" ht="15.75" customHeight="1" x14ac:dyDescent="0.2">
      <c r="N522" s="44"/>
      <c r="O522" s="44"/>
      <c r="P522" s="44"/>
      <c r="Q522" s="44"/>
      <c r="R522" s="44"/>
      <c r="S522" s="44"/>
      <c r="T522" s="44"/>
      <c r="U522" s="44"/>
      <c r="V522" s="44"/>
      <c r="W522" s="44"/>
      <c r="X522" s="44"/>
      <c r="Y522" s="44"/>
    </row>
    <row r="523" spans="14:25" ht="15.75" customHeight="1" x14ac:dyDescent="0.2">
      <c r="N523" s="44"/>
      <c r="O523" s="44"/>
      <c r="P523" s="44"/>
      <c r="Q523" s="44"/>
      <c r="R523" s="44"/>
      <c r="S523" s="44"/>
      <c r="T523" s="44"/>
      <c r="U523" s="44"/>
      <c r="V523" s="44"/>
      <c r="W523" s="44"/>
      <c r="X523" s="44"/>
      <c r="Y523" s="44"/>
    </row>
    <row r="524" spans="14:25" ht="15.75" customHeight="1" x14ac:dyDescent="0.2">
      <c r="N524" s="44"/>
      <c r="O524" s="44"/>
      <c r="P524" s="44"/>
      <c r="Q524" s="44"/>
      <c r="R524" s="44"/>
      <c r="S524" s="44"/>
      <c r="T524" s="44"/>
      <c r="U524" s="44"/>
      <c r="V524" s="44"/>
      <c r="W524" s="44"/>
      <c r="X524" s="44"/>
      <c r="Y524" s="44"/>
    </row>
    <row r="525" spans="14:25" ht="15.75" customHeight="1" x14ac:dyDescent="0.2">
      <c r="N525" s="44"/>
      <c r="O525" s="44"/>
      <c r="P525" s="44"/>
      <c r="Q525" s="44"/>
      <c r="R525" s="44"/>
      <c r="S525" s="44"/>
      <c r="T525" s="44"/>
      <c r="U525" s="44"/>
      <c r="V525" s="44"/>
      <c r="W525" s="44"/>
      <c r="X525" s="44"/>
      <c r="Y525" s="44"/>
    </row>
    <row r="526" spans="14:25" ht="15.75" customHeight="1" x14ac:dyDescent="0.2">
      <c r="N526" s="44"/>
      <c r="O526" s="44"/>
      <c r="P526" s="44"/>
      <c r="Q526" s="44"/>
      <c r="R526" s="44"/>
      <c r="S526" s="44"/>
      <c r="T526" s="44"/>
      <c r="U526" s="44"/>
      <c r="V526" s="44"/>
      <c r="W526" s="44"/>
      <c r="X526" s="44"/>
      <c r="Y526" s="44"/>
    </row>
    <row r="527" spans="14:25" ht="15.75" customHeight="1" x14ac:dyDescent="0.2">
      <c r="N527" s="44"/>
      <c r="O527" s="44"/>
      <c r="P527" s="44"/>
      <c r="Q527" s="44"/>
      <c r="R527" s="44"/>
      <c r="S527" s="44"/>
      <c r="T527" s="44"/>
      <c r="U527" s="44"/>
      <c r="V527" s="44"/>
      <c r="W527" s="44"/>
      <c r="X527" s="44"/>
      <c r="Y527" s="44"/>
    </row>
    <row r="528" spans="14:25" ht="15.75" customHeight="1" x14ac:dyDescent="0.2">
      <c r="N528" s="44"/>
      <c r="O528" s="44"/>
      <c r="P528" s="44"/>
      <c r="Q528" s="44"/>
      <c r="R528" s="44"/>
      <c r="S528" s="44"/>
      <c r="T528" s="44"/>
      <c r="U528" s="44"/>
      <c r="V528" s="44"/>
      <c r="W528" s="44"/>
      <c r="X528" s="44"/>
      <c r="Y528" s="44"/>
    </row>
    <row r="529" spans="14:25" ht="15.75" customHeight="1" x14ac:dyDescent="0.2">
      <c r="N529" s="44"/>
      <c r="O529" s="44"/>
      <c r="P529" s="44"/>
      <c r="Q529" s="44"/>
      <c r="R529" s="44"/>
      <c r="S529" s="44"/>
      <c r="T529" s="44"/>
      <c r="U529" s="44"/>
      <c r="V529" s="44"/>
      <c r="W529" s="44"/>
      <c r="X529" s="44"/>
      <c r="Y529" s="44"/>
    </row>
    <row r="530" spans="14:25" ht="15.75" customHeight="1" x14ac:dyDescent="0.2">
      <c r="N530" s="44"/>
      <c r="O530" s="44"/>
      <c r="P530" s="44"/>
      <c r="Q530" s="44"/>
      <c r="R530" s="44"/>
      <c r="S530" s="44"/>
      <c r="T530" s="44"/>
      <c r="U530" s="44"/>
      <c r="V530" s="44"/>
      <c r="W530" s="44"/>
      <c r="X530" s="44"/>
      <c r="Y530" s="44"/>
    </row>
    <row r="531" spans="14:25" ht="15.75" customHeight="1" x14ac:dyDescent="0.2">
      <c r="N531" s="44"/>
      <c r="O531" s="44"/>
      <c r="P531" s="44"/>
      <c r="Q531" s="44"/>
      <c r="R531" s="44"/>
      <c r="S531" s="44"/>
      <c r="T531" s="44"/>
      <c r="U531" s="44"/>
      <c r="V531" s="44"/>
      <c r="W531" s="44"/>
      <c r="X531" s="44"/>
      <c r="Y531" s="44"/>
    </row>
    <row r="532" spans="14:25" ht="15.75" customHeight="1" x14ac:dyDescent="0.2">
      <c r="N532" s="44"/>
      <c r="O532" s="44"/>
      <c r="P532" s="44"/>
      <c r="Q532" s="44"/>
      <c r="R532" s="44"/>
      <c r="S532" s="44"/>
      <c r="T532" s="44"/>
      <c r="U532" s="44"/>
      <c r="V532" s="44"/>
      <c r="W532" s="44"/>
      <c r="X532" s="44"/>
      <c r="Y532" s="44"/>
    </row>
    <row r="533" spans="14:25" ht="15.75" customHeight="1" x14ac:dyDescent="0.2">
      <c r="N533" s="44"/>
      <c r="O533" s="44"/>
      <c r="P533" s="44"/>
      <c r="Q533" s="44"/>
      <c r="R533" s="44"/>
      <c r="S533" s="44"/>
      <c r="T533" s="44"/>
      <c r="U533" s="44"/>
      <c r="V533" s="44"/>
      <c r="W533" s="44"/>
      <c r="X533" s="44"/>
      <c r="Y533" s="44"/>
    </row>
    <row r="534" spans="14:25" ht="15.75" customHeight="1" x14ac:dyDescent="0.2">
      <c r="N534" s="44"/>
      <c r="O534" s="44"/>
      <c r="P534" s="44"/>
      <c r="Q534" s="44"/>
      <c r="R534" s="44"/>
      <c r="S534" s="44"/>
      <c r="T534" s="44"/>
      <c r="U534" s="44"/>
      <c r="V534" s="44"/>
      <c r="W534" s="44"/>
      <c r="X534" s="44"/>
      <c r="Y534" s="44"/>
    </row>
    <row r="535" spans="14:25" ht="15.75" customHeight="1" x14ac:dyDescent="0.2">
      <c r="N535" s="44"/>
      <c r="O535" s="44"/>
      <c r="P535" s="44"/>
      <c r="Q535" s="44"/>
      <c r="R535" s="44"/>
      <c r="S535" s="44"/>
      <c r="T535" s="44"/>
      <c r="U535" s="44"/>
      <c r="V535" s="44"/>
      <c r="W535" s="44"/>
      <c r="X535" s="44"/>
      <c r="Y535" s="44"/>
    </row>
    <row r="536" spans="14:25" ht="15.75" customHeight="1" x14ac:dyDescent="0.2">
      <c r="N536" s="44"/>
      <c r="O536" s="44"/>
      <c r="P536" s="44"/>
      <c r="Q536" s="44"/>
      <c r="R536" s="44"/>
      <c r="S536" s="44"/>
      <c r="T536" s="44"/>
      <c r="U536" s="44"/>
      <c r="V536" s="44"/>
      <c r="W536" s="44"/>
      <c r="X536" s="44"/>
      <c r="Y536" s="44"/>
    </row>
    <row r="537" spans="14:25" ht="15.75" customHeight="1" x14ac:dyDescent="0.2">
      <c r="N537" s="44"/>
      <c r="O537" s="44"/>
      <c r="P537" s="44"/>
      <c r="Q537" s="44"/>
      <c r="R537" s="44"/>
      <c r="S537" s="44"/>
      <c r="T537" s="44"/>
      <c r="U537" s="44"/>
      <c r="V537" s="44"/>
      <c r="W537" s="44"/>
      <c r="X537" s="44"/>
      <c r="Y537" s="44"/>
    </row>
    <row r="538" spans="14:25" ht="15.75" customHeight="1" x14ac:dyDescent="0.2">
      <c r="N538" s="44"/>
      <c r="O538" s="44"/>
      <c r="P538" s="44"/>
      <c r="Q538" s="44"/>
      <c r="R538" s="44"/>
      <c r="S538" s="44"/>
      <c r="T538" s="44"/>
      <c r="U538" s="44"/>
      <c r="V538" s="44"/>
      <c r="W538" s="44"/>
      <c r="X538" s="44"/>
      <c r="Y538" s="44"/>
    </row>
    <row r="539" spans="14:25" ht="15.75" customHeight="1" x14ac:dyDescent="0.2">
      <c r="N539" s="44"/>
      <c r="O539" s="44"/>
      <c r="P539" s="44"/>
      <c r="Q539" s="44"/>
      <c r="R539" s="44"/>
      <c r="S539" s="44"/>
      <c r="T539" s="44"/>
      <c r="U539" s="44"/>
      <c r="V539" s="44"/>
      <c r="W539" s="44"/>
      <c r="X539" s="44"/>
      <c r="Y539" s="44"/>
    </row>
    <row r="540" spans="14:25" ht="15.75" customHeight="1" x14ac:dyDescent="0.2">
      <c r="N540" s="44"/>
      <c r="O540" s="44"/>
      <c r="P540" s="44"/>
      <c r="Q540" s="44"/>
      <c r="R540" s="44"/>
      <c r="S540" s="44"/>
      <c r="T540" s="44"/>
      <c r="U540" s="44"/>
      <c r="V540" s="44"/>
      <c r="W540" s="44"/>
      <c r="X540" s="44"/>
      <c r="Y540" s="44"/>
    </row>
    <row r="541" spans="14:25" ht="15.75" customHeight="1" x14ac:dyDescent="0.2">
      <c r="N541" s="44"/>
      <c r="O541" s="44"/>
      <c r="P541" s="44"/>
      <c r="Q541" s="44"/>
      <c r="R541" s="44"/>
      <c r="S541" s="44"/>
      <c r="T541" s="44"/>
      <c r="U541" s="44"/>
      <c r="V541" s="44"/>
      <c r="W541" s="44"/>
      <c r="X541" s="44"/>
      <c r="Y541" s="44"/>
    </row>
    <row r="542" spans="14:25" ht="15.75" customHeight="1" x14ac:dyDescent="0.2">
      <c r="N542" s="44"/>
      <c r="O542" s="44"/>
      <c r="P542" s="44"/>
      <c r="Q542" s="44"/>
      <c r="R542" s="44"/>
      <c r="S542" s="44"/>
      <c r="T542" s="44"/>
      <c r="U542" s="44"/>
      <c r="V542" s="44"/>
      <c r="W542" s="44"/>
      <c r="X542" s="44"/>
      <c r="Y542" s="44"/>
    </row>
    <row r="543" spans="14:25" ht="15.75" customHeight="1" x14ac:dyDescent="0.2">
      <c r="N543" s="44"/>
      <c r="O543" s="44"/>
      <c r="P543" s="44"/>
      <c r="Q543" s="44"/>
      <c r="R543" s="44"/>
      <c r="S543" s="44"/>
      <c r="T543" s="44"/>
      <c r="U543" s="44"/>
      <c r="V543" s="44"/>
      <c r="W543" s="44"/>
      <c r="X543" s="44"/>
      <c r="Y543" s="44"/>
    </row>
    <row r="544" spans="14:25" ht="15.75" customHeight="1" x14ac:dyDescent="0.2">
      <c r="N544" s="44"/>
      <c r="O544" s="44"/>
      <c r="P544" s="44"/>
      <c r="Q544" s="44"/>
      <c r="R544" s="44"/>
      <c r="S544" s="44"/>
      <c r="T544" s="44"/>
      <c r="U544" s="44"/>
      <c r="V544" s="44"/>
      <c r="W544" s="44"/>
      <c r="X544" s="44"/>
      <c r="Y544" s="44"/>
    </row>
    <row r="545" spans="14:25" ht="15.75" customHeight="1" x14ac:dyDescent="0.2">
      <c r="N545" s="44"/>
      <c r="O545" s="44"/>
      <c r="P545" s="44"/>
      <c r="Q545" s="44"/>
      <c r="R545" s="44"/>
      <c r="S545" s="44"/>
      <c r="T545" s="44"/>
      <c r="U545" s="44"/>
      <c r="V545" s="44"/>
      <c r="W545" s="44"/>
      <c r="X545" s="44"/>
      <c r="Y545" s="44"/>
    </row>
    <row r="546" spans="14:25" ht="15.75" customHeight="1" x14ac:dyDescent="0.2">
      <c r="N546" s="44"/>
      <c r="O546" s="44"/>
      <c r="P546" s="44"/>
      <c r="Q546" s="44"/>
      <c r="R546" s="44"/>
      <c r="S546" s="44"/>
      <c r="T546" s="44"/>
      <c r="U546" s="44"/>
      <c r="V546" s="44"/>
      <c r="W546" s="44"/>
      <c r="X546" s="44"/>
      <c r="Y546" s="44"/>
    </row>
    <row r="547" spans="14:25" ht="15.75" customHeight="1" x14ac:dyDescent="0.2">
      <c r="N547" s="44"/>
      <c r="O547" s="44"/>
      <c r="P547" s="44"/>
      <c r="Q547" s="44"/>
      <c r="R547" s="44"/>
      <c r="S547" s="44"/>
      <c r="T547" s="44"/>
      <c r="U547" s="44"/>
      <c r="V547" s="44"/>
      <c r="W547" s="44"/>
      <c r="X547" s="44"/>
      <c r="Y547" s="44"/>
    </row>
    <row r="548" spans="14:25" ht="15.75" customHeight="1" x14ac:dyDescent="0.2">
      <c r="N548" s="44"/>
      <c r="O548" s="44"/>
      <c r="P548" s="44"/>
      <c r="Q548" s="44"/>
      <c r="R548" s="44"/>
      <c r="S548" s="44"/>
      <c r="T548" s="44"/>
      <c r="U548" s="44"/>
      <c r="V548" s="44"/>
      <c r="W548" s="44"/>
      <c r="X548" s="44"/>
      <c r="Y548" s="44"/>
    </row>
    <row r="549" spans="14:25" ht="15.75" customHeight="1" x14ac:dyDescent="0.2">
      <c r="N549" s="44"/>
      <c r="O549" s="44"/>
      <c r="P549" s="44"/>
      <c r="Q549" s="44"/>
      <c r="R549" s="44"/>
      <c r="S549" s="44"/>
      <c r="T549" s="44"/>
      <c r="U549" s="44"/>
      <c r="V549" s="44"/>
      <c r="W549" s="44"/>
      <c r="X549" s="44"/>
      <c r="Y549" s="44"/>
    </row>
    <row r="550" spans="14:25" ht="15.75" customHeight="1" x14ac:dyDescent="0.2">
      <c r="N550" s="44"/>
      <c r="O550" s="44"/>
      <c r="P550" s="44"/>
      <c r="Q550" s="44"/>
      <c r="R550" s="44"/>
      <c r="S550" s="44"/>
      <c r="T550" s="44"/>
      <c r="U550" s="44"/>
      <c r="V550" s="44"/>
      <c r="W550" s="44"/>
      <c r="X550" s="44"/>
      <c r="Y550" s="44"/>
    </row>
    <row r="551" spans="14:25" ht="15.75" customHeight="1" x14ac:dyDescent="0.2">
      <c r="N551" s="44"/>
      <c r="O551" s="44"/>
      <c r="P551" s="44"/>
      <c r="Q551" s="44"/>
      <c r="R551" s="44"/>
      <c r="S551" s="44"/>
      <c r="T551" s="44"/>
      <c r="U551" s="44"/>
      <c r="V551" s="44"/>
      <c r="W551" s="44"/>
      <c r="X551" s="44"/>
      <c r="Y551" s="44"/>
    </row>
    <row r="552" spans="14:25" ht="15.75" customHeight="1" x14ac:dyDescent="0.2">
      <c r="N552" s="44"/>
      <c r="O552" s="44"/>
      <c r="P552" s="44"/>
      <c r="Q552" s="44"/>
      <c r="R552" s="44"/>
      <c r="S552" s="44"/>
      <c r="T552" s="44"/>
      <c r="U552" s="44"/>
      <c r="V552" s="44"/>
      <c r="W552" s="44"/>
      <c r="X552" s="44"/>
      <c r="Y552" s="44"/>
    </row>
    <row r="553" spans="14:25" ht="15.75" customHeight="1" x14ac:dyDescent="0.2">
      <c r="N553" s="44"/>
      <c r="O553" s="44"/>
      <c r="P553" s="44"/>
      <c r="Q553" s="44"/>
      <c r="R553" s="44"/>
      <c r="S553" s="44"/>
      <c r="T553" s="44"/>
      <c r="U553" s="44"/>
      <c r="V553" s="44"/>
      <c r="W553" s="44"/>
      <c r="X553" s="44"/>
      <c r="Y553" s="44"/>
    </row>
    <row r="554" spans="14:25" ht="15.75" customHeight="1" x14ac:dyDescent="0.2">
      <c r="N554" s="44"/>
      <c r="O554" s="44"/>
      <c r="P554" s="44"/>
      <c r="Q554" s="44"/>
      <c r="R554" s="44"/>
      <c r="S554" s="44"/>
      <c r="T554" s="44"/>
      <c r="U554" s="44"/>
      <c r="V554" s="44"/>
      <c r="W554" s="44"/>
      <c r="X554" s="44"/>
      <c r="Y554" s="44"/>
    </row>
    <row r="555" spans="14:25" ht="15.75" customHeight="1" x14ac:dyDescent="0.2">
      <c r="N555" s="44"/>
      <c r="O555" s="44"/>
      <c r="P555" s="44"/>
      <c r="Q555" s="44"/>
      <c r="R555" s="44"/>
      <c r="S555" s="44"/>
      <c r="T555" s="44"/>
      <c r="U555" s="44"/>
      <c r="V555" s="44"/>
      <c r="W555" s="44"/>
      <c r="X555" s="44"/>
      <c r="Y555" s="44"/>
    </row>
    <row r="556" spans="14:25" ht="15.75" customHeight="1" x14ac:dyDescent="0.2">
      <c r="N556" s="44"/>
      <c r="O556" s="44"/>
      <c r="P556" s="44"/>
      <c r="Q556" s="44"/>
      <c r="R556" s="44"/>
      <c r="S556" s="44"/>
      <c r="T556" s="44"/>
      <c r="U556" s="44"/>
      <c r="V556" s="44"/>
      <c r="W556" s="44"/>
      <c r="X556" s="44"/>
      <c r="Y556" s="44"/>
    </row>
    <row r="557" spans="14:25" ht="15.75" customHeight="1" x14ac:dyDescent="0.2">
      <c r="N557" s="44"/>
      <c r="O557" s="44"/>
      <c r="P557" s="44"/>
      <c r="Q557" s="44"/>
      <c r="R557" s="44"/>
      <c r="S557" s="44"/>
      <c r="T557" s="44"/>
      <c r="U557" s="44"/>
      <c r="V557" s="44"/>
      <c r="W557" s="44"/>
      <c r="X557" s="44"/>
      <c r="Y557" s="44"/>
    </row>
    <row r="558" spans="14:25" ht="15.75" customHeight="1" x14ac:dyDescent="0.2">
      <c r="N558" s="44"/>
      <c r="O558" s="44"/>
      <c r="P558" s="44"/>
      <c r="Q558" s="44"/>
      <c r="R558" s="44"/>
      <c r="S558" s="44"/>
      <c r="T558" s="44"/>
      <c r="U558" s="44"/>
      <c r="V558" s="44"/>
      <c r="W558" s="44"/>
      <c r="X558" s="44"/>
      <c r="Y558" s="44"/>
    </row>
    <row r="559" spans="14:25" ht="15.75" customHeight="1" x14ac:dyDescent="0.2">
      <c r="N559" s="44"/>
      <c r="O559" s="44"/>
      <c r="P559" s="44"/>
      <c r="Q559" s="44"/>
      <c r="R559" s="44"/>
      <c r="S559" s="44"/>
      <c r="T559" s="44"/>
      <c r="U559" s="44"/>
      <c r="V559" s="44"/>
      <c r="W559" s="44"/>
      <c r="X559" s="44"/>
      <c r="Y559" s="44"/>
    </row>
    <row r="560" spans="14:25" ht="15.75" customHeight="1" x14ac:dyDescent="0.2">
      <c r="N560" s="44"/>
      <c r="O560" s="44"/>
      <c r="P560" s="44"/>
      <c r="Q560" s="44"/>
      <c r="R560" s="44"/>
      <c r="S560" s="44"/>
      <c r="T560" s="44"/>
      <c r="U560" s="44"/>
      <c r="V560" s="44"/>
      <c r="W560" s="44"/>
      <c r="X560" s="44"/>
      <c r="Y560" s="44"/>
    </row>
    <row r="561" spans="14:25" ht="15.75" customHeight="1" x14ac:dyDescent="0.2">
      <c r="N561" s="44"/>
      <c r="O561" s="44"/>
      <c r="P561" s="44"/>
      <c r="Q561" s="44"/>
      <c r="R561" s="44"/>
      <c r="S561" s="44"/>
      <c r="T561" s="44"/>
      <c r="U561" s="44"/>
      <c r="V561" s="44"/>
      <c r="W561" s="44"/>
      <c r="X561" s="44"/>
      <c r="Y561" s="44"/>
    </row>
    <row r="562" spans="14:25" ht="15.75" customHeight="1" x14ac:dyDescent="0.2">
      <c r="N562" s="44"/>
      <c r="O562" s="44"/>
      <c r="P562" s="44"/>
      <c r="Q562" s="44"/>
      <c r="R562" s="44"/>
      <c r="S562" s="44"/>
      <c r="T562" s="44"/>
      <c r="U562" s="44"/>
      <c r="V562" s="44"/>
      <c r="W562" s="44"/>
      <c r="X562" s="44"/>
      <c r="Y562" s="44"/>
    </row>
    <row r="563" spans="14:25" ht="15.75" customHeight="1" x14ac:dyDescent="0.2">
      <c r="N563" s="44"/>
      <c r="O563" s="44"/>
      <c r="P563" s="44"/>
      <c r="Q563" s="44"/>
      <c r="R563" s="44"/>
      <c r="S563" s="44"/>
      <c r="T563" s="44"/>
      <c r="U563" s="44"/>
      <c r="V563" s="44"/>
      <c r="W563" s="44"/>
      <c r="X563" s="44"/>
      <c r="Y563" s="44"/>
    </row>
    <row r="564" spans="14:25" ht="15.75" customHeight="1" x14ac:dyDescent="0.2">
      <c r="N564" s="44"/>
      <c r="O564" s="44"/>
      <c r="P564" s="44"/>
      <c r="Q564" s="44"/>
      <c r="R564" s="44"/>
      <c r="S564" s="44"/>
      <c r="T564" s="44"/>
      <c r="U564" s="44"/>
      <c r="V564" s="44"/>
      <c r="W564" s="44"/>
      <c r="X564" s="44"/>
      <c r="Y564" s="44"/>
    </row>
    <row r="565" spans="14:25" ht="15.75" customHeight="1" x14ac:dyDescent="0.2">
      <c r="N565" s="44"/>
      <c r="O565" s="44"/>
      <c r="P565" s="44"/>
      <c r="Q565" s="44"/>
      <c r="R565" s="44"/>
      <c r="S565" s="44"/>
      <c r="T565" s="44"/>
      <c r="U565" s="44"/>
      <c r="V565" s="44"/>
      <c r="W565" s="44"/>
      <c r="X565" s="44"/>
      <c r="Y565" s="44"/>
    </row>
    <row r="566" spans="14:25" ht="15.75" customHeight="1" x14ac:dyDescent="0.2">
      <c r="N566" s="44"/>
      <c r="O566" s="44"/>
      <c r="P566" s="44"/>
      <c r="Q566" s="44"/>
      <c r="R566" s="44"/>
      <c r="S566" s="44"/>
      <c r="T566" s="44"/>
      <c r="U566" s="44"/>
      <c r="V566" s="44"/>
      <c r="W566" s="44"/>
      <c r="X566" s="44"/>
      <c r="Y566" s="44"/>
    </row>
    <row r="567" spans="14:25" ht="15.75" customHeight="1" x14ac:dyDescent="0.2">
      <c r="N567" s="44"/>
      <c r="O567" s="44"/>
      <c r="P567" s="44"/>
      <c r="Q567" s="44"/>
      <c r="R567" s="44"/>
      <c r="S567" s="44"/>
      <c r="T567" s="44"/>
      <c r="U567" s="44"/>
      <c r="V567" s="44"/>
      <c r="W567" s="44"/>
      <c r="X567" s="44"/>
      <c r="Y567" s="44"/>
    </row>
    <row r="568" spans="14:25" ht="15.75" customHeight="1" x14ac:dyDescent="0.2">
      <c r="N568" s="44"/>
      <c r="O568" s="44"/>
      <c r="P568" s="44"/>
      <c r="Q568" s="44"/>
      <c r="R568" s="44"/>
      <c r="S568" s="44"/>
      <c r="T568" s="44"/>
      <c r="U568" s="44"/>
      <c r="V568" s="44"/>
      <c r="W568" s="44"/>
      <c r="X568" s="44"/>
      <c r="Y568" s="44"/>
    </row>
    <row r="569" spans="14:25" ht="15.75" customHeight="1" x14ac:dyDescent="0.2">
      <c r="N569" s="44"/>
      <c r="O569" s="44"/>
      <c r="P569" s="44"/>
      <c r="Q569" s="44"/>
      <c r="R569" s="44"/>
      <c r="S569" s="44"/>
      <c r="T569" s="44"/>
      <c r="U569" s="44"/>
      <c r="V569" s="44"/>
      <c r="W569" s="44"/>
      <c r="X569" s="44"/>
      <c r="Y569" s="44"/>
    </row>
    <row r="570" spans="14:25" ht="15.75" customHeight="1" x14ac:dyDescent="0.2">
      <c r="N570" s="44"/>
      <c r="O570" s="44"/>
      <c r="P570" s="44"/>
      <c r="Q570" s="44"/>
      <c r="R570" s="44"/>
      <c r="S570" s="44"/>
      <c r="T570" s="44"/>
      <c r="U570" s="44"/>
      <c r="V570" s="44"/>
      <c r="W570" s="44"/>
      <c r="X570" s="44"/>
      <c r="Y570" s="44"/>
    </row>
    <row r="571" spans="14:25" ht="15.75" customHeight="1" x14ac:dyDescent="0.2">
      <c r="N571" s="44"/>
      <c r="O571" s="44"/>
      <c r="P571" s="44"/>
      <c r="Q571" s="44"/>
      <c r="R571" s="44"/>
      <c r="S571" s="44"/>
      <c r="T571" s="44"/>
      <c r="U571" s="44"/>
      <c r="V571" s="44"/>
      <c r="W571" s="44"/>
      <c r="X571" s="44"/>
      <c r="Y571" s="44"/>
    </row>
    <row r="572" spans="14:25" ht="15.75" customHeight="1" x14ac:dyDescent="0.2">
      <c r="N572" s="44"/>
      <c r="O572" s="44"/>
      <c r="P572" s="44"/>
      <c r="Q572" s="44"/>
      <c r="R572" s="44"/>
      <c r="S572" s="44"/>
      <c r="T572" s="44"/>
      <c r="U572" s="44"/>
      <c r="V572" s="44"/>
      <c r="W572" s="44"/>
      <c r="X572" s="44"/>
      <c r="Y572" s="44"/>
    </row>
    <row r="573" spans="14:25" ht="15.75" customHeight="1" x14ac:dyDescent="0.2">
      <c r="N573" s="44"/>
      <c r="O573" s="44"/>
      <c r="P573" s="44"/>
      <c r="Q573" s="44"/>
      <c r="R573" s="44"/>
      <c r="S573" s="44"/>
      <c r="T573" s="44"/>
      <c r="U573" s="44"/>
      <c r="V573" s="44"/>
      <c r="W573" s="44"/>
      <c r="X573" s="44"/>
      <c r="Y573" s="44"/>
    </row>
    <row r="574" spans="14:25" ht="15.75" customHeight="1" x14ac:dyDescent="0.2">
      <c r="N574" s="44"/>
      <c r="O574" s="44"/>
      <c r="P574" s="44"/>
      <c r="Q574" s="44"/>
      <c r="R574" s="44"/>
      <c r="S574" s="44"/>
      <c r="T574" s="44"/>
      <c r="U574" s="44"/>
      <c r="V574" s="44"/>
      <c r="W574" s="44"/>
      <c r="X574" s="44"/>
      <c r="Y574" s="44"/>
    </row>
    <row r="575" spans="14:25" ht="15.75" customHeight="1" x14ac:dyDescent="0.2">
      <c r="N575" s="44"/>
      <c r="O575" s="44"/>
      <c r="P575" s="44"/>
      <c r="Q575" s="44"/>
      <c r="R575" s="44"/>
      <c r="S575" s="44"/>
      <c r="T575" s="44"/>
      <c r="U575" s="44"/>
      <c r="V575" s="44"/>
      <c r="W575" s="44"/>
      <c r="X575" s="44"/>
      <c r="Y575" s="44"/>
    </row>
    <row r="576" spans="14:25" ht="15.75" customHeight="1" x14ac:dyDescent="0.2">
      <c r="N576" s="44"/>
      <c r="O576" s="44"/>
      <c r="P576" s="44"/>
      <c r="Q576" s="44"/>
      <c r="R576" s="44"/>
      <c r="S576" s="44"/>
      <c r="T576" s="44"/>
      <c r="U576" s="44"/>
      <c r="V576" s="44"/>
      <c r="W576" s="44"/>
      <c r="X576" s="44"/>
      <c r="Y576" s="44"/>
    </row>
    <row r="577" spans="14:25" ht="15.75" customHeight="1" x14ac:dyDescent="0.2">
      <c r="N577" s="44"/>
      <c r="O577" s="44"/>
      <c r="P577" s="44"/>
      <c r="Q577" s="44"/>
      <c r="R577" s="44"/>
      <c r="S577" s="44"/>
      <c r="T577" s="44"/>
      <c r="U577" s="44"/>
      <c r="V577" s="44"/>
      <c r="W577" s="44"/>
      <c r="X577" s="44"/>
      <c r="Y577" s="44"/>
    </row>
    <row r="578" spans="14:25" ht="15.75" customHeight="1" x14ac:dyDescent="0.2">
      <c r="N578" s="44"/>
      <c r="O578" s="44"/>
      <c r="P578" s="44"/>
      <c r="Q578" s="44"/>
      <c r="R578" s="44"/>
      <c r="S578" s="44"/>
      <c r="T578" s="44"/>
      <c r="U578" s="44"/>
      <c r="V578" s="44"/>
      <c r="W578" s="44"/>
      <c r="X578" s="44"/>
      <c r="Y578" s="44"/>
    </row>
    <row r="579" spans="14:25" ht="15.75" customHeight="1" x14ac:dyDescent="0.2">
      <c r="N579" s="44"/>
      <c r="O579" s="44"/>
      <c r="P579" s="44"/>
      <c r="Q579" s="44"/>
      <c r="R579" s="44"/>
      <c r="S579" s="44"/>
      <c r="T579" s="44"/>
      <c r="U579" s="44"/>
      <c r="V579" s="44"/>
      <c r="W579" s="44"/>
      <c r="X579" s="44"/>
      <c r="Y579" s="44"/>
    </row>
    <row r="580" spans="14:25" ht="15.75" customHeight="1" x14ac:dyDescent="0.2">
      <c r="N580" s="44"/>
      <c r="O580" s="44"/>
      <c r="P580" s="44"/>
      <c r="Q580" s="44"/>
      <c r="R580" s="44"/>
      <c r="S580" s="44"/>
      <c r="T580" s="44"/>
      <c r="U580" s="44"/>
      <c r="V580" s="44"/>
      <c r="W580" s="44"/>
      <c r="X580" s="44"/>
      <c r="Y580" s="44"/>
    </row>
    <row r="581" spans="14:25" ht="15.75" customHeight="1" x14ac:dyDescent="0.2">
      <c r="N581" s="44"/>
      <c r="O581" s="44"/>
      <c r="P581" s="44"/>
      <c r="Q581" s="44"/>
      <c r="R581" s="44"/>
      <c r="S581" s="44"/>
      <c r="T581" s="44"/>
      <c r="U581" s="44"/>
      <c r="V581" s="44"/>
      <c r="W581" s="44"/>
      <c r="X581" s="44"/>
      <c r="Y581" s="44"/>
    </row>
    <row r="582" spans="14:25" ht="15.75" customHeight="1" x14ac:dyDescent="0.2">
      <c r="N582" s="44"/>
      <c r="O582" s="44"/>
      <c r="P582" s="44"/>
      <c r="Q582" s="44"/>
      <c r="R582" s="44"/>
      <c r="S582" s="44"/>
      <c r="T582" s="44"/>
      <c r="U582" s="44"/>
      <c r="V582" s="44"/>
      <c r="W582" s="44"/>
      <c r="X582" s="44"/>
      <c r="Y582" s="44"/>
    </row>
    <row r="583" spans="14:25" ht="15.75" customHeight="1" x14ac:dyDescent="0.2">
      <c r="N583" s="44"/>
      <c r="O583" s="44"/>
      <c r="P583" s="44"/>
      <c r="Q583" s="44"/>
      <c r="R583" s="44"/>
      <c r="S583" s="44"/>
      <c r="T583" s="44"/>
      <c r="U583" s="44"/>
      <c r="V583" s="44"/>
      <c r="W583" s="44"/>
      <c r="X583" s="44"/>
      <c r="Y583" s="44"/>
    </row>
    <row r="584" spans="14:25" ht="15.75" customHeight="1" x14ac:dyDescent="0.2">
      <c r="N584" s="44"/>
      <c r="O584" s="44"/>
      <c r="P584" s="44"/>
      <c r="Q584" s="44"/>
      <c r="R584" s="44"/>
      <c r="S584" s="44"/>
      <c r="T584" s="44"/>
      <c r="U584" s="44"/>
      <c r="V584" s="44"/>
      <c r="W584" s="44"/>
      <c r="X584" s="44"/>
      <c r="Y584" s="44"/>
    </row>
    <row r="585" spans="14:25" ht="15.75" customHeight="1" x14ac:dyDescent="0.2">
      <c r="N585" s="44"/>
      <c r="O585" s="44"/>
      <c r="P585" s="44"/>
      <c r="Q585" s="44"/>
      <c r="R585" s="44"/>
      <c r="S585" s="44"/>
      <c r="T585" s="44"/>
      <c r="U585" s="44"/>
      <c r="V585" s="44"/>
      <c r="W585" s="44"/>
      <c r="X585" s="44"/>
      <c r="Y585" s="44"/>
    </row>
    <row r="586" spans="14:25" ht="15.75" customHeight="1" x14ac:dyDescent="0.2">
      <c r="N586" s="44"/>
      <c r="O586" s="44"/>
      <c r="P586" s="44"/>
      <c r="Q586" s="44"/>
      <c r="R586" s="44"/>
      <c r="S586" s="44"/>
      <c r="T586" s="44"/>
      <c r="U586" s="44"/>
      <c r="V586" s="44"/>
      <c r="W586" s="44"/>
      <c r="X586" s="44"/>
      <c r="Y586" s="44"/>
    </row>
    <row r="587" spans="14:25" ht="15.75" customHeight="1" x14ac:dyDescent="0.2">
      <c r="N587" s="44"/>
      <c r="O587" s="44"/>
      <c r="P587" s="44"/>
      <c r="Q587" s="44"/>
      <c r="R587" s="44"/>
      <c r="S587" s="44"/>
      <c r="T587" s="44"/>
      <c r="U587" s="44"/>
      <c r="V587" s="44"/>
      <c r="W587" s="44"/>
      <c r="X587" s="44"/>
      <c r="Y587" s="44"/>
    </row>
    <row r="588" spans="14:25" ht="15.75" customHeight="1" x14ac:dyDescent="0.2">
      <c r="N588" s="44"/>
      <c r="O588" s="44"/>
      <c r="P588" s="44"/>
      <c r="Q588" s="44"/>
      <c r="R588" s="44"/>
      <c r="S588" s="44"/>
      <c r="T588" s="44"/>
      <c r="U588" s="44"/>
      <c r="V588" s="44"/>
      <c r="W588" s="44"/>
      <c r="X588" s="44"/>
      <c r="Y588" s="44"/>
    </row>
    <row r="589" spans="14:25" ht="15.75" customHeight="1" x14ac:dyDescent="0.2">
      <c r="N589" s="44"/>
      <c r="O589" s="44"/>
      <c r="P589" s="44"/>
      <c r="Q589" s="44"/>
      <c r="R589" s="44"/>
      <c r="S589" s="44"/>
      <c r="T589" s="44"/>
      <c r="U589" s="44"/>
      <c r="V589" s="44"/>
      <c r="W589" s="44"/>
      <c r="X589" s="44"/>
      <c r="Y589" s="44"/>
    </row>
    <row r="590" spans="14:25" ht="15.75" customHeight="1" x14ac:dyDescent="0.2">
      <c r="N590" s="44"/>
      <c r="O590" s="44"/>
      <c r="P590" s="44"/>
      <c r="Q590" s="44"/>
      <c r="R590" s="44"/>
      <c r="S590" s="44"/>
      <c r="T590" s="44"/>
      <c r="U590" s="44"/>
      <c r="V590" s="44"/>
      <c r="W590" s="44"/>
      <c r="X590" s="44"/>
      <c r="Y590" s="44"/>
    </row>
    <row r="591" spans="14:25" ht="15.75" customHeight="1" x14ac:dyDescent="0.2">
      <c r="N591" s="44"/>
      <c r="O591" s="44"/>
      <c r="P591" s="44"/>
      <c r="Q591" s="44"/>
      <c r="R591" s="44"/>
      <c r="S591" s="44"/>
      <c r="T591" s="44"/>
      <c r="U591" s="44"/>
      <c r="V591" s="44"/>
      <c r="W591" s="44"/>
      <c r="X591" s="44"/>
      <c r="Y591" s="44"/>
    </row>
    <row r="592" spans="14:25" ht="15.75" customHeight="1" x14ac:dyDescent="0.2">
      <c r="N592" s="44"/>
      <c r="O592" s="44"/>
      <c r="P592" s="44"/>
      <c r="Q592" s="44"/>
      <c r="R592" s="44"/>
      <c r="S592" s="44"/>
      <c r="T592" s="44"/>
      <c r="U592" s="44"/>
      <c r="V592" s="44"/>
      <c r="W592" s="44"/>
      <c r="X592" s="44"/>
      <c r="Y592" s="44"/>
    </row>
    <row r="593" spans="14:25" ht="15.75" customHeight="1" x14ac:dyDescent="0.2">
      <c r="N593" s="44"/>
      <c r="O593" s="44"/>
      <c r="P593" s="44"/>
      <c r="Q593" s="44"/>
      <c r="R593" s="44"/>
      <c r="S593" s="44"/>
      <c r="T593" s="44"/>
      <c r="U593" s="44"/>
      <c r="V593" s="44"/>
      <c r="W593" s="44"/>
      <c r="X593" s="44"/>
      <c r="Y593" s="44"/>
    </row>
    <row r="594" spans="14:25" ht="15.75" customHeight="1" x14ac:dyDescent="0.2">
      <c r="N594" s="44"/>
      <c r="O594" s="44"/>
      <c r="P594" s="44"/>
      <c r="Q594" s="44"/>
      <c r="R594" s="44"/>
      <c r="S594" s="44"/>
      <c r="T594" s="44"/>
      <c r="U594" s="44"/>
      <c r="V594" s="44"/>
      <c r="W594" s="44"/>
      <c r="X594" s="44"/>
      <c r="Y594" s="44"/>
    </row>
    <row r="595" spans="14:25" ht="15.75" customHeight="1" x14ac:dyDescent="0.2">
      <c r="N595" s="44"/>
      <c r="O595" s="44"/>
      <c r="P595" s="44"/>
      <c r="Q595" s="44"/>
      <c r="R595" s="44"/>
      <c r="S595" s="44"/>
      <c r="T595" s="44"/>
      <c r="U595" s="44"/>
      <c r="V595" s="44"/>
      <c r="W595" s="44"/>
      <c r="X595" s="44"/>
      <c r="Y595" s="44"/>
    </row>
    <row r="596" spans="14:25" ht="15.75" customHeight="1" x14ac:dyDescent="0.2">
      <c r="N596" s="44"/>
      <c r="O596" s="44"/>
      <c r="P596" s="44"/>
      <c r="Q596" s="44"/>
      <c r="R596" s="44"/>
      <c r="S596" s="44"/>
      <c r="T596" s="44"/>
      <c r="U596" s="44"/>
      <c r="V596" s="44"/>
      <c r="W596" s="44"/>
      <c r="X596" s="44"/>
      <c r="Y596" s="44"/>
    </row>
    <row r="597" spans="14:25" ht="15.75" customHeight="1" x14ac:dyDescent="0.2">
      <c r="N597" s="44"/>
      <c r="O597" s="44"/>
      <c r="P597" s="44"/>
      <c r="Q597" s="44"/>
      <c r="R597" s="44"/>
      <c r="S597" s="44"/>
      <c r="T597" s="44"/>
      <c r="U597" s="44"/>
      <c r="V597" s="44"/>
      <c r="W597" s="44"/>
      <c r="X597" s="44"/>
      <c r="Y597" s="44"/>
    </row>
    <row r="598" spans="14:25" ht="15.75" customHeight="1" x14ac:dyDescent="0.2">
      <c r="N598" s="44"/>
      <c r="O598" s="44"/>
      <c r="P598" s="44"/>
      <c r="Q598" s="44"/>
      <c r="R598" s="44"/>
      <c r="S598" s="44"/>
      <c r="T598" s="44"/>
      <c r="U598" s="44"/>
      <c r="V598" s="44"/>
      <c r="W598" s="44"/>
      <c r="X598" s="44"/>
      <c r="Y598" s="44"/>
    </row>
    <row r="599" spans="14:25" ht="15.75" customHeight="1" x14ac:dyDescent="0.2">
      <c r="N599" s="44"/>
      <c r="O599" s="44"/>
      <c r="P599" s="44"/>
      <c r="Q599" s="44"/>
      <c r="R599" s="44"/>
      <c r="S599" s="44"/>
      <c r="T599" s="44"/>
      <c r="U599" s="44"/>
      <c r="V599" s="44"/>
      <c r="W599" s="44"/>
      <c r="X599" s="44"/>
      <c r="Y599" s="44"/>
    </row>
    <row r="600" spans="14:25" ht="15.75" customHeight="1" x14ac:dyDescent="0.2">
      <c r="N600" s="44"/>
      <c r="O600" s="44"/>
      <c r="P600" s="44"/>
      <c r="Q600" s="44"/>
      <c r="R600" s="44"/>
      <c r="S600" s="44"/>
      <c r="T600" s="44"/>
      <c r="U600" s="44"/>
      <c r="V600" s="44"/>
      <c r="W600" s="44"/>
      <c r="X600" s="44"/>
      <c r="Y600" s="44"/>
    </row>
    <row r="601" spans="14:25" ht="15.75" customHeight="1" x14ac:dyDescent="0.2">
      <c r="N601" s="44"/>
      <c r="O601" s="44"/>
      <c r="P601" s="44"/>
      <c r="Q601" s="44"/>
      <c r="R601" s="44"/>
      <c r="S601" s="44"/>
      <c r="T601" s="44"/>
      <c r="U601" s="44"/>
      <c r="V601" s="44"/>
      <c r="W601" s="44"/>
      <c r="X601" s="44"/>
      <c r="Y601" s="44"/>
    </row>
    <row r="602" spans="14:25" ht="15.75" customHeight="1" x14ac:dyDescent="0.2">
      <c r="N602" s="44"/>
      <c r="O602" s="44"/>
      <c r="P602" s="44"/>
      <c r="Q602" s="44"/>
      <c r="R602" s="44"/>
      <c r="S602" s="44"/>
      <c r="T602" s="44"/>
      <c r="U602" s="44"/>
      <c r="V602" s="44"/>
      <c r="W602" s="44"/>
      <c r="X602" s="44"/>
      <c r="Y602" s="44"/>
    </row>
    <row r="603" spans="14:25" ht="15.75" customHeight="1" x14ac:dyDescent="0.2">
      <c r="N603" s="44"/>
      <c r="O603" s="44"/>
      <c r="P603" s="44"/>
      <c r="Q603" s="44"/>
      <c r="R603" s="44"/>
      <c r="S603" s="44"/>
      <c r="T603" s="44"/>
      <c r="U603" s="44"/>
      <c r="V603" s="44"/>
      <c r="W603" s="44"/>
      <c r="X603" s="44"/>
      <c r="Y603" s="44"/>
    </row>
    <row r="604" spans="14:25" ht="15.75" customHeight="1" x14ac:dyDescent="0.2">
      <c r="N604" s="44"/>
      <c r="O604" s="44"/>
      <c r="P604" s="44"/>
      <c r="Q604" s="44"/>
      <c r="R604" s="44"/>
      <c r="S604" s="44"/>
      <c r="T604" s="44"/>
      <c r="U604" s="44"/>
      <c r="V604" s="44"/>
      <c r="W604" s="44"/>
      <c r="X604" s="44"/>
      <c r="Y604" s="44"/>
    </row>
    <row r="605" spans="14:25" ht="15.75" customHeight="1" x14ac:dyDescent="0.2">
      <c r="N605" s="44"/>
      <c r="O605" s="44"/>
      <c r="P605" s="44"/>
      <c r="Q605" s="44"/>
      <c r="R605" s="44"/>
      <c r="S605" s="44"/>
      <c r="T605" s="44"/>
      <c r="U605" s="44"/>
      <c r="V605" s="44"/>
      <c r="W605" s="44"/>
      <c r="X605" s="44"/>
      <c r="Y605" s="44"/>
    </row>
    <row r="606" spans="14:25" ht="15.75" customHeight="1" x14ac:dyDescent="0.2">
      <c r="N606" s="44"/>
      <c r="O606" s="44"/>
      <c r="P606" s="44"/>
      <c r="Q606" s="44"/>
      <c r="R606" s="44"/>
      <c r="S606" s="44"/>
      <c r="T606" s="44"/>
      <c r="U606" s="44"/>
      <c r="V606" s="44"/>
      <c r="W606" s="44"/>
      <c r="X606" s="44"/>
      <c r="Y606" s="44"/>
    </row>
    <row r="607" spans="14:25" ht="15.75" customHeight="1" x14ac:dyDescent="0.2">
      <c r="N607" s="44"/>
      <c r="O607" s="44"/>
      <c r="P607" s="44"/>
      <c r="Q607" s="44"/>
      <c r="R607" s="44"/>
      <c r="S607" s="44"/>
      <c r="T607" s="44"/>
      <c r="U607" s="44"/>
      <c r="V607" s="44"/>
      <c r="W607" s="44"/>
      <c r="X607" s="44"/>
      <c r="Y607" s="44"/>
    </row>
    <row r="608" spans="14:25" ht="15.75" customHeight="1" x14ac:dyDescent="0.2">
      <c r="N608" s="44"/>
      <c r="O608" s="44"/>
      <c r="P608" s="44"/>
      <c r="Q608" s="44"/>
      <c r="R608" s="44"/>
      <c r="S608" s="44"/>
      <c r="T608" s="44"/>
      <c r="U608" s="44"/>
      <c r="V608" s="44"/>
      <c r="W608" s="44"/>
      <c r="X608" s="44"/>
      <c r="Y608" s="44"/>
    </row>
    <row r="609" spans="14:25" ht="15.75" customHeight="1" x14ac:dyDescent="0.2">
      <c r="N609" s="44"/>
      <c r="O609" s="44"/>
      <c r="P609" s="44"/>
      <c r="Q609" s="44"/>
      <c r="R609" s="44"/>
      <c r="S609" s="44"/>
      <c r="T609" s="44"/>
      <c r="U609" s="44"/>
      <c r="V609" s="44"/>
      <c r="W609" s="44"/>
      <c r="X609" s="44"/>
      <c r="Y609" s="44"/>
    </row>
    <row r="610" spans="14:25" ht="15.75" customHeight="1" x14ac:dyDescent="0.2">
      <c r="N610" s="44"/>
      <c r="O610" s="44"/>
      <c r="P610" s="44"/>
      <c r="Q610" s="44"/>
      <c r="R610" s="44"/>
      <c r="S610" s="44"/>
      <c r="T610" s="44"/>
      <c r="U610" s="44"/>
      <c r="V610" s="44"/>
      <c r="W610" s="44"/>
      <c r="X610" s="44"/>
      <c r="Y610" s="44"/>
    </row>
    <row r="611" spans="14:25" ht="15.75" customHeight="1" x14ac:dyDescent="0.2">
      <c r="N611" s="44"/>
      <c r="O611" s="44"/>
      <c r="P611" s="44"/>
      <c r="Q611" s="44"/>
      <c r="R611" s="44"/>
      <c r="S611" s="44"/>
      <c r="T611" s="44"/>
      <c r="U611" s="44"/>
      <c r="V611" s="44"/>
      <c r="W611" s="44"/>
      <c r="X611" s="44"/>
      <c r="Y611" s="44"/>
    </row>
    <row r="612" spans="14:25" ht="15.75" customHeight="1" x14ac:dyDescent="0.2">
      <c r="N612" s="44"/>
      <c r="O612" s="44"/>
      <c r="P612" s="44"/>
      <c r="Q612" s="44"/>
      <c r="R612" s="44"/>
      <c r="S612" s="44"/>
      <c r="T612" s="44"/>
      <c r="U612" s="44"/>
      <c r="V612" s="44"/>
      <c r="W612" s="44"/>
      <c r="X612" s="44"/>
      <c r="Y612" s="44"/>
    </row>
    <row r="613" spans="14:25" ht="15.75" customHeight="1" x14ac:dyDescent="0.2">
      <c r="N613" s="44"/>
      <c r="O613" s="44"/>
      <c r="P613" s="44"/>
      <c r="Q613" s="44"/>
      <c r="R613" s="44"/>
      <c r="S613" s="44"/>
      <c r="T613" s="44"/>
      <c r="U613" s="44"/>
      <c r="V613" s="44"/>
      <c r="W613" s="44"/>
      <c r="X613" s="44"/>
      <c r="Y613" s="44"/>
    </row>
    <row r="614" spans="14:25" ht="15.75" customHeight="1" x14ac:dyDescent="0.2">
      <c r="N614" s="44"/>
      <c r="O614" s="44"/>
      <c r="P614" s="44"/>
      <c r="Q614" s="44"/>
      <c r="R614" s="44"/>
      <c r="S614" s="44"/>
      <c r="T614" s="44"/>
      <c r="U614" s="44"/>
      <c r="V614" s="44"/>
      <c r="W614" s="44"/>
      <c r="X614" s="44"/>
      <c r="Y614" s="44"/>
    </row>
    <row r="615" spans="14:25" ht="15.75" customHeight="1" x14ac:dyDescent="0.2">
      <c r="N615" s="44"/>
      <c r="O615" s="44"/>
      <c r="P615" s="44"/>
      <c r="Q615" s="44"/>
      <c r="R615" s="44"/>
      <c r="S615" s="44"/>
      <c r="T615" s="44"/>
      <c r="U615" s="44"/>
      <c r="V615" s="44"/>
      <c r="W615" s="44"/>
      <c r="X615" s="44"/>
      <c r="Y615" s="44"/>
    </row>
    <row r="616" spans="14:25" ht="15.75" customHeight="1" x14ac:dyDescent="0.2">
      <c r="N616" s="44"/>
      <c r="O616" s="44"/>
      <c r="P616" s="44"/>
      <c r="Q616" s="44"/>
      <c r="R616" s="44"/>
      <c r="S616" s="44"/>
      <c r="T616" s="44"/>
      <c r="U616" s="44"/>
      <c r="V616" s="44"/>
      <c r="W616" s="44"/>
      <c r="X616" s="44"/>
      <c r="Y616" s="44"/>
    </row>
    <row r="617" spans="14:25" ht="15.75" customHeight="1" x14ac:dyDescent="0.2">
      <c r="N617" s="44"/>
      <c r="O617" s="44"/>
      <c r="P617" s="44"/>
      <c r="Q617" s="44"/>
      <c r="R617" s="44"/>
      <c r="S617" s="44"/>
      <c r="T617" s="44"/>
      <c r="U617" s="44"/>
      <c r="V617" s="44"/>
      <c r="W617" s="44"/>
      <c r="X617" s="44"/>
      <c r="Y617" s="44"/>
    </row>
    <row r="618" spans="14:25" ht="15.75" customHeight="1" x14ac:dyDescent="0.2">
      <c r="N618" s="44"/>
      <c r="O618" s="44"/>
      <c r="P618" s="44"/>
      <c r="Q618" s="44"/>
      <c r="R618" s="44"/>
      <c r="S618" s="44"/>
      <c r="T618" s="44"/>
      <c r="U618" s="44"/>
      <c r="V618" s="44"/>
      <c r="W618" s="44"/>
      <c r="X618" s="44"/>
      <c r="Y618" s="44"/>
    </row>
    <row r="619" spans="14:25" ht="15.75" customHeight="1" x14ac:dyDescent="0.2">
      <c r="N619" s="44"/>
      <c r="O619" s="44"/>
      <c r="P619" s="44"/>
      <c r="Q619" s="44"/>
      <c r="R619" s="44"/>
      <c r="S619" s="44"/>
      <c r="T619" s="44"/>
      <c r="U619" s="44"/>
      <c r="V619" s="44"/>
      <c r="W619" s="44"/>
      <c r="X619" s="44"/>
      <c r="Y619" s="44"/>
    </row>
    <row r="620" spans="14:25" ht="15.75" customHeight="1" x14ac:dyDescent="0.2">
      <c r="N620" s="44"/>
      <c r="O620" s="44"/>
      <c r="P620" s="44"/>
      <c r="Q620" s="44"/>
      <c r="R620" s="44"/>
      <c r="S620" s="44"/>
      <c r="T620" s="44"/>
      <c r="U620" s="44"/>
      <c r="V620" s="44"/>
      <c r="W620" s="44"/>
      <c r="X620" s="44"/>
      <c r="Y620" s="44"/>
    </row>
    <row r="621" spans="14:25" ht="15.75" customHeight="1" x14ac:dyDescent="0.2">
      <c r="N621" s="44"/>
      <c r="O621" s="44"/>
      <c r="P621" s="44"/>
      <c r="Q621" s="44"/>
      <c r="R621" s="44"/>
      <c r="S621" s="44"/>
      <c r="T621" s="44"/>
      <c r="U621" s="44"/>
      <c r="V621" s="44"/>
      <c r="W621" s="44"/>
      <c r="X621" s="44"/>
      <c r="Y621" s="44"/>
    </row>
    <row r="622" spans="14:25" ht="15.75" customHeight="1" x14ac:dyDescent="0.2">
      <c r="N622" s="44"/>
      <c r="O622" s="44"/>
      <c r="P622" s="44"/>
      <c r="Q622" s="44"/>
      <c r="R622" s="44"/>
      <c r="S622" s="44"/>
      <c r="T622" s="44"/>
      <c r="U622" s="44"/>
      <c r="V622" s="44"/>
      <c r="W622" s="44"/>
      <c r="X622" s="44"/>
      <c r="Y622" s="44"/>
    </row>
    <row r="623" spans="14:25" ht="15.75" customHeight="1" x14ac:dyDescent="0.2">
      <c r="N623" s="44"/>
      <c r="O623" s="44"/>
      <c r="P623" s="44"/>
      <c r="Q623" s="44"/>
      <c r="R623" s="44"/>
      <c r="S623" s="44"/>
      <c r="T623" s="44"/>
      <c r="U623" s="44"/>
      <c r="V623" s="44"/>
      <c r="W623" s="44"/>
      <c r="X623" s="44"/>
      <c r="Y623" s="44"/>
    </row>
    <row r="624" spans="14:25" ht="15.75" customHeight="1" x14ac:dyDescent="0.2">
      <c r="N624" s="44"/>
      <c r="O624" s="44"/>
      <c r="P624" s="44"/>
      <c r="Q624" s="44"/>
      <c r="R624" s="44"/>
      <c r="S624" s="44"/>
      <c r="T624" s="44"/>
      <c r="U624" s="44"/>
      <c r="V624" s="44"/>
      <c r="W624" s="44"/>
      <c r="X624" s="44"/>
      <c r="Y624" s="44"/>
    </row>
    <row r="625" spans="14:25" ht="15.75" customHeight="1" x14ac:dyDescent="0.2">
      <c r="N625" s="44"/>
      <c r="O625" s="44"/>
      <c r="P625" s="44"/>
      <c r="Q625" s="44"/>
      <c r="R625" s="44"/>
      <c r="S625" s="44"/>
      <c r="T625" s="44"/>
      <c r="U625" s="44"/>
      <c r="V625" s="44"/>
      <c r="W625" s="44"/>
      <c r="X625" s="44"/>
      <c r="Y625" s="44"/>
    </row>
    <row r="626" spans="14:25" ht="15.75" customHeight="1" x14ac:dyDescent="0.2">
      <c r="N626" s="44"/>
      <c r="O626" s="44"/>
      <c r="P626" s="44"/>
      <c r="Q626" s="44"/>
      <c r="R626" s="44"/>
      <c r="S626" s="44"/>
      <c r="T626" s="44"/>
      <c r="U626" s="44"/>
      <c r="V626" s="44"/>
      <c r="W626" s="44"/>
      <c r="X626" s="44"/>
      <c r="Y626" s="44"/>
    </row>
    <row r="627" spans="14:25" ht="15.75" customHeight="1" x14ac:dyDescent="0.2">
      <c r="N627" s="44"/>
      <c r="O627" s="44"/>
      <c r="P627" s="44"/>
      <c r="Q627" s="44"/>
      <c r="R627" s="44"/>
      <c r="S627" s="44"/>
      <c r="T627" s="44"/>
      <c r="U627" s="44"/>
      <c r="V627" s="44"/>
      <c r="W627" s="44"/>
      <c r="X627" s="44"/>
      <c r="Y627" s="44"/>
    </row>
    <row r="628" spans="14:25" ht="15.75" customHeight="1" x14ac:dyDescent="0.2">
      <c r="N628" s="44"/>
      <c r="O628" s="44"/>
      <c r="P628" s="44"/>
      <c r="Q628" s="44"/>
      <c r="R628" s="44"/>
      <c r="S628" s="44"/>
      <c r="T628" s="44"/>
      <c r="U628" s="44"/>
      <c r="V628" s="44"/>
      <c r="W628" s="44"/>
      <c r="X628" s="44"/>
      <c r="Y628" s="44"/>
    </row>
    <row r="629" spans="14:25" ht="15.75" customHeight="1" x14ac:dyDescent="0.2">
      <c r="N629" s="44"/>
      <c r="O629" s="44"/>
      <c r="P629" s="44"/>
      <c r="Q629" s="44"/>
      <c r="R629" s="44"/>
      <c r="S629" s="44"/>
      <c r="T629" s="44"/>
      <c r="U629" s="44"/>
      <c r="V629" s="44"/>
      <c r="W629" s="44"/>
      <c r="X629" s="44"/>
      <c r="Y629" s="44"/>
    </row>
    <row r="630" spans="14:25" ht="15.75" customHeight="1" x14ac:dyDescent="0.2">
      <c r="N630" s="44"/>
      <c r="O630" s="44"/>
      <c r="P630" s="44"/>
      <c r="Q630" s="44"/>
      <c r="R630" s="44"/>
      <c r="S630" s="44"/>
      <c r="T630" s="44"/>
      <c r="U630" s="44"/>
      <c r="V630" s="44"/>
      <c r="W630" s="44"/>
      <c r="X630" s="44"/>
      <c r="Y630" s="44"/>
    </row>
    <row r="631" spans="14:25" ht="15.75" customHeight="1" x14ac:dyDescent="0.2">
      <c r="N631" s="44"/>
      <c r="O631" s="44"/>
      <c r="P631" s="44"/>
      <c r="Q631" s="44"/>
      <c r="R631" s="44"/>
      <c r="S631" s="44"/>
      <c r="T631" s="44"/>
      <c r="U631" s="44"/>
      <c r="V631" s="44"/>
      <c r="W631" s="44"/>
      <c r="X631" s="44"/>
      <c r="Y631" s="44"/>
    </row>
    <row r="632" spans="14:25" ht="15.75" customHeight="1" x14ac:dyDescent="0.2">
      <c r="N632" s="44"/>
      <c r="O632" s="44"/>
      <c r="P632" s="44"/>
      <c r="Q632" s="44"/>
      <c r="R632" s="44"/>
      <c r="S632" s="44"/>
      <c r="T632" s="44"/>
      <c r="U632" s="44"/>
      <c r="V632" s="44"/>
      <c r="W632" s="44"/>
      <c r="X632" s="44"/>
      <c r="Y632" s="44"/>
    </row>
    <row r="633" spans="14:25" ht="15.75" customHeight="1" x14ac:dyDescent="0.2">
      <c r="N633" s="44"/>
      <c r="O633" s="44"/>
      <c r="P633" s="44"/>
      <c r="Q633" s="44"/>
      <c r="R633" s="44"/>
      <c r="S633" s="44"/>
      <c r="T633" s="44"/>
      <c r="U633" s="44"/>
      <c r="V633" s="44"/>
      <c r="W633" s="44"/>
      <c r="X633" s="44"/>
      <c r="Y633" s="44"/>
    </row>
    <row r="634" spans="14:25" ht="15.75" customHeight="1" x14ac:dyDescent="0.2">
      <c r="N634" s="44"/>
      <c r="O634" s="44"/>
      <c r="P634" s="44"/>
      <c r="Q634" s="44"/>
      <c r="R634" s="44"/>
      <c r="S634" s="44"/>
      <c r="T634" s="44"/>
      <c r="U634" s="44"/>
      <c r="V634" s="44"/>
      <c r="W634" s="44"/>
      <c r="X634" s="44"/>
      <c r="Y634" s="44"/>
    </row>
    <row r="635" spans="14:25" ht="15.75" customHeight="1" x14ac:dyDescent="0.2">
      <c r="N635" s="44"/>
      <c r="O635" s="44"/>
      <c r="P635" s="44"/>
      <c r="Q635" s="44"/>
      <c r="R635" s="44"/>
      <c r="S635" s="44"/>
      <c r="T635" s="44"/>
      <c r="U635" s="44"/>
      <c r="V635" s="44"/>
      <c r="W635" s="44"/>
      <c r="X635" s="44"/>
      <c r="Y635" s="44"/>
    </row>
    <row r="636" spans="14:25" ht="15.75" customHeight="1" x14ac:dyDescent="0.2">
      <c r="N636" s="44"/>
      <c r="O636" s="44"/>
      <c r="P636" s="44"/>
      <c r="Q636" s="44"/>
      <c r="R636" s="44"/>
      <c r="S636" s="44"/>
      <c r="T636" s="44"/>
      <c r="U636" s="44"/>
      <c r="V636" s="44"/>
      <c r="W636" s="44"/>
      <c r="X636" s="44"/>
      <c r="Y636" s="44"/>
    </row>
    <row r="637" spans="14:25" ht="15.75" customHeight="1" x14ac:dyDescent="0.2">
      <c r="N637" s="44"/>
      <c r="O637" s="44"/>
      <c r="P637" s="44"/>
      <c r="Q637" s="44"/>
      <c r="R637" s="44"/>
      <c r="S637" s="44"/>
      <c r="T637" s="44"/>
      <c r="U637" s="44"/>
      <c r="V637" s="44"/>
      <c r="W637" s="44"/>
      <c r="X637" s="44"/>
      <c r="Y637" s="44"/>
    </row>
    <row r="638" spans="14:25" ht="15.75" customHeight="1" x14ac:dyDescent="0.2">
      <c r="N638" s="44"/>
      <c r="O638" s="44"/>
      <c r="P638" s="44"/>
      <c r="Q638" s="44"/>
      <c r="R638" s="44"/>
      <c r="S638" s="44"/>
      <c r="T638" s="44"/>
      <c r="U638" s="44"/>
      <c r="V638" s="44"/>
      <c r="W638" s="44"/>
      <c r="X638" s="44"/>
      <c r="Y638" s="44"/>
    </row>
    <row r="639" spans="14:25" ht="15.75" customHeight="1" x14ac:dyDescent="0.2">
      <c r="N639" s="44"/>
      <c r="O639" s="44"/>
      <c r="P639" s="44"/>
      <c r="Q639" s="44"/>
      <c r="R639" s="44"/>
      <c r="S639" s="44"/>
      <c r="T639" s="44"/>
      <c r="U639" s="44"/>
      <c r="V639" s="44"/>
      <c r="W639" s="44"/>
      <c r="X639" s="44"/>
      <c r="Y639" s="44"/>
    </row>
    <row r="640" spans="14:25" ht="15.75" customHeight="1" x14ac:dyDescent="0.2">
      <c r="N640" s="44"/>
      <c r="O640" s="44"/>
      <c r="P640" s="44"/>
      <c r="Q640" s="44"/>
      <c r="R640" s="44"/>
      <c r="S640" s="44"/>
      <c r="T640" s="44"/>
      <c r="U640" s="44"/>
      <c r="V640" s="44"/>
      <c r="W640" s="44"/>
      <c r="X640" s="44"/>
      <c r="Y640" s="44"/>
    </row>
    <row r="641" spans="14:25" ht="15.75" customHeight="1" x14ac:dyDescent="0.2">
      <c r="N641" s="44"/>
      <c r="O641" s="44"/>
      <c r="P641" s="44"/>
      <c r="Q641" s="44"/>
      <c r="R641" s="44"/>
      <c r="S641" s="44"/>
      <c r="T641" s="44"/>
      <c r="U641" s="44"/>
      <c r="V641" s="44"/>
      <c r="W641" s="44"/>
      <c r="X641" s="44"/>
      <c r="Y641" s="44"/>
    </row>
    <row r="642" spans="14:25" ht="15.75" customHeight="1" x14ac:dyDescent="0.2">
      <c r="N642" s="44"/>
      <c r="O642" s="44"/>
      <c r="P642" s="44"/>
      <c r="Q642" s="44"/>
      <c r="R642" s="44"/>
      <c r="S642" s="44"/>
      <c r="T642" s="44"/>
      <c r="U642" s="44"/>
      <c r="V642" s="44"/>
      <c r="W642" s="44"/>
      <c r="X642" s="44"/>
      <c r="Y642" s="44"/>
    </row>
    <row r="643" spans="14:25" ht="15.75" customHeight="1" x14ac:dyDescent="0.2">
      <c r="N643" s="44"/>
      <c r="O643" s="44"/>
      <c r="P643" s="44"/>
      <c r="Q643" s="44"/>
      <c r="R643" s="44"/>
      <c r="S643" s="44"/>
      <c r="T643" s="44"/>
      <c r="U643" s="44"/>
      <c r="V643" s="44"/>
      <c r="W643" s="44"/>
      <c r="X643" s="44"/>
      <c r="Y643" s="44"/>
    </row>
    <row r="644" spans="14:25" ht="15.75" customHeight="1" x14ac:dyDescent="0.2">
      <c r="N644" s="44"/>
      <c r="O644" s="44"/>
      <c r="P644" s="44"/>
      <c r="Q644" s="44"/>
      <c r="R644" s="44"/>
      <c r="S644" s="44"/>
      <c r="T644" s="44"/>
      <c r="U644" s="44"/>
      <c r="V644" s="44"/>
      <c r="W644" s="44"/>
      <c r="X644" s="44"/>
      <c r="Y644" s="44"/>
    </row>
    <row r="645" spans="14:25" ht="15.75" customHeight="1" x14ac:dyDescent="0.2">
      <c r="N645" s="44"/>
      <c r="O645" s="44"/>
      <c r="P645" s="44"/>
      <c r="Q645" s="44"/>
      <c r="R645" s="44"/>
      <c r="S645" s="44"/>
      <c r="T645" s="44"/>
      <c r="U645" s="44"/>
      <c r="V645" s="44"/>
      <c r="W645" s="44"/>
      <c r="X645" s="44"/>
      <c r="Y645" s="44"/>
    </row>
    <row r="646" spans="14:25" ht="15.75" customHeight="1" x14ac:dyDescent="0.2">
      <c r="N646" s="44"/>
      <c r="O646" s="44"/>
      <c r="P646" s="44"/>
      <c r="Q646" s="44"/>
      <c r="R646" s="44"/>
      <c r="S646" s="44"/>
      <c r="T646" s="44"/>
      <c r="U646" s="44"/>
      <c r="V646" s="44"/>
      <c r="W646" s="44"/>
      <c r="X646" s="44"/>
      <c r="Y646" s="44"/>
    </row>
    <row r="647" spans="14:25" ht="15.75" customHeight="1" x14ac:dyDescent="0.2">
      <c r="N647" s="44"/>
      <c r="O647" s="44"/>
      <c r="P647" s="44"/>
      <c r="Q647" s="44"/>
      <c r="R647" s="44"/>
      <c r="S647" s="44"/>
      <c r="T647" s="44"/>
      <c r="U647" s="44"/>
      <c r="V647" s="44"/>
      <c r="W647" s="44"/>
      <c r="X647" s="44"/>
      <c r="Y647" s="44"/>
    </row>
    <row r="648" spans="14:25" ht="15.75" customHeight="1" x14ac:dyDescent="0.2">
      <c r="N648" s="44"/>
      <c r="O648" s="44"/>
      <c r="P648" s="44"/>
      <c r="Q648" s="44"/>
      <c r="R648" s="44"/>
      <c r="S648" s="44"/>
      <c r="T648" s="44"/>
      <c r="U648" s="44"/>
      <c r="V648" s="44"/>
      <c r="W648" s="44"/>
      <c r="X648" s="44"/>
      <c r="Y648" s="44"/>
    </row>
    <row r="649" spans="14:25" ht="15.75" customHeight="1" x14ac:dyDescent="0.2">
      <c r="N649" s="44"/>
      <c r="O649" s="44"/>
      <c r="P649" s="44"/>
      <c r="Q649" s="44"/>
      <c r="R649" s="44"/>
      <c r="S649" s="44"/>
      <c r="T649" s="44"/>
      <c r="U649" s="44"/>
      <c r="V649" s="44"/>
      <c r="W649" s="44"/>
      <c r="X649" s="44"/>
      <c r="Y649" s="44"/>
    </row>
    <row r="650" spans="14:25" ht="15.75" customHeight="1" x14ac:dyDescent="0.2">
      <c r="N650" s="44"/>
      <c r="O650" s="44"/>
      <c r="P650" s="44"/>
      <c r="Q650" s="44"/>
      <c r="R650" s="44"/>
      <c r="S650" s="44"/>
      <c r="T650" s="44"/>
      <c r="U650" s="44"/>
      <c r="V650" s="44"/>
      <c r="W650" s="44"/>
      <c r="X650" s="44"/>
      <c r="Y650" s="44"/>
    </row>
    <row r="651" spans="14:25" ht="15.75" customHeight="1" x14ac:dyDescent="0.2">
      <c r="N651" s="44"/>
      <c r="O651" s="44"/>
      <c r="P651" s="44"/>
      <c r="Q651" s="44"/>
      <c r="R651" s="44"/>
      <c r="S651" s="44"/>
      <c r="T651" s="44"/>
      <c r="U651" s="44"/>
      <c r="V651" s="44"/>
      <c r="W651" s="44"/>
      <c r="X651" s="44"/>
      <c r="Y651" s="44"/>
    </row>
    <row r="652" spans="14:25" ht="15.75" customHeight="1" x14ac:dyDescent="0.2">
      <c r="N652" s="44"/>
      <c r="O652" s="44"/>
      <c r="P652" s="44"/>
      <c r="Q652" s="44"/>
      <c r="R652" s="44"/>
      <c r="S652" s="44"/>
      <c r="T652" s="44"/>
      <c r="U652" s="44"/>
      <c r="V652" s="44"/>
      <c r="W652" s="44"/>
      <c r="X652" s="44"/>
      <c r="Y652" s="44"/>
    </row>
    <row r="653" spans="14:25" ht="15.75" customHeight="1" x14ac:dyDescent="0.2">
      <c r="N653" s="44"/>
      <c r="O653" s="44"/>
      <c r="P653" s="44"/>
      <c r="Q653" s="44"/>
      <c r="R653" s="44"/>
      <c r="S653" s="44"/>
      <c r="T653" s="44"/>
      <c r="U653" s="44"/>
      <c r="V653" s="44"/>
      <c r="W653" s="44"/>
      <c r="X653" s="44"/>
      <c r="Y653" s="44"/>
    </row>
    <row r="654" spans="14:25" ht="15.75" customHeight="1" x14ac:dyDescent="0.2">
      <c r="N654" s="44"/>
      <c r="O654" s="44"/>
      <c r="P654" s="44"/>
      <c r="Q654" s="44"/>
      <c r="R654" s="44"/>
      <c r="S654" s="44"/>
      <c r="T654" s="44"/>
      <c r="U654" s="44"/>
      <c r="V654" s="44"/>
      <c r="W654" s="44"/>
      <c r="X654" s="44"/>
      <c r="Y654" s="44"/>
    </row>
    <row r="655" spans="14:25" ht="15.75" customHeight="1" x14ac:dyDescent="0.2">
      <c r="N655" s="44"/>
      <c r="O655" s="44"/>
      <c r="P655" s="44"/>
      <c r="Q655" s="44"/>
      <c r="R655" s="44"/>
      <c r="S655" s="44"/>
      <c r="T655" s="44"/>
      <c r="U655" s="44"/>
      <c r="V655" s="44"/>
      <c r="W655" s="44"/>
      <c r="X655" s="44"/>
      <c r="Y655" s="44"/>
    </row>
    <row r="656" spans="14:25" ht="15.75" customHeight="1" x14ac:dyDescent="0.2">
      <c r="N656" s="44"/>
      <c r="O656" s="44"/>
      <c r="P656" s="44"/>
      <c r="Q656" s="44"/>
      <c r="R656" s="44"/>
      <c r="S656" s="44"/>
      <c r="T656" s="44"/>
      <c r="U656" s="44"/>
      <c r="V656" s="44"/>
      <c r="W656" s="44"/>
      <c r="X656" s="44"/>
      <c r="Y656" s="44"/>
    </row>
    <row r="657" spans="14:25" ht="15.75" customHeight="1" x14ac:dyDescent="0.2">
      <c r="N657" s="44"/>
      <c r="O657" s="44"/>
      <c r="P657" s="44"/>
      <c r="Q657" s="44"/>
      <c r="R657" s="44"/>
      <c r="S657" s="44"/>
      <c r="T657" s="44"/>
      <c r="U657" s="44"/>
      <c r="V657" s="44"/>
      <c r="W657" s="44"/>
      <c r="X657" s="44"/>
      <c r="Y657" s="44"/>
    </row>
    <row r="658" spans="14:25" ht="15.75" customHeight="1" x14ac:dyDescent="0.2">
      <c r="N658" s="44"/>
      <c r="O658" s="44"/>
      <c r="P658" s="44"/>
      <c r="Q658" s="44"/>
      <c r="R658" s="44"/>
      <c r="S658" s="44"/>
      <c r="T658" s="44"/>
      <c r="U658" s="44"/>
      <c r="V658" s="44"/>
      <c r="W658" s="44"/>
      <c r="X658" s="44"/>
      <c r="Y658" s="44"/>
    </row>
    <row r="659" spans="14:25" ht="15.75" customHeight="1" x14ac:dyDescent="0.2">
      <c r="N659" s="44"/>
      <c r="O659" s="44"/>
      <c r="P659" s="44"/>
      <c r="Q659" s="44"/>
      <c r="R659" s="44"/>
      <c r="S659" s="44"/>
      <c r="T659" s="44"/>
      <c r="U659" s="44"/>
      <c r="V659" s="44"/>
      <c r="W659" s="44"/>
      <c r="X659" s="44"/>
      <c r="Y659" s="44"/>
    </row>
    <row r="660" spans="14:25" ht="15.75" customHeight="1" x14ac:dyDescent="0.2">
      <c r="N660" s="44"/>
      <c r="O660" s="44"/>
      <c r="P660" s="44"/>
      <c r="Q660" s="44"/>
      <c r="R660" s="44"/>
      <c r="S660" s="44"/>
      <c r="T660" s="44"/>
      <c r="U660" s="44"/>
      <c r="V660" s="44"/>
      <c r="W660" s="44"/>
      <c r="X660" s="44"/>
      <c r="Y660" s="44"/>
    </row>
    <row r="661" spans="14:25" ht="15.75" customHeight="1" x14ac:dyDescent="0.2">
      <c r="N661" s="44"/>
      <c r="O661" s="44"/>
      <c r="P661" s="44"/>
      <c r="Q661" s="44"/>
      <c r="R661" s="44"/>
      <c r="S661" s="44"/>
      <c r="T661" s="44"/>
      <c r="U661" s="44"/>
      <c r="V661" s="44"/>
      <c r="W661" s="44"/>
      <c r="X661" s="44"/>
      <c r="Y661" s="44"/>
    </row>
    <row r="662" spans="14:25" ht="15.75" customHeight="1" x14ac:dyDescent="0.2">
      <c r="N662" s="44"/>
      <c r="O662" s="44"/>
      <c r="P662" s="44"/>
      <c r="Q662" s="44"/>
      <c r="R662" s="44"/>
      <c r="S662" s="44"/>
      <c r="T662" s="44"/>
      <c r="U662" s="44"/>
      <c r="V662" s="44"/>
      <c r="W662" s="44"/>
      <c r="X662" s="44"/>
      <c r="Y662" s="44"/>
    </row>
    <row r="663" spans="14:25" ht="15.75" customHeight="1" x14ac:dyDescent="0.2">
      <c r="N663" s="44"/>
      <c r="O663" s="44"/>
      <c r="P663" s="44"/>
      <c r="Q663" s="44"/>
      <c r="R663" s="44"/>
      <c r="S663" s="44"/>
      <c r="T663" s="44"/>
      <c r="U663" s="44"/>
      <c r="V663" s="44"/>
      <c r="W663" s="44"/>
      <c r="X663" s="44"/>
      <c r="Y663" s="44"/>
    </row>
    <row r="664" spans="14:25" ht="15.75" customHeight="1" x14ac:dyDescent="0.2">
      <c r="N664" s="44"/>
      <c r="O664" s="44"/>
      <c r="P664" s="44"/>
      <c r="Q664" s="44"/>
      <c r="R664" s="44"/>
      <c r="S664" s="44"/>
      <c r="T664" s="44"/>
      <c r="U664" s="44"/>
      <c r="V664" s="44"/>
      <c r="W664" s="44"/>
      <c r="X664" s="44"/>
      <c r="Y664" s="44"/>
    </row>
    <row r="665" spans="14:25" ht="15.75" customHeight="1" x14ac:dyDescent="0.2">
      <c r="N665" s="44"/>
      <c r="O665" s="44"/>
      <c r="P665" s="44"/>
      <c r="Q665" s="44"/>
      <c r="R665" s="44"/>
      <c r="S665" s="44"/>
      <c r="T665" s="44"/>
      <c r="U665" s="44"/>
      <c r="V665" s="44"/>
      <c r="W665" s="44"/>
      <c r="X665" s="44"/>
      <c r="Y665" s="44"/>
    </row>
    <row r="666" spans="14:25" ht="15.75" customHeight="1" x14ac:dyDescent="0.2">
      <c r="N666" s="44"/>
      <c r="O666" s="44"/>
      <c r="P666" s="44"/>
      <c r="Q666" s="44"/>
      <c r="R666" s="44"/>
      <c r="S666" s="44"/>
      <c r="T666" s="44"/>
      <c r="U666" s="44"/>
      <c r="V666" s="44"/>
      <c r="W666" s="44"/>
      <c r="X666" s="44"/>
      <c r="Y666" s="44"/>
    </row>
    <row r="667" spans="14:25" ht="15.75" customHeight="1" x14ac:dyDescent="0.2">
      <c r="N667" s="44"/>
      <c r="O667" s="44"/>
      <c r="P667" s="44"/>
      <c r="Q667" s="44"/>
      <c r="R667" s="44"/>
      <c r="S667" s="44"/>
      <c r="T667" s="44"/>
      <c r="U667" s="44"/>
      <c r="V667" s="44"/>
      <c r="W667" s="44"/>
      <c r="X667" s="44"/>
      <c r="Y667" s="44"/>
    </row>
    <row r="668" spans="14:25" ht="15.75" customHeight="1" x14ac:dyDescent="0.2">
      <c r="N668" s="44"/>
      <c r="O668" s="44"/>
      <c r="P668" s="44"/>
      <c r="Q668" s="44"/>
      <c r="R668" s="44"/>
      <c r="S668" s="44"/>
      <c r="T668" s="44"/>
      <c r="U668" s="44"/>
      <c r="V668" s="44"/>
      <c r="W668" s="44"/>
      <c r="X668" s="44"/>
      <c r="Y668" s="44"/>
    </row>
    <row r="669" spans="14:25" ht="15.75" customHeight="1" x14ac:dyDescent="0.2">
      <c r="N669" s="44"/>
      <c r="O669" s="44"/>
      <c r="P669" s="44"/>
      <c r="Q669" s="44"/>
      <c r="R669" s="44"/>
      <c r="S669" s="44"/>
      <c r="T669" s="44"/>
      <c r="U669" s="44"/>
      <c r="V669" s="44"/>
      <c r="W669" s="44"/>
      <c r="X669" s="44"/>
      <c r="Y669" s="44"/>
    </row>
    <row r="670" spans="14:25" ht="15.75" customHeight="1" x14ac:dyDescent="0.2">
      <c r="N670" s="44"/>
      <c r="O670" s="44"/>
      <c r="P670" s="44"/>
      <c r="Q670" s="44"/>
      <c r="R670" s="44"/>
      <c r="S670" s="44"/>
      <c r="T670" s="44"/>
      <c r="U670" s="44"/>
      <c r="V670" s="44"/>
      <c r="W670" s="44"/>
      <c r="X670" s="44"/>
      <c r="Y670" s="44"/>
    </row>
    <row r="671" spans="14:25" ht="15.75" customHeight="1" x14ac:dyDescent="0.2">
      <c r="N671" s="44"/>
      <c r="O671" s="44"/>
      <c r="P671" s="44"/>
      <c r="Q671" s="44"/>
      <c r="R671" s="44"/>
      <c r="S671" s="44"/>
      <c r="T671" s="44"/>
      <c r="U671" s="44"/>
      <c r="V671" s="44"/>
      <c r="W671" s="44"/>
      <c r="X671" s="44"/>
      <c r="Y671" s="44"/>
    </row>
    <row r="672" spans="14:25" ht="15.75" customHeight="1" x14ac:dyDescent="0.2">
      <c r="N672" s="44"/>
      <c r="O672" s="44"/>
      <c r="P672" s="44"/>
      <c r="Q672" s="44"/>
      <c r="R672" s="44"/>
      <c r="S672" s="44"/>
      <c r="T672" s="44"/>
      <c r="U672" s="44"/>
      <c r="V672" s="44"/>
      <c r="W672" s="44"/>
      <c r="X672" s="44"/>
      <c r="Y672" s="44"/>
    </row>
    <row r="673" spans="14:25" ht="15.75" customHeight="1" x14ac:dyDescent="0.2">
      <c r="N673" s="44"/>
      <c r="O673" s="44"/>
      <c r="P673" s="44"/>
      <c r="Q673" s="44"/>
      <c r="R673" s="44"/>
      <c r="S673" s="44"/>
      <c r="T673" s="44"/>
      <c r="U673" s="44"/>
      <c r="V673" s="44"/>
      <c r="W673" s="44"/>
      <c r="X673" s="44"/>
      <c r="Y673" s="44"/>
    </row>
    <row r="674" spans="14:25" ht="15.75" customHeight="1" x14ac:dyDescent="0.2">
      <c r="N674" s="44"/>
      <c r="O674" s="44"/>
      <c r="P674" s="44"/>
      <c r="Q674" s="44"/>
      <c r="R674" s="44"/>
      <c r="S674" s="44"/>
      <c r="T674" s="44"/>
      <c r="U674" s="44"/>
      <c r="V674" s="44"/>
      <c r="W674" s="44"/>
      <c r="X674" s="44"/>
      <c r="Y674" s="44"/>
    </row>
    <row r="675" spans="14:25" ht="15.75" customHeight="1" x14ac:dyDescent="0.2">
      <c r="N675" s="44"/>
      <c r="O675" s="44"/>
      <c r="P675" s="44"/>
      <c r="Q675" s="44"/>
      <c r="R675" s="44"/>
      <c r="S675" s="44"/>
      <c r="T675" s="44"/>
      <c r="U675" s="44"/>
      <c r="V675" s="44"/>
      <c r="W675" s="44"/>
      <c r="X675" s="44"/>
      <c r="Y675" s="44"/>
    </row>
    <row r="676" spans="14:25" ht="15.75" customHeight="1" x14ac:dyDescent="0.2">
      <c r="N676" s="44"/>
      <c r="O676" s="44"/>
      <c r="P676" s="44"/>
      <c r="Q676" s="44"/>
      <c r="R676" s="44"/>
      <c r="S676" s="44"/>
      <c r="T676" s="44"/>
      <c r="U676" s="44"/>
      <c r="V676" s="44"/>
      <c r="W676" s="44"/>
      <c r="X676" s="44"/>
      <c r="Y676" s="44"/>
    </row>
    <row r="677" spans="14:25" ht="15.75" customHeight="1" x14ac:dyDescent="0.2">
      <c r="N677" s="44"/>
      <c r="O677" s="44"/>
      <c r="P677" s="44"/>
      <c r="Q677" s="44"/>
      <c r="R677" s="44"/>
      <c r="S677" s="44"/>
      <c r="T677" s="44"/>
      <c r="U677" s="44"/>
      <c r="V677" s="44"/>
      <c r="W677" s="44"/>
      <c r="X677" s="44"/>
      <c r="Y677" s="44"/>
    </row>
    <row r="678" spans="14:25" ht="15.75" customHeight="1" x14ac:dyDescent="0.2">
      <c r="N678" s="44"/>
      <c r="O678" s="44"/>
      <c r="P678" s="44"/>
      <c r="Q678" s="44"/>
      <c r="R678" s="44"/>
      <c r="S678" s="44"/>
      <c r="T678" s="44"/>
      <c r="U678" s="44"/>
      <c r="V678" s="44"/>
      <c r="W678" s="44"/>
      <c r="X678" s="44"/>
      <c r="Y678" s="44"/>
    </row>
    <row r="679" spans="14:25" ht="15.75" customHeight="1" x14ac:dyDescent="0.2">
      <c r="N679" s="44"/>
      <c r="O679" s="44"/>
      <c r="P679" s="44"/>
      <c r="Q679" s="44"/>
      <c r="R679" s="44"/>
      <c r="S679" s="44"/>
      <c r="T679" s="44"/>
      <c r="U679" s="44"/>
      <c r="V679" s="44"/>
      <c r="W679" s="44"/>
      <c r="X679" s="44"/>
      <c r="Y679" s="44"/>
    </row>
    <row r="680" spans="14:25" ht="15.75" customHeight="1" x14ac:dyDescent="0.2">
      <c r="N680" s="44"/>
      <c r="O680" s="44"/>
      <c r="P680" s="44"/>
      <c r="Q680" s="44"/>
      <c r="R680" s="44"/>
      <c r="S680" s="44"/>
      <c r="T680" s="44"/>
      <c r="U680" s="44"/>
      <c r="V680" s="44"/>
      <c r="W680" s="44"/>
      <c r="X680" s="44"/>
      <c r="Y680" s="44"/>
    </row>
    <row r="681" spans="14:25" ht="15.75" customHeight="1" x14ac:dyDescent="0.2">
      <c r="N681" s="44"/>
      <c r="O681" s="44"/>
      <c r="P681" s="44"/>
      <c r="Q681" s="44"/>
      <c r="R681" s="44"/>
      <c r="S681" s="44"/>
      <c r="T681" s="44"/>
      <c r="U681" s="44"/>
      <c r="V681" s="44"/>
      <c r="W681" s="44"/>
      <c r="X681" s="44"/>
      <c r="Y681" s="44"/>
    </row>
    <row r="682" spans="14:25" ht="15.75" customHeight="1" x14ac:dyDescent="0.2">
      <c r="N682" s="44"/>
      <c r="O682" s="44"/>
      <c r="P682" s="44"/>
      <c r="Q682" s="44"/>
      <c r="R682" s="44"/>
      <c r="S682" s="44"/>
      <c r="T682" s="44"/>
      <c r="U682" s="44"/>
      <c r="V682" s="44"/>
      <c r="W682" s="44"/>
      <c r="X682" s="44"/>
      <c r="Y682" s="44"/>
    </row>
    <row r="683" spans="14:25" ht="15.75" customHeight="1" x14ac:dyDescent="0.2">
      <c r="N683" s="44"/>
      <c r="O683" s="44"/>
      <c r="P683" s="44"/>
      <c r="Q683" s="44"/>
      <c r="R683" s="44"/>
      <c r="S683" s="44"/>
      <c r="T683" s="44"/>
      <c r="U683" s="44"/>
      <c r="V683" s="44"/>
      <c r="W683" s="44"/>
      <c r="X683" s="44"/>
      <c r="Y683" s="44"/>
    </row>
    <row r="684" spans="14:25" ht="15.75" customHeight="1" x14ac:dyDescent="0.2">
      <c r="N684" s="44"/>
      <c r="O684" s="44"/>
      <c r="P684" s="44"/>
      <c r="Q684" s="44"/>
      <c r="R684" s="44"/>
      <c r="S684" s="44"/>
      <c r="T684" s="44"/>
      <c r="U684" s="44"/>
      <c r="V684" s="44"/>
      <c r="W684" s="44"/>
      <c r="X684" s="44"/>
      <c r="Y684" s="44"/>
    </row>
    <row r="685" spans="14:25" ht="15.75" customHeight="1" x14ac:dyDescent="0.2">
      <c r="N685" s="44"/>
      <c r="O685" s="44"/>
      <c r="P685" s="44"/>
      <c r="Q685" s="44"/>
      <c r="R685" s="44"/>
      <c r="S685" s="44"/>
      <c r="T685" s="44"/>
      <c r="U685" s="44"/>
      <c r="V685" s="44"/>
      <c r="W685" s="44"/>
      <c r="X685" s="44"/>
      <c r="Y685" s="44"/>
    </row>
    <row r="686" spans="14:25" ht="15.75" customHeight="1" x14ac:dyDescent="0.2">
      <c r="N686" s="44"/>
      <c r="O686" s="44"/>
      <c r="P686" s="44"/>
      <c r="Q686" s="44"/>
      <c r="R686" s="44"/>
      <c r="S686" s="44"/>
      <c r="T686" s="44"/>
      <c r="U686" s="44"/>
      <c r="V686" s="44"/>
      <c r="W686" s="44"/>
      <c r="X686" s="44"/>
      <c r="Y686" s="44"/>
    </row>
    <row r="687" spans="14:25" ht="15.75" customHeight="1" x14ac:dyDescent="0.2">
      <c r="N687" s="44"/>
      <c r="O687" s="44"/>
      <c r="P687" s="44"/>
      <c r="Q687" s="44"/>
      <c r="R687" s="44"/>
      <c r="S687" s="44"/>
      <c r="T687" s="44"/>
      <c r="U687" s="44"/>
      <c r="V687" s="44"/>
      <c r="W687" s="44"/>
      <c r="X687" s="44"/>
      <c r="Y687" s="44"/>
    </row>
    <row r="688" spans="14:25" ht="15.75" customHeight="1" x14ac:dyDescent="0.2">
      <c r="N688" s="44"/>
      <c r="O688" s="44"/>
      <c r="P688" s="44"/>
      <c r="Q688" s="44"/>
      <c r="R688" s="44"/>
      <c r="S688" s="44"/>
      <c r="T688" s="44"/>
      <c r="U688" s="44"/>
      <c r="V688" s="44"/>
      <c r="W688" s="44"/>
      <c r="X688" s="44"/>
      <c r="Y688" s="44"/>
    </row>
    <row r="689" spans="14:25" ht="15.75" customHeight="1" x14ac:dyDescent="0.2">
      <c r="N689" s="44"/>
      <c r="O689" s="44"/>
      <c r="P689" s="44"/>
      <c r="Q689" s="44"/>
      <c r="R689" s="44"/>
      <c r="S689" s="44"/>
      <c r="T689" s="44"/>
      <c r="U689" s="44"/>
      <c r="V689" s="44"/>
      <c r="W689" s="44"/>
      <c r="X689" s="44"/>
      <c r="Y689" s="44"/>
    </row>
    <row r="690" spans="14:25" ht="15.75" customHeight="1" x14ac:dyDescent="0.2">
      <c r="N690" s="44"/>
      <c r="O690" s="44"/>
      <c r="P690" s="44"/>
      <c r="Q690" s="44"/>
      <c r="R690" s="44"/>
      <c r="S690" s="44"/>
      <c r="T690" s="44"/>
      <c r="U690" s="44"/>
      <c r="V690" s="44"/>
      <c r="W690" s="44"/>
      <c r="X690" s="44"/>
      <c r="Y690" s="44"/>
    </row>
    <row r="691" spans="14:25" ht="15.75" customHeight="1" x14ac:dyDescent="0.2">
      <c r="N691" s="44"/>
      <c r="O691" s="44"/>
      <c r="P691" s="44"/>
      <c r="Q691" s="44"/>
      <c r="R691" s="44"/>
      <c r="S691" s="44"/>
      <c r="T691" s="44"/>
      <c r="U691" s="44"/>
      <c r="V691" s="44"/>
      <c r="W691" s="44"/>
      <c r="X691" s="44"/>
      <c r="Y691" s="44"/>
    </row>
    <row r="692" spans="14:25" ht="15.75" customHeight="1" x14ac:dyDescent="0.2">
      <c r="N692" s="44"/>
      <c r="O692" s="44"/>
      <c r="P692" s="44"/>
      <c r="Q692" s="44"/>
      <c r="R692" s="44"/>
      <c r="S692" s="44"/>
      <c r="T692" s="44"/>
      <c r="U692" s="44"/>
      <c r="V692" s="44"/>
      <c r="W692" s="44"/>
      <c r="X692" s="44"/>
      <c r="Y692" s="44"/>
    </row>
    <row r="693" spans="14:25" ht="15.75" customHeight="1" x14ac:dyDescent="0.2">
      <c r="N693" s="44"/>
      <c r="O693" s="44"/>
      <c r="P693" s="44"/>
      <c r="Q693" s="44"/>
      <c r="R693" s="44"/>
      <c r="S693" s="44"/>
      <c r="T693" s="44"/>
      <c r="U693" s="44"/>
      <c r="V693" s="44"/>
      <c r="W693" s="44"/>
      <c r="X693" s="44"/>
      <c r="Y693" s="44"/>
    </row>
    <row r="694" spans="14:25" ht="15.75" customHeight="1" x14ac:dyDescent="0.2">
      <c r="N694" s="44"/>
      <c r="O694" s="44"/>
      <c r="P694" s="44"/>
      <c r="Q694" s="44"/>
      <c r="R694" s="44"/>
      <c r="S694" s="44"/>
      <c r="T694" s="44"/>
      <c r="U694" s="44"/>
      <c r="V694" s="44"/>
      <c r="W694" s="44"/>
      <c r="X694" s="44"/>
      <c r="Y694" s="44"/>
    </row>
    <row r="695" spans="14:25" ht="15.75" customHeight="1" x14ac:dyDescent="0.2">
      <c r="N695" s="44"/>
      <c r="O695" s="44"/>
      <c r="P695" s="44"/>
      <c r="Q695" s="44"/>
      <c r="R695" s="44"/>
      <c r="S695" s="44"/>
      <c r="T695" s="44"/>
      <c r="U695" s="44"/>
      <c r="V695" s="44"/>
      <c r="W695" s="44"/>
      <c r="X695" s="44"/>
      <c r="Y695" s="44"/>
    </row>
    <row r="696" spans="14:25" ht="15.75" customHeight="1" x14ac:dyDescent="0.2">
      <c r="N696" s="44"/>
      <c r="O696" s="44"/>
      <c r="P696" s="44"/>
      <c r="Q696" s="44"/>
      <c r="R696" s="44"/>
      <c r="S696" s="44"/>
      <c r="T696" s="44"/>
      <c r="U696" s="44"/>
      <c r="V696" s="44"/>
      <c r="W696" s="44"/>
      <c r="X696" s="44"/>
      <c r="Y696" s="44"/>
    </row>
    <row r="697" spans="14:25" ht="15.75" customHeight="1" x14ac:dyDescent="0.2">
      <c r="N697" s="44"/>
      <c r="O697" s="44"/>
      <c r="P697" s="44"/>
      <c r="Q697" s="44"/>
      <c r="R697" s="44"/>
      <c r="S697" s="44"/>
      <c r="T697" s="44"/>
      <c r="U697" s="44"/>
      <c r="V697" s="44"/>
      <c r="W697" s="44"/>
      <c r="X697" s="44"/>
      <c r="Y697" s="44"/>
    </row>
    <row r="698" spans="14:25" ht="15.75" customHeight="1" x14ac:dyDescent="0.2">
      <c r="N698" s="44"/>
      <c r="O698" s="44"/>
      <c r="P698" s="44"/>
      <c r="Q698" s="44"/>
      <c r="R698" s="44"/>
      <c r="S698" s="44"/>
      <c r="T698" s="44"/>
      <c r="U698" s="44"/>
      <c r="V698" s="44"/>
      <c r="W698" s="44"/>
      <c r="X698" s="44"/>
      <c r="Y698" s="44"/>
    </row>
    <row r="699" spans="14:25" ht="15.75" customHeight="1" x14ac:dyDescent="0.2">
      <c r="N699" s="44"/>
      <c r="O699" s="44"/>
      <c r="P699" s="44"/>
      <c r="Q699" s="44"/>
      <c r="R699" s="44"/>
      <c r="S699" s="44"/>
      <c r="T699" s="44"/>
      <c r="U699" s="44"/>
      <c r="V699" s="44"/>
      <c r="W699" s="44"/>
      <c r="X699" s="44"/>
      <c r="Y699" s="44"/>
    </row>
    <row r="700" spans="14:25" ht="15.75" customHeight="1" x14ac:dyDescent="0.2">
      <c r="N700" s="44"/>
      <c r="O700" s="44"/>
      <c r="P700" s="44"/>
      <c r="Q700" s="44"/>
      <c r="R700" s="44"/>
      <c r="S700" s="44"/>
      <c r="T700" s="44"/>
      <c r="U700" s="44"/>
      <c r="V700" s="44"/>
      <c r="W700" s="44"/>
      <c r="X700" s="44"/>
      <c r="Y700" s="44"/>
    </row>
    <row r="701" spans="14:25" ht="15.75" customHeight="1" x14ac:dyDescent="0.2">
      <c r="N701" s="44"/>
      <c r="O701" s="44"/>
      <c r="P701" s="44"/>
      <c r="Q701" s="44"/>
      <c r="R701" s="44"/>
      <c r="S701" s="44"/>
      <c r="T701" s="44"/>
      <c r="U701" s="44"/>
      <c r="V701" s="44"/>
      <c r="W701" s="44"/>
      <c r="X701" s="44"/>
      <c r="Y701" s="44"/>
    </row>
    <row r="702" spans="14:25" ht="15.75" customHeight="1" x14ac:dyDescent="0.2">
      <c r="N702" s="44"/>
      <c r="O702" s="44"/>
      <c r="P702" s="44"/>
      <c r="Q702" s="44"/>
      <c r="R702" s="44"/>
      <c r="S702" s="44"/>
      <c r="T702" s="44"/>
      <c r="U702" s="44"/>
      <c r="V702" s="44"/>
      <c r="W702" s="44"/>
      <c r="X702" s="44"/>
      <c r="Y702" s="44"/>
    </row>
    <row r="703" spans="14:25" ht="15.75" customHeight="1" x14ac:dyDescent="0.2">
      <c r="N703" s="44"/>
      <c r="O703" s="44"/>
      <c r="P703" s="44"/>
      <c r="Q703" s="44"/>
      <c r="R703" s="44"/>
      <c r="S703" s="44"/>
      <c r="T703" s="44"/>
      <c r="U703" s="44"/>
      <c r="V703" s="44"/>
      <c r="W703" s="44"/>
      <c r="X703" s="44"/>
      <c r="Y703" s="44"/>
    </row>
    <row r="704" spans="14:25" ht="15.75" customHeight="1" x14ac:dyDescent="0.2">
      <c r="N704" s="44"/>
      <c r="O704" s="44"/>
      <c r="P704" s="44"/>
      <c r="Q704" s="44"/>
      <c r="R704" s="44"/>
      <c r="S704" s="44"/>
      <c r="T704" s="44"/>
      <c r="U704" s="44"/>
      <c r="V704" s="44"/>
      <c r="W704" s="44"/>
      <c r="X704" s="44"/>
      <c r="Y704" s="44"/>
    </row>
    <row r="705" spans="14:25" ht="15.75" customHeight="1" x14ac:dyDescent="0.2">
      <c r="N705" s="44"/>
      <c r="O705" s="44"/>
      <c r="P705" s="44"/>
      <c r="Q705" s="44"/>
      <c r="R705" s="44"/>
      <c r="S705" s="44"/>
      <c r="T705" s="44"/>
      <c r="U705" s="44"/>
      <c r="V705" s="44"/>
      <c r="W705" s="44"/>
      <c r="X705" s="44"/>
      <c r="Y705" s="44"/>
    </row>
    <row r="706" spans="14:25" ht="15.75" customHeight="1" x14ac:dyDescent="0.2">
      <c r="N706" s="44"/>
      <c r="O706" s="44"/>
      <c r="P706" s="44"/>
      <c r="Q706" s="44"/>
      <c r="R706" s="44"/>
      <c r="S706" s="44"/>
      <c r="T706" s="44"/>
      <c r="U706" s="44"/>
      <c r="V706" s="44"/>
      <c r="W706" s="44"/>
      <c r="X706" s="44"/>
      <c r="Y706" s="44"/>
    </row>
    <row r="707" spans="14:25" ht="15.75" customHeight="1" x14ac:dyDescent="0.2">
      <c r="N707" s="44"/>
      <c r="O707" s="44"/>
      <c r="P707" s="44"/>
      <c r="Q707" s="44"/>
      <c r="R707" s="44"/>
      <c r="S707" s="44"/>
      <c r="T707" s="44"/>
      <c r="U707" s="44"/>
      <c r="V707" s="44"/>
      <c r="W707" s="44"/>
      <c r="X707" s="44"/>
      <c r="Y707" s="44"/>
    </row>
    <row r="708" spans="14:25" ht="15.75" customHeight="1" x14ac:dyDescent="0.2">
      <c r="N708" s="44"/>
      <c r="O708" s="44"/>
      <c r="P708" s="44"/>
      <c r="Q708" s="44"/>
      <c r="R708" s="44"/>
      <c r="S708" s="44"/>
      <c r="T708" s="44"/>
      <c r="U708" s="44"/>
      <c r="V708" s="44"/>
      <c r="W708" s="44"/>
      <c r="X708" s="44"/>
      <c r="Y708" s="44"/>
    </row>
    <row r="709" spans="14:25" ht="15.75" customHeight="1" x14ac:dyDescent="0.2">
      <c r="N709" s="44"/>
      <c r="O709" s="44"/>
      <c r="P709" s="44"/>
      <c r="Q709" s="44"/>
      <c r="R709" s="44"/>
      <c r="S709" s="44"/>
      <c r="T709" s="44"/>
      <c r="U709" s="44"/>
      <c r="V709" s="44"/>
      <c r="W709" s="44"/>
      <c r="X709" s="44"/>
      <c r="Y709" s="44"/>
    </row>
    <row r="710" spans="14:25" ht="15.75" customHeight="1" x14ac:dyDescent="0.2">
      <c r="N710" s="44"/>
      <c r="O710" s="44"/>
      <c r="P710" s="44"/>
      <c r="Q710" s="44"/>
      <c r="R710" s="44"/>
      <c r="S710" s="44"/>
      <c r="T710" s="44"/>
      <c r="U710" s="44"/>
      <c r="V710" s="44"/>
      <c r="W710" s="44"/>
      <c r="X710" s="44"/>
      <c r="Y710" s="44"/>
    </row>
    <row r="711" spans="14:25" ht="15.75" customHeight="1" x14ac:dyDescent="0.2">
      <c r="N711" s="44"/>
      <c r="O711" s="44"/>
      <c r="P711" s="44"/>
      <c r="Q711" s="44"/>
      <c r="R711" s="44"/>
      <c r="S711" s="44"/>
      <c r="T711" s="44"/>
      <c r="U711" s="44"/>
      <c r="V711" s="44"/>
      <c r="W711" s="44"/>
      <c r="X711" s="44"/>
      <c r="Y711" s="44"/>
    </row>
    <row r="712" spans="14:25" ht="15.75" customHeight="1" x14ac:dyDescent="0.2">
      <c r="N712" s="44"/>
      <c r="O712" s="44"/>
      <c r="P712" s="44"/>
      <c r="Q712" s="44"/>
      <c r="R712" s="44"/>
      <c r="S712" s="44"/>
      <c r="T712" s="44"/>
      <c r="U712" s="44"/>
      <c r="V712" s="44"/>
      <c r="W712" s="44"/>
      <c r="X712" s="44"/>
      <c r="Y712" s="44"/>
    </row>
    <row r="713" spans="14:25" ht="15.75" customHeight="1" x14ac:dyDescent="0.2">
      <c r="N713" s="44"/>
      <c r="O713" s="44"/>
      <c r="P713" s="44"/>
      <c r="Q713" s="44"/>
      <c r="R713" s="44"/>
      <c r="S713" s="44"/>
      <c r="T713" s="44"/>
      <c r="U713" s="44"/>
      <c r="V713" s="44"/>
      <c r="W713" s="44"/>
      <c r="X713" s="44"/>
      <c r="Y713" s="44"/>
    </row>
    <row r="714" spans="14:25" ht="15.75" customHeight="1" x14ac:dyDescent="0.2">
      <c r="N714" s="44"/>
      <c r="O714" s="44"/>
      <c r="P714" s="44"/>
      <c r="Q714" s="44"/>
      <c r="R714" s="44"/>
      <c r="S714" s="44"/>
      <c r="T714" s="44"/>
      <c r="U714" s="44"/>
      <c r="V714" s="44"/>
      <c r="W714" s="44"/>
      <c r="X714" s="44"/>
      <c r="Y714" s="44"/>
    </row>
    <row r="715" spans="14:25" ht="15.75" customHeight="1" x14ac:dyDescent="0.2">
      <c r="N715" s="44"/>
      <c r="O715" s="44"/>
      <c r="P715" s="44"/>
      <c r="Q715" s="44"/>
      <c r="R715" s="44"/>
      <c r="S715" s="44"/>
      <c r="T715" s="44"/>
      <c r="U715" s="44"/>
      <c r="V715" s="44"/>
      <c r="W715" s="44"/>
      <c r="X715" s="44"/>
      <c r="Y715" s="44"/>
    </row>
    <row r="716" spans="14:25" ht="15.75" customHeight="1" x14ac:dyDescent="0.2">
      <c r="N716" s="44"/>
      <c r="O716" s="44"/>
      <c r="P716" s="44"/>
      <c r="Q716" s="44"/>
      <c r="R716" s="44"/>
      <c r="S716" s="44"/>
      <c r="T716" s="44"/>
      <c r="U716" s="44"/>
      <c r="V716" s="44"/>
      <c r="W716" s="44"/>
      <c r="X716" s="44"/>
      <c r="Y716" s="44"/>
    </row>
    <row r="717" spans="14:25" ht="15.75" customHeight="1" x14ac:dyDescent="0.2">
      <c r="N717" s="44"/>
      <c r="O717" s="44"/>
      <c r="P717" s="44"/>
      <c r="Q717" s="44"/>
      <c r="R717" s="44"/>
      <c r="S717" s="44"/>
      <c r="T717" s="44"/>
      <c r="U717" s="44"/>
      <c r="V717" s="44"/>
      <c r="W717" s="44"/>
      <c r="X717" s="44"/>
      <c r="Y717" s="44"/>
    </row>
    <row r="718" spans="14:25" ht="15.75" customHeight="1" x14ac:dyDescent="0.2">
      <c r="N718" s="44"/>
      <c r="O718" s="44"/>
      <c r="P718" s="44"/>
      <c r="Q718" s="44"/>
      <c r="R718" s="44"/>
      <c r="S718" s="44"/>
      <c r="T718" s="44"/>
      <c r="U718" s="44"/>
      <c r="V718" s="44"/>
      <c r="W718" s="44"/>
      <c r="X718" s="44"/>
      <c r="Y718" s="44"/>
    </row>
    <row r="719" spans="14:25" ht="15.75" customHeight="1" x14ac:dyDescent="0.2">
      <c r="N719" s="44"/>
      <c r="O719" s="44"/>
      <c r="P719" s="44"/>
      <c r="Q719" s="44"/>
      <c r="R719" s="44"/>
      <c r="S719" s="44"/>
      <c r="T719" s="44"/>
      <c r="U719" s="44"/>
      <c r="V719" s="44"/>
      <c r="W719" s="44"/>
      <c r="X719" s="44"/>
      <c r="Y719" s="44"/>
    </row>
    <row r="720" spans="14:25" ht="15.75" customHeight="1" x14ac:dyDescent="0.2">
      <c r="N720" s="44"/>
      <c r="O720" s="44"/>
      <c r="P720" s="44"/>
      <c r="Q720" s="44"/>
      <c r="R720" s="44"/>
      <c r="S720" s="44"/>
      <c r="T720" s="44"/>
      <c r="U720" s="44"/>
      <c r="V720" s="44"/>
      <c r="W720" s="44"/>
      <c r="X720" s="44"/>
      <c r="Y720" s="44"/>
    </row>
    <row r="721" spans="14:25" ht="15.75" customHeight="1" x14ac:dyDescent="0.2">
      <c r="N721" s="44"/>
      <c r="O721" s="44"/>
      <c r="P721" s="44"/>
      <c r="Q721" s="44"/>
      <c r="R721" s="44"/>
      <c r="S721" s="44"/>
      <c r="T721" s="44"/>
      <c r="U721" s="44"/>
      <c r="V721" s="44"/>
      <c r="W721" s="44"/>
      <c r="X721" s="44"/>
      <c r="Y721" s="44"/>
    </row>
    <row r="722" spans="14:25" ht="15.75" customHeight="1" x14ac:dyDescent="0.2">
      <c r="N722" s="44"/>
      <c r="O722" s="44"/>
      <c r="P722" s="44"/>
      <c r="Q722" s="44"/>
      <c r="R722" s="44"/>
      <c r="S722" s="44"/>
      <c r="T722" s="44"/>
      <c r="U722" s="44"/>
      <c r="V722" s="44"/>
      <c r="W722" s="44"/>
      <c r="X722" s="44"/>
      <c r="Y722" s="44"/>
    </row>
    <row r="723" spans="14:25" ht="15.75" customHeight="1" x14ac:dyDescent="0.2">
      <c r="N723" s="44"/>
      <c r="O723" s="44"/>
      <c r="P723" s="44"/>
      <c r="Q723" s="44"/>
      <c r="R723" s="44"/>
      <c r="S723" s="44"/>
      <c r="T723" s="44"/>
      <c r="U723" s="44"/>
      <c r="V723" s="44"/>
      <c r="W723" s="44"/>
      <c r="X723" s="44"/>
      <c r="Y723" s="44"/>
    </row>
    <row r="724" spans="14:25" ht="15.75" customHeight="1" x14ac:dyDescent="0.2">
      <c r="N724" s="44"/>
      <c r="O724" s="44"/>
      <c r="P724" s="44"/>
      <c r="Q724" s="44"/>
      <c r="R724" s="44"/>
      <c r="S724" s="44"/>
      <c r="T724" s="44"/>
      <c r="U724" s="44"/>
      <c r="V724" s="44"/>
      <c r="W724" s="44"/>
      <c r="X724" s="44"/>
      <c r="Y724" s="44"/>
    </row>
    <row r="725" spans="14:25" ht="15.75" customHeight="1" x14ac:dyDescent="0.2">
      <c r="N725" s="44"/>
      <c r="O725" s="44"/>
      <c r="P725" s="44"/>
      <c r="Q725" s="44"/>
      <c r="R725" s="44"/>
      <c r="S725" s="44"/>
      <c r="T725" s="44"/>
      <c r="U725" s="44"/>
      <c r="V725" s="44"/>
      <c r="W725" s="44"/>
      <c r="X725" s="44"/>
      <c r="Y725" s="44"/>
    </row>
    <row r="726" spans="14:25" ht="15.75" customHeight="1" x14ac:dyDescent="0.2">
      <c r="N726" s="44"/>
      <c r="O726" s="44"/>
      <c r="P726" s="44"/>
      <c r="Q726" s="44"/>
      <c r="R726" s="44"/>
      <c r="S726" s="44"/>
      <c r="T726" s="44"/>
      <c r="U726" s="44"/>
      <c r="V726" s="44"/>
      <c r="W726" s="44"/>
      <c r="X726" s="44"/>
      <c r="Y726" s="44"/>
    </row>
    <row r="727" spans="14:25" ht="15.75" customHeight="1" x14ac:dyDescent="0.2">
      <c r="N727" s="44"/>
      <c r="O727" s="44"/>
      <c r="P727" s="44"/>
      <c r="Q727" s="44"/>
      <c r="R727" s="44"/>
      <c r="S727" s="44"/>
      <c r="T727" s="44"/>
      <c r="U727" s="44"/>
      <c r="V727" s="44"/>
      <c r="W727" s="44"/>
      <c r="X727" s="44"/>
      <c r="Y727" s="44"/>
    </row>
    <row r="728" spans="14:25" ht="15.75" customHeight="1" x14ac:dyDescent="0.2">
      <c r="N728" s="44"/>
      <c r="O728" s="44"/>
      <c r="P728" s="44"/>
      <c r="Q728" s="44"/>
      <c r="R728" s="44"/>
      <c r="S728" s="44"/>
      <c r="T728" s="44"/>
      <c r="U728" s="44"/>
      <c r="V728" s="44"/>
      <c r="W728" s="44"/>
      <c r="X728" s="44"/>
      <c r="Y728" s="44"/>
    </row>
    <row r="729" spans="14:25" ht="15.75" customHeight="1" x14ac:dyDescent="0.2">
      <c r="N729" s="44"/>
      <c r="O729" s="44"/>
      <c r="P729" s="44"/>
      <c r="Q729" s="44"/>
      <c r="R729" s="44"/>
      <c r="S729" s="44"/>
      <c r="T729" s="44"/>
      <c r="U729" s="44"/>
      <c r="V729" s="44"/>
      <c r="W729" s="44"/>
      <c r="X729" s="44"/>
      <c r="Y729" s="44"/>
    </row>
    <row r="730" spans="14:25" ht="15.75" customHeight="1" x14ac:dyDescent="0.2">
      <c r="N730" s="44"/>
      <c r="O730" s="44"/>
      <c r="P730" s="44"/>
      <c r="Q730" s="44"/>
      <c r="R730" s="44"/>
      <c r="S730" s="44"/>
      <c r="T730" s="44"/>
      <c r="U730" s="44"/>
      <c r="V730" s="44"/>
      <c r="W730" s="44"/>
      <c r="X730" s="44"/>
      <c r="Y730" s="44"/>
    </row>
    <row r="731" spans="14:25" ht="15.75" customHeight="1" x14ac:dyDescent="0.2">
      <c r="N731" s="44"/>
      <c r="O731" s="44"/>
      <c r="P731" s="44"/>
      <c r="Q731" s="44"/>
      <c r="R731" s="44"/>
      <c r="S731" s="44"/>
      <c r="T731" s="44"/>
      <c r="U731" s="44"/>
      <c r="V731" s="44"/>
      <c r="W731" s="44"/>
      <c r="X731" s="44"/>
      <c r="Y731" s="44"/>
    </row>
    <row r="732" spans="14:25" ht="15.75" customHeight="1" x14ac:dyDescent="0.2">
      <c r="N732" s="44"/>
      <c r="O732" s="44"/>
      <c r="P732" s="44"/>
      <c r="Q732" s="44"/>
      <c r="R732" s="44"/>
      <c r="S732" s="44"/>
      <c r="T732" s="44"/>
      <c r="U732" s="44"/>
      <c r="V732" s="44"/>
      <c r="W732" s="44"/>
      <c r="X732" s="44"/>
      <c r="Y732" s="44"/>
    </row>
    <row r="733" spans="14:25" ht="15.75" customHeight="1" x14ac:dyDescent="0.2">
      <c r="N733" s="44"/>
      <c r="O733" s="44"/>
      <c r="P733" s="44"/>
      <c r="Q733" s="44"/>
      <c r="R733" s="44"/>
      <c r="S733" s="44"/>
      <c r="T733" s="44"/>
      <c r="U733" s="44"/>
      <c r="V733" s="44"/>
      <c r="W733" s="44"/>
      <c r="X733" s="44"/>
      <c r="Y733" s="44"/>
    </row>
    <row r="734" spans="14:25" ht="15.75" customHeight="1" x14ac:dyDescent="0.2">
      <c r="N734" s="44"/>
      <c r="O734" s="44"/>
      <c r="P734" s="44"/>
      <c r="Q734" s="44"/>
      <c r="R734" s="44"/>
      <c r="S734" s="44"/>
      <c r="T734" s="44"/>
      <c r="U734" s="44"/>
      <c r="V734" s="44"/>
      <c r="W734" s="44"/>
      <c r="X734" s="44"/>
      <c r="Y734" s="44"/>
    </row>
    <row r="735" spans="14:25" ht="15.75" customHeight="1" x14ac:dyDescent="0.2">
      <c r="N735" s="44"/>
      <c r="O735" s="44"/>
      <c r="P735" s="44"/>
      <c r="Q735" s="44"/>
      <c r="R735" s="44"/>
      <c r="S735" s="44"/>
      <c r="T735" s="44"/>
      <c r="U735" s="44"/>
      <c r="V735" s="44"/>
      <c r="W735" s="44"/>
      <c r="X735" s="44"/>
      <c r="Y735" s="44"/>
    </row>
    <row r="736" spans="14:25" ht="15.75" customHeight="1" x14ac:dyDescent="0.2">
      <c r="N736" s="44"/>
      <c r="O736" s="44"/>
      <c r="P736" s="44"/>
      <c r="Q736" s="44"/>
      <c r="R736" s="44"/>
      <c r="S736" s="44"/>
      <c r="T736" s="44"/>
      <c r="U736" s="44"/>
      <c r="V736" s="44"/>
      <c r="W736" s="44"/>
      <c r="X736" s="44"/>
      <c r="Y736" s="44"/>
    </row>
    <row r="737" spans="14:25" ht="15.75" customHeight="1" x14ac:dyDescent="0.2">
      <c r="N737" s="44"/>
      <c r="O737" s="44"/>
      <c r="P737" s="44"/>
      <c r="Q737" s="44"/>
      <c r="R737" s="44"/>
      <c r="S737" s="44"/>
      <c r="T737" s="44"/>
      <c r="U737" s="44"/>
      <c r="V737" s="44"/>
      <c r="W737" s="44"/>
      <c r="X737" s="44"/>
      <c r="Y737" s="44"/>
    </row>
    <row r="738" spans="14:25" ht="15.75" customHeight="1" x14ac:dyDescent="0.2">
      <c r="N738" s="44"/>
      <c r="O738" s="44"/>
      <c r="P738" s="44"/>
      <c r="Q738" s="44"/>
      <c r="R738" s="44"/>
      <c r="S738" s="44"/>
      <c r="T738" s="44"/>
      <c r="U738" s="44"/>
      <c r="V738" s="44"/>
      <c r="W738" s="44"/>
      <c r="X738" s="44"/>
      <c r="Y738" s="44"/>
    </row>
    <row r="739" spans="14:25" ht="15.75" customHeight="1" x14ac:dyDescent="0.2">
      <c r="N739" s="44"/>
      <c r="O739" s="44"/>
      <c r="P739" s="44"/>
      <c r="Q739" s="44"/>
      <c r="R739" s="44"/>
      <c r="S739" s="44"/>
      <c r="T739" s="44"/>
      <c r="U739" s="44"/>
      <c r="V739" s="44"/>
      <c r="W739" s="44"/>
      <c r="X739" s="44"/>
      <c r="Y739" s="44"/>
    </row>
    <row r="740" spans="14:25" ht="15.75" customHeight="1" x14ac:dyDescent="0.2">
      <c r="N740" s="44"/>
      <c r="O740" s="44"/>
      <c r="P740" s="44"/>
      <c r="Q740" s="44"/>
      <c r="R740" s="44"/>
      <c r="S740" s="44"/>
      <c r="T740" s="44"/>
      <c r="U740" s="44"/>
      <c r="V740" s="44"/>
      <c r="W740" s="44"/>
      <c r="X740" s="44"/>
      <c r="Y740" s="44"/>
    </row>
    <row r="741" spans="14:25" ht="15.75" customHeight="1" x14ac:dyDescent="0.2">
      <c r="N741" s="44"/>
      <c r="O741" s="44"/>
      <c r="P741" s="44"/>
      <c r="Q741" s="44"/>
      <c r="R741" s="44"/>
      <c r="S741" s="44"/>
      <c r="T741" s="44"/>
      <c r="U741" s="44"/>
      <c r="V741" s="44"/>
      <c r="W741" s="44"/>
      <c r="X741" s="44"/>
      <c r="Y741" s="44"/>
    </row>
    <row r="742" spans="14:25" ht="15.75" customHeight="1" x14ac:dyDescent="0.2">
      <c r="N742" s="44"/>
      <c r="O742" s="44"/>
      <c r="P742" s="44"/>
      <c r="Q742" s="44"/>
      <c r="R742" s="44"/>
      <c r="S742" s="44"/>
      <c r="T742" s="44"/>
      <c r="U742" s="44"/>
      <c r="V742" s="44"/>
      <c r="W742" s="44"/>
      <c r="X742" s="44"/>
      <c r="Y742" s="44"/>
    </row>
    <row r="743" spans="14:25" ht="15.75" customHeight="1" x14ac:dyDescent="0.2">
      <c r="N743" s="44"/>
      <c r="O743" s="44"/>
      <c r="P743" s="44"/>
      <c r="Q743" s="44"/>
      <c r="R743" s="44"/>
      <c r="S743" s="44"/>
      <c r="T743" s="44"/>
      <c r="U743" s="44"/>
      <c r="V743" s="44"/>
      <c r="W743" s="44"/>
      <c r="X743" s="44"/>
      <c r="Y743" s="44"/>
    </row>
    <row r="744" spans="14:25" ht="15.75" customHeight="1" x14ac:dyDescent="0.2">
      <c r="N744" s="44"/>
      <c r="O744" s="44"/>
      <c r="P744" s="44"/>
      <c r="Q744" s="44"/>
      <c r="R744" s="44"/>
      <c r="S744" s="44"/>
      <c r="T744" s="44"/>
      <c r="U744" s="44"/>
      <c r="V744" s="44"/>
      <c r="W744" s="44"/>
      <c r="X744" s="44"/>
      <c r="Y744" s="44"/>
    </row>
    <row r="745" spans="14:25" ht="15.75" customHeight="1" x14ac:dyDescent="0.2">
      <c r="N745" s="44"/>
      <c r="O745" s="44"/>
      <c r="P745" s="44"/>
      <c r="Q745" s="44"/>
      <c r="R745" s="44"/>
      <c r="S745" s="44"/>
      <c r="T745" s="44"/>
      <c r="U745" s="44"/>
      <c r="V745" s="44"/>
      <c r="W745" s="44"/>
      <c r="X745" s="44"/>
      <c r="Y745" s="44"/>
    </row>
    <row r="746" spans="14:25" ht="15.75" customHeight="1" x14ac:dyDescent="0.2">
      <c r="N746" s="44"/>
      <c r="O746" s="44"/>
      <c r="P746" s="44"/>
      <c r="Q746" s="44"/>
      <c r="R746" s="44"/>
      <c r="S746" s="44"/>
      <c r="T746" s="44"/>
      <c r="U746" s="44"/>
      <c r="V746" s="44"/>
      <c r="W746" s="44"/>
      <c r="X746" s="44"/>
      <c r="Y746" s="44"/>
    </row>
    <row r="747" spans="14:25" ht="15.75" customHeight="1" x14ac:dyDescent="0.2">
      <c r="N747" s="44"/>
      <c r="O747" s="44"/>
      <c r="P747" s="44"/>
      <c r="Q747" s="44"/>
      <c r="R747" s="44"/>
      <c r="S747" s="44"/>
      <c r="T747" s="44"/>
      <c r="U747" s="44"/>
      <c r="V747" s="44"/>
      <c r="W747" s="44"/>
      <c r="X747" s="44"/>
      <c r="Y747" s="44"/>
    </row>
    <row r="748" spans="14:25" ht="15.75" customHeight="1" x14ac:dyDescent="0.2">
      <c r="N748" s="44"/>
      <c r="O748" s="44"/>
      <c r="P748" s="44"/>
      <c r="Q748" s="44"/>
      <c r="R748" s="44"/>
      <c r="S748" s="44"/>
      <c r="T748" s="44"/>
      <c r="U748" s="44"/>
      <c r="V748" s="44"/>
      <c r="W748" s="44"/>
      <c r="X748" s="44"/>
      <c r="Y748" s="44"/>
    </row>
    <row r="749" spans="14:25" ht="15.75" customHeight="1" x14ac:dyDescent="0.2">
      <c r="N749" s="44"/>
      <c r="O749" s="44"/>
      <c r="P749" s="44"/>
      <c r="Q749" s="44"/>
      <c r="R749" s="44"/>
      <c r="S749" s="44"/>
      <c r="T749" s="44"/>
      <c r="U749" s="44"/>
      <c r="V749" s="44"/>
      <c r="W749" s="44"/>
      <c r="X749" s="44"/>
      <c r="Y749" s="44"/>
    </row>
    <row r="750" spans="14:25" ht="15.75" customHeight="1" x14ac:dyDescent="0.2">
      <c r="N750" s="44"/>
      <c r="O750" s="44"/>
      <c r="P750" s="44"/>
      <c r="Q750" s="44"/>
      <c r="R750" s="44"/>
      <c r="S750" s="44"/>
      <c r="T750" s="44"/>
      <c r="U750" s="44"/>
      <c r="V750" s="44"/>
      <c r="W750" s="44"/>
      <c r="X750" s="44"/>
      <c r="Y750" s="44"/>
    </row>
    <row r="751" spans="14:25" ht="15.75" customHeight="1" x14ac:dyDescent="0.2">
      <c r="N751" s="44"/>
      <c r="O751" s="44"/>
      <c r="P751" s="44"/>
      <c r="Q751" s="44"/>
      <c r="R751" s="44"/>
      <c r="S751" s="44"/>
      <c r="T751" s="44"/>
      <c r="U751" s="44"/>
      <c r="V751" s="44"/>
      <c r="W751" s="44"/>
      <c r="X751" s="44"/>
      <c r="Y751" s="44"/>
    </row>
    <row r="752" spans="14:25" ht="15.75" customHeight="1" x14ac:dyDescent="0.2">
      <c r="N752" s="44"/>
      <c r="O752" s="44"/>
      <c r="P752" s="44"/>
      <c r="Q752" s="44"/>
      <c r="R752" s="44"/>
      <c r="S752" s="44"/>
      <c r="T752" s="44"/>
      <c r="U752" s="44"/>
      <c r="V752" s="44"/>
      <c r="W752" s="44"/>
      <c r="X752" s="44"/>
      <c r="Y752" s="44"/>
    </row>
    <row r="753" spans="14:25" ht="15.75" customHeight="1" x14ac:dyDescent="0.2">
      <c r="N753" s="44"/>
      <c r="O753" s="44"/>
      <c r="P753" s="44"/>
      <c r="Q753" s="44"/>
      <c r="R753" s="44"/>
      <c r="S753" s="44"/>
      <c r="T753" s="44"/>
      <c r="U753" s="44"/>
      <c r="V753" s="44"/>
      <c r="W753" s="44"/>
      <c r="X753" s="44"/>
      <c r="Y753" s="44"/>
    </row>
    <row r="754" spans="14:25" ht="15.75" customHeight="1" x14ac:dyDescent="0.2">
      <c r="N754" s="44"/>
      <c r="O754" s="44"/>
      <c r="P754" s="44"/>
      <c r="Q754" s="44"/>
      <c r="R754" s="44"/>
      <c r="S754" s="44"/>
      <c r="T754" s="44"/>
      <c r="U754" s="44"/>
      <c r="V754" s="44"/>
      <c r="W754" s="44"/>
      <c r="X754" s="44"/>
      <c r="Y754" s="44"/>
    </row>
    <row r="755" spans="14:25" ht="15.75" customHeight="1" x14ac:dyDescent="0.2">
      <c r="N755" s="44"/>
      <c r="O755" s="44"/>
      <c r="P755" s="44"/>
      <c r="Q755" s="44"/>
      <c r="R755" s="44"/>
      <c r="S755" s="44"/>
      <c r="T755" s="44"/>
      <c r="U755" s="44"/>
      <c r="V755" s="44"/>
      <c r="W755" s="44"/>
      <c r="X755" s="44"/>
      <c r="Y755" s="44"/>
    </row>
    <row r="756" spans="14:25" ht="15.75" customHeight="1" x14ac:dyDescent="0.2">
      <c r="N756" s="44"/>
      <c r="O756" s="44"/>
      <c r="P756" s="44"/>
      <c r="Q756" s="44"/>
      <c r="R756" s="44"/>
      <c r="S756" s="44"/>
      <c r="T756" s="44"/>
      <c r="U756" s="44"/>
      <c r="V756" s="44"/>
      <c r="W756" s="44"/>
      <c r="X756" s="44"/>
      <c r="Y756" s="44"/>
    </row>
    <row r="757" spans="14:25" ht="15.75" customHeight="1" x14ac:dyDescent="0.2">
      <c r="N757" s="44"/>
      <c r="O757" s="44"/>
      <c r="P757" s="44"/>
      <c r="Q757" s="44"/>
      <c r="R757" s="44"/>
      <c r="S757" s="44"/>
      <c r="T757" s="44"/>
      <c r="U757" s="44"/>
      <c r="V757" s="44"/>
      <c r="W757" s="44"/>
      <c r="X757" s="44"/>
      <c r="Y757" s="44"/>
    </row>
    <row r="758" spans="14:25" ht="15.75" customHeight="1" x14ac:dyDescent="0.2">
      <c r="N758" s="44"/>
      <c r="O758" s="44"/>
      <c r="P758" s="44"/>
      <c r="Q758" s="44"/>
      <c r="R758" s="44"/>
      <c r="S758" s="44"/>
      <c r="T758" s="44"/>
      <c r="U758" s="44"/>
      <c r="V758" s="44"/>
      <c r="W758" s="44"/>
      <c r="X758" s="44"/>
      <c r="Y758" s="44"/>
    </row>
    <row r="759" spans="14:25" ht="15.75" customHeight="1" x14ac:dyDescent="0.2">
      <c r="N759" s="44"/>
      <c r="O759" s="44"/>
      <c r="P759" s="44"/>
      <c r="Q759" s="44"/>
      <c r="R759" s="44"/>
      <c r="S759" s="44"/>
      <c r="T759" s="44"/>
      <c r="U759" s="44"/>
      <c r="V759" s="44"/>
      <c r="W759" s="44"/>
      <c r="X759" s="44"/>
      <c r="Y759" s="44"/>
    </row>
    <row r="760" spans="14:25" ht="15.75" customHeight="1" x14ac:dyDescent="0.2">
      <c r="N760" s="44"/>
      <c r="O760" s="44"/>
      <c r="P760" s="44"/>
      <c r="Q760" s="44"/>
      <c r="R760" s="44"/>
      <c r="S760" s="44"/>
      <c r="T760" s="44"/>
      <c r="U760" s="44"/>
      <c r="V760" s="44"/>
      <c r="W760" s="44"/>
      <c r="X760" s="44"/>
      <c r="Y760" s="44"/>
    </row>
    <row r="761" spans="14:25" ht="15.75" customHeight="1" x14ac:dyDescent="0.2">
      <c r="N761" s="44"/>
      <c r="O761" s="44"/>
      <c r="P761" s="44"/>
      <c r="Q761" s="44"/>
      <c r="R761" s="44"/>
      <c r="S761" s="44"/>
      <c r="T761" s="44"/>
      <c r="U761" s="44"/>
      <c r="V761" s="44"/>
      <c r="W761" s="44"/>
      <c r="X761" s="44"/>
      <c r="Y761" s="44"/>
    </row>
    <row r="762" spans="14:25" ht="15.75" customHeight="1" x14ac:dyDescent="0.2">
      <c r="N762" s="44"/>
      <c r="O762" s="44"/>
      <c r="P762" s="44"/>
      <c r="Q762" s="44"/>
      <c r="R762" s="44"/>
      <c r="S762" s="44"/>
      <c r="T762" s="44"/>
      <c r="U762" s="44"/>
      <c r="V762" s="44"/>
      <c r="W762" s="44"/>
      <c r="X762" s="44"/>
      <c r="Y762" s="44"/>
    </row>
    <row r="763" spans="14:25" ht="15.75" customHeight="1" x14ac:dyDescent="0.2">
      <c r="N763" s="44"/>
      <c r="O763" s="44"/>
      <c r="P763" s="44"/>
      <c r="Q763" s="44"/>
      <c r="R763" s="44"/>
      <c r="S763" s="44"/>
      <c r="T763" s="44"/>
      <c r="U763" s="44"/>
      <c r="V763" s="44"/>
      <c r="W763" s="44"/>
      <c r="X763" s="44"/>
      <c r="Y763" s="44"/>
    </row>
    <row r="764" spans="14:25" ht="15.75" customHeight="1" x14ac:dyDescent="0.2">
      <c r="N764" s="44"/>
      <c r="O764" s="44"/>
      <c r="P764" s="44"/>
      <c r="Q764" s="44"/>
      <c r="R764" s="44"/>
      <c r="S764" s="44"/>
      <c r="T764" s="44"/>
      <c r="U764" s="44"/>
      <c r="V764" s="44"/>
      <c r="W764" s="44"/>
      <c r="X764" s="44"/>
      <c r="Y764" s="44"/>
    </row>
    <row r="765" spans="14:25" ht="15.75" customHeight="1" x14ac:dyDescent="0.2">
      <c r="N765" s="44"/>
      <c r="O765" s="44"/>
      <c r="P765" s="44"/>
      <c r="Q765" s="44"/>
      <c r="R765" s="44"/>
      <c r="S765" s="44"/>
      <c r="T765" s="44"/>
      <c r="U765" s="44"/>
      <c r="V765" s="44"/>
      <c r="W765" s="44"/>
      <c r="X765" s="44"/>
      <c r="Y765" s="44"/>
    </row>
    <row r="766" spans="14:25" ht="15.75" customHeight="1" x14ac:dyDescent="0.2">
      <c r="N766" s="44"/>
      <c r="O766" s="44"/>
      <c r="P766" s="44"/>
      <c r="Q766" s="44"/>
      <c r="R766" s="44"/>
      <c r="S766" s="44"/>
      <c r="T766" s="44"/>
      <c r="U766" s="44"/>
      <c r="V766" s="44"/>
      <c r="W766" s="44"/>
      <c r="X766" s="44"/>
      <c r="Y766" s="44"/>
    </row>
    <row r="767" spans="14:25" ht="15.75" customHeight="1" x14ac:dyDescent="0.2">
      <c r="N767" s="44"/>
      <c r="O767" s="44"/>
      <c r="P767" s="44"/>
      <c r="Q767" s="44"/>
      <c r="R767" s="44"/>
      <c r="S767" s="44"/>
      <c r="T767" s="44"/>
      <c r="U767" s="44"/>
      <c r="V767" s="44"/>
      <c r="W767" s="44"/>
      <c r="X767" s="44"/>
      <c r="Y767" s="44"/>
    </row>
    <row r="768" spans="14:25" ht="15.75" customHeight="1" x14ac:dyDescent="0.2">
      <c r="N768" s="44"/>
      <c r="O768" s="44"/>
      <c r="P768" s="44"/>
      <c r="Q768" s="44"/>
      <c r="R768" s="44"/>
      <c r="S768" s="44"/>
      <c r="T768" s="44"/>
      <c r="U768" s="44"/>
      <c r="V768" s="44"/>
      <c r="W768" s="44"/>
      <c r="X768" s="44"/>
      <c r="Y768" s="44"/>
    </row>
    <row r="769" spans="14:25" ht="15.75" customHeight="1" x14ac:dyDescent="0.2">
      <c r="N769" s="44"/>
      <c r="O769" s="44"/>
      <c r="P769" s="44"/>
      <c r="Q769" s="44"/>
      <c r="R769" s="44"/>
      <c r="S769" s="44"/>
      <c r="T769" s="44"/>
      <c r="U769" s="44"/>
      <c r="V769" s="44"/>
      <c r="W769" s="44"/>
      <c r="X769" s="44"/>
      <c r="Y769" s="44"/>
    </row>
    <row r="770" spans="14:25" ht="15.75" customHeight="1" x14ac:dyDescent="0.2">
      <c r="N770" s="44"/>
      <c r="O770" s="44"/>
      <c r="P770" s="44"/>
      <c r="Q770" s="44"/>
      <c r="R770" s="44"/>
      <c r="S770" s="44"/>
      <c r="T770" s="44"/>
      <c r="U770" s="44"/>
      <c r="V770" s="44"/>
      <c r="W770" s="44"/>
      <c r="X770" s="44"/>
      <c r="Y770" s="44"/>
    </row>
    <row r="771" spans="14:25" ht="15.75" customHeight="1" x14ac:dyDescent="0.2">
      <c r="N771" s="44"/>
      <c r="O771" s="44"/>
      <c r="P771" s="44"/>
      <c r="Q771" s="44"/>
      <c r="R771" s="44"/>
      <c r="S771" s="44"/>
      <c r="T771" s="44"/>
      <c r="U771" s="44"/>
      <c r="V771" s="44"/>
      <c r="W771" s="44"/>
      <c r="X771" s="44"/>
      <c r="Y771" s="44"/>
    </row>
    <row r="772" spans="14:25" ht="15.75" customHeight="1" x14ac:dyDescent="0.2">
      <c r="N772" s="44"/>
      <c r="O772" s="44"/>
      <c r="P772" s="44"/>
      <c r="Q772" s="44"/>
      <c r="R772" s="44"/>
      <c r="S772" s="44"/>
      <c r="T772" s="44"/>
      <c r="U772" s="44"/>
      <c r="V772" s="44"/>
      <c r="W772" s="44"/>
      <c r="X772" s="44"/>
      <c r="Y772" s="44"/>
    </row>
    <row r="773" spans="14:25" ht="15.75" customHeight="1" x14ac:dyDescent="0.2">
      <c r="N773" s="44"/>
      <c r="O773" s="44"/>
      <c r="P773" s="44"/>
      <c r="Q773" s="44"/>
      <c r="R773" s="44"/>
      <c r="S773" s="44"/>
      <c r="T773" s="44"/>
      <c r="U773" s="44"/>
      <c r="V773" s="44"/>
      <c r="W773" s="44"/>
      <c r="X773" s="44"/>
      <c r="Y773" s="44"/>
    </row>
    <row r="774" spans="14:25" ht="15.75" customHeight="1" x14ac:dyDescent="0.2">
      <c r="N774" s="44"/>
      <c r="O774" s="44"/>
      <c r="P774" s="44"/>
      <c r="Q774" s="44"/>
      <c r="R774" s="44"/>
      <c r="S774" s="44"/>
      <c r="T774" s="44"/>
      <c r="U774" s="44"/>
      <c r="V774" s="44"/>
      <c r="W774" s="44"/>
      <c r="X774" s="44"/>
      <c r="Y774" s="44"/>
    </row>
    <row r="775" spans="14:25" ht="15.75" customHeight="1" x14ac:dyDescent="0.2">
      <c r="N775" s="44"/>
      <c r="O775" s="44"/>
      <c r="P775" s="44"/>
      <c r="Q775" s="44"/>
      <c r="R775" s="44"/>
      <c r="S775" s="44"/>
      <c r="T775" s="44"/>
      <c r="U775" s="44"/>
      <c r="V775" s="44"/>
      <c r="W775" s="44"/>
      <c r="X775" s="44"/>
      <c r="Y775" s="44"/>
    </row>
    <row r="776" spans="14:25" ht="15.75" customHeight="1" x14ac:dyDescent="0.2">
      <c r="N776" s="44"/>
      <c r="O776" s="44"/>
      <c r="P776" s="44"/>
      <c r="Q776" s="44"/>
      <c r="R776" s="44"/>
      <c r="S776" s="44"/>
      <c r="T776" s="44"/>
      <c r="U776" s="44"/>
      <c r="V776" s="44"/>
      <c r="W776" s="44"/>
      <c r="X776" s="44"/>
      <c r="Y776" s="44"/>
    </row>
    <row r="777" spans="14:25" ht="15.75" customHeight="1" x14ac:dyDescent="0.2">
      <c r="N777" s="44"/>
      <c r="O777" s="44"/>
      <c r="P777" s="44"/>
      <c r="Q777" s="44"/>
      <c r="R777" s="44"/>
      <c r="S777" s="44"/>
      <c r="T777" s="44"/>
      <c r="U777" s="44"/>
      <c r="V777" s="44"/>
      <c r="W777" s="44"/>
      <c r="X777" s="44"/>
      <c r="Y777" s="44"/>
    </row>
    <row r="778" spans="14:25" ht="15.75" customHeight="1" x14ac:dyDescent="0.2">
      <c r="N778" s="44"/>
      <c r="O778" s="44"/>
      <c r="P778" s="44"/>
      <c r="Q778" s="44"/>
      <c r="R778" s="44"/>
      <c r="S778" s="44"/>
      <c r="T778" s="44"/>
      <c r="U778" s="44"/>
      <c r="V778" s="44"/>
      <c r="W778" s="44"/>
      <c r="X778" s="44"/>
      <c r="Y778" s="44"/>
    </row>
    <row r="779" spans="14:25" ht="15.75" customHeight="1" x14ac:dyDescent="0.2">
      <c r="N779" s="44"/>
      <c r="O779" s="44"/>
      <c r="P779" s="44"/>
      <c r="Q779" s="44"/>
      <c r="R779" s="44"/>
      <c r="S779" s="44"/>
      <c r="T779" s="44"/>
      <c r="U779" s="44"/>
      <c r="V779" s="44"/>
      <c r="W779" s="44"/>
      <c r="X779" s="44"/>
      <c r="Y779" s="44"/>
    </row>
    <row r="780" spans="14:25" ht="15.75" customHeight="1" x14ac:dyDescent="0.2">
      <c r="N780" s="44"/>
      <c r="O780" s="44"/>
      <c r="P780" s="44"/>
      <c r="Q780" s="44"/>
      <c r="R780" s="44"/>
      <c r="S780" s="44"/>
      <c r="T780" s="44"/>
      <c r="U780" s="44"/>
      <c r="V780" s="44"/>
      <c r="W780" s="44"/>
      <c r="X780" s="44"/>
      <c r="Y780" s="44"/>
    </row>
    <row r="781" spans="14:25" ht="15.75" customHeight="1" x14ac:dyDescent="0.2">
      <c r="N781" s="44"/>
      <c r="O781" s="44"/>
      <c r="P781" s="44"/>
      <c r="Q781" s="44"/>
      <c r="R781" s="44"/>
      <c r="S781" s="44"/>
      <c r="T781" s="44"/>
      <c r="U781" s="44"/>
      <c r="V781" s="44"/>
      <c r="W781" s="44"/>
      <c r="X781" s="44"/>
      <c r="Y781" s="44"/>
    </row>
    <row r="782" spans="14:25" ht="15.75" customHeight="1" x14ac:dyDescent="0.2">
      <c r="N782" s="44"/>
      <c r="O782" s="44"/>
      <c r="P782" s="44"/>
      <c r="Q782" s="44"/>
      <c r="R782" s="44"/>
      <c r="S782" s="44"/>
      <c r="T782" s="44"/>
      <c r="U782" s="44"/>
      <c r="V782" s="44"/>
      <c r="W782" s="44"/>
      <c r="X782" s="44"/>
      <c r="Y782" s="44"/>
    </row>
    <row r="783" spans="14:25" ht="15.75" customHeight="1" x14ac:dyDescent="0.2">
      <c r="N783" s="44"/>
      <c r="O783" s="44"/>
      <c r="P783" s="44"/>
      <c r="Q783" s="44"/>
      <c r="R783" s="44"/>
      <c r="S783" s="44"/>
      <c r="T783" s="44"/>
      <c r="U783" s="44"/>
      <c r="V783" s="44"/>
      <c r="W783" s="44"/>
      <c r="X783" s="44"/>
      <c r="Y783" s="44"/>
    </row>
    <row r="784" spans="14:25" ht="15.75" customHeight="1" x14ac:dyDescent="0.2">
      <c r="N784" s="44"/>
      <c r="O784" s="44"/>
      <c r="P784" s="44"/>
      <c r="Q784" s="44"/>
      <c r="R784" s="44"/>
      <c r="S784" s="44"/>
      <c r="T784" s="44"/>
      <c r="U784" s="44"/>
      <c r="V784" s="44"/>
      <c r="W784" s="44"/>
      <c r="X784" s="44"/>
      <c r="Y784" s="44"/>
    </row>
    <row r="785" spans="14:25" ht="15.75" customHeight="1" x14ac:dyDescent="0.2">
      <c r="N785" s="44"/>
      <c r="O785" s="44"/>
      <c r="P785" s="44"/>
      <c r="Q785" s="44"/>
      <c r="R785" s="44"/>
      <c r="S785" s="44"/>
      <c r="T785" s="44"/>
      <c r="U785" s="44"/>
      <c r="V785" s="44"/>
      <c r="W785" s="44"/>
      <c r="X785" s="44"/>
      <c r="Y785" s="44"/>
    </row>
    <row r="786" spans="14:25" ht="15.75" customHeight="1" x14ac:dyDescent="0.2">
      <c r="N786" s="44"/>
      <c r="O786" s="44"/>
      <c r="P786" s="44"/>
      <c r="Q786" s="44"/>
      <c r="R786" s="44"/>
      <c r="S786" s="44"/>
      <c r="T786" s="44"/>
      <c r="U786" s="44"/>
      <c r="V786" s="44"/>
      <c r="W786" s="44"/>
      <c r="X786" s="44"/>
      <c r="Y786" s="44"/>
    </row>
    <row r="787" spans="14:25" ht="15.75" customHeight="1" x14ac:dyDescent="0.2">
      <c r="N787" s="44"/>
      <c r="O787" s="44"/>
      <c r="P787" s="44"/>
      <c r="Q787" s="44"/>
      <c r="R787" s="44"/>
      <c r="S787" s="44"/>
      <c r="T787" s="44"/>
      <c r="U787" s="44"/>
      <c r="V787" s="44"/>
      <c r="W787" s="44"/>
      <c r="X787" s="44"/>
      <c r="Y787" s="44"/>
    </row>
    <row r="788" spans="14:25" ht="15.75" customHeight="1" x14ac:dyDescent="0.2">
      <c r="N788" s="44"/>
      <c r="O788" s="44"/>
      <c r="P788" s="44"/>
      <c r="Q788" s="44"/>
      <c r="R788" s="44"/>
      <c r="S788" s="44"/>
      <c r="T788" s="44"/>
      <c r="U788" s="44"/>
      <c r="V788" s="44"/>
      <c r="W788" s="44"/>
      <c r="X788" s="44"/>
      <c r="Y788" s="44"/>
    </row>
    <row r="789" spans="14:25" ht="15.75" customHeight="1" x14ac:dyDescent="0.2">
      <c r="N789" s="44"/>
      <c r="O789" s="44"/>
      <c r="P789" s="44"/>
      <c r="Q789" s="44"/>
      <c r="R789" s="44"/>
      <c r="S789" s="44"/>
      <c r="T789" s="44"/>
      <c r="U789" s="44"/>
      <c r="V789" s="44"/>
      <c r="W789" s="44"/>
      <c r="X789" s="44"/>
      <c r="Y789" s="44"/>
    </row>
    <row r="790" spans="14:25" ht="15.75" customHeight="1" x14ac:dyDescent="0.2">
      <c r="N790" s="44"/>
      <c r="O790" s="44"/>
      <c r="P790" s="44"/>
      <c r="Q790" s="44"/>
      <c r="R790" s="44"/>
      <c r="S790" s="44"/>
      <c r="T790" s="44"/>
      <c r="U790" s="44"/>
      <c r="V790" s="44"/>
      <c r="W790" s="44"/>
      <c r="X790" s="44"/>
      <c r="Y790" s="44"/>
    </row>
    <row r="791" spans="14:25" ht="15.75" customHeight="1" x14ac:dyDescent="0.2">
      <c r="N791" s="44"/>
      <c r="O791" s="44"/>
      <c r="P791" s="44"/>
      <c r="Q791" s="44"/>
      <c r="R791" s="44"/>
      <c r="S791" s="44"/>
      <c r="T791" s="44"/>
      <c r="U791" s="44"/>
      <c r="V791" s="44"/>
      <c r="W791" s="44"/>
      <c r="X791" s="44"/>
      <c r="Y791" s="44"/>
    </row>
    <row r="792" spans="14:25" ht="15.75" customHeight="1" x14ac:dyDescent="0.2">
      <c r="N792" s="44"/>
      <c r="O792" s="44"/>
      <c r="P792" s="44"/>
      <c r="Q792" s="44"/>
      <c r="R792" s="44"/>
      <c r="S792" s="44"/>
      <c r="T792" s="44"/>
      <c r="U792" s="44"/>
      <c r="V792" s="44"/>
      <c r="W792" s="44"/>
      <c r="X792" s="44"/>
      <c r="Y792" s="44"/>
    </row>
    <row r="793" spans="14:25" ht="15.75" customHeight="1" x14ac:dyDescent="0.2">
      <c r="N793" s="44"/>
      <c r="O793" s="44"/>
      <c r="P793" s="44"/>
      <c r="Q793" s="44"/>
      <c r="R793" s="44"/>
      <c r="S793" s="44"/>
      <c r="T793" s="44"/>
      <c r="U793" s="44"/>
      <c r="V793" s="44"/>
      <c r="W793" s="44"/>
      <c r="X793" s="44"/>
      <c r="Y793" s="44"/>
    </row>
    <row r="794" spans="14:25" ht="15.75" customHeight="1" x14ac:dyDescent="0.2">
      <c r="N794" s="44"/>
      <c r="O794" s="44"/>
      <c r="P794" s="44"/>
      <c r="Q794" s="44"/>
      <c r="R794" s="44"/>
      <c r="S794" s="44"/>
      <c r="T794" s="44"/>
      <c r="U794" s="44"/>
      <c r="V794" s="44"/>
      <c r="W794" s="44"/>
      <c r="X794" s="44"/>
      <c r="Y794" s="44"/>
    </row>
    <row r="795" spans="14:25" ht="15.75" customHeight="1" x14ac:dyDescent="0.2">
      <c r="N795" s="44"/>
      <c r="O795" s="44"/>
      <c r="P795" s="44"/>
      <c r="Q795" s="44"/>
      <c r="R795" s="44"/>
      <c r="S795" s="44"/>
      <c r="T795" s="44"/>
      <c r="U795" s="44"/>
      <c r="V795" s="44"/>
      <c r="W795" s="44"/>
      <c r="X795" s="44"/>
      <c r="Y795" s="44"/>
    </row>
    <row r="796" spans="14:25" ht="15.75" customHeight="1" x14ac:dyDescent="0.2">
      <c r="N796" s="44"/>
      <c r="O796" s="44"/>
      <c r="P796" s="44"/>
      <c r="Q796" s="44"/>
      <c r="R796" s="44"/>
      <c r="S796" s="44"/>
      <c r="T796" s="44"/>
      <c r="U796" s="44"/>
      <c r="V796" s="44"/>
      <c r="W796" s="44"/>
      <c r="X796" s="44"/>
      <c r="Y796" s="44"/>
    </row>
    <row r="797" spans="14:25" ht="15.75" customHeight="1" x14ac:dyDescent="0.2">
      <c r="N797" s="44"/>
      <c r="O797" s="44"/>
      <c r="P797" s="44"/>
      <c r="Q797" s="44"/>
      <c r="R797" s="44"/>
      <c r="S797" s="44"/>
      <c r="T797" s="44"/>
      <c r="U797" s="44"/>
      <c r="V797" s="44"/>
      <c r="W797" s="44"/>
      <c r="X797" s="44"/>
      <c r="Y797" s="44"/>
    </row>
    <row r="798" spans="14:25" ht="15.75" customHeight="1" x14ac:dyDescent="0.2">
      <c r="N798" s="44"/>
      <c r="O798" s="44"/>
      <c r="P798" s="44"/>
      <c r="Q798" s="44"/>
      <c r="R798" s="44"/>
      <c r="S798" s="44"/>
      <c r="T798" s="44"/>
      <c r="U798" s="44"/>
      <c r="V798" s="44"/>
      <c r="W798" s="44"/>
      <c r="X798" s="44"/>
      <c r="Y798" s="44"/>
    </row>
    <row r="799" spans="14:25" ht="15.75" customHeight="1" x14ac:dyDescent="0.2">
      <c r="N799" s="44"/>
      <c r="O799" s="44"/>
      <c r="P799" s="44"/>
      <c r="Q799" s="44"/>
      <c r="R799" s="44"/>
      <c r="S799" s="44"/>
      <c r="T799" s="44"/>
      <c r="U799" s="44"/>
      <c r="V799" s="44"/>
      <c r="W799" s="44"/>
      <c r="X799" s="44"/>
      <c r="Y799" s="44"/>
    </row>
    <row r="800" spans="14:25" ht="15.75" customHeight="1" x14ac:dyDescent="0.2">
      <c r="N800" s="44"/>
      <c r="O800" s="44"/>
      <c r="P800" s="44"/>
      <c r="Q800" s="44"/>
      <c r="R800" s="44"/>
      <c r="S800" s="44"/>
      <c r="T800" s="44"/>
      <c r="U800" s="44"/>
      <c r="V800" s="44"/>
      <c r="W800" s="44"/>
      <c r="X800" s="44"/>
      <c r="Y800" s="44"/>
    </row>
    <row r="801" spans="14:25" ht="15.75" customHeight="1" x14ac:dyDescent="0.2">
      <c r="N801" s="44"/>
      <c r="O801" s="44"/>
      <c r="P801" s="44"/>
      <c r="Q801" s="44"/>
      <c r="R801" s="44"/>
      <c r="S801" s="44"/>
      <c r="T801" s="44"/>
      <c r="U801" s="44"/>
      <c r="V801" s="44"/>
      <c r="W801" s="44"/>
      <c r="X801" s="44"/>
      <c r="Y801" s="44"/>
    </row>
    <row r="802" spans="14:25" ht="15.75" customHeight="1" x14ac:dyDescent="0.2">
      <c r="N802" s="44"/>
      <c r="O802" s="44"/>
      <c r="P802" s="44"/>
      <c r="Q802" s="44"/>
      <c r="R802" s="44"/>
      <c r="S802" s="44"/>
      <c r="T802" s="44"/>
      <c r="U802" s="44"/>
      <c r="V802" s="44"/>
      <c r="W802" s="44"/>
      <c r="X802" s="44"/>
      <c r="Y802" s="44"/>
    </row>
    <row r="803" spans="14:25" ht="15.75" customHeight="1" x14ac:dyDescent="0.2">
      <c r="N803" s="44"/>
      <c r="O803" s="44"/>
      <c r="P803" s="44"/>
      <c r="Q803" s="44"/>
      <c r="R803" s="44"/>
      <c r="S803" s="44"/>
      <c r="T803" s="44"/>
      <c r="U803" s="44"/>
      <c r="V803" s="44"/>
      <c r="W803" s="44"/>
      <c r="X803" s="44"/>
      <c r="Y803" s="44"/>
    </row>
    <row r="804" spans="14:25" ht="15.75" customHeight="1" x14ac:dyDescent="0.2">
      <c r="N804" s="44"/>
      <c r="O804" s="44"/>
      <c r="P804" s="44"/>
      <c r="Q804" s="44"/>
      <c r="R804" s="44"/>
      <c r="S804" s="44"/>
      <c r="T804" s="44"/>
      <c r="U804" s="44"/>
      <c r="V804" s="44"/>
      <c r="W804" s="44"/>
      <c r="X804" s="44"/>
      <c r="Y804" s="44"/>
    </row>
    <row r="805" spans="14:25" ht="15.75" customHeight="1" x14ac:dyDescent="0.2">
      <c r="N805" s="44"/>
      <c r="O805" s="44"/>
      <c r="P805" s="44"/>
      <c r="Q805" s="44"/>
      <c r="R805" s="44"/>
      <c r="S805" s="44"/>
      <c r="T805" s="44"/>
      <c r="U805" s="44"/>
      <c r="V805" s="44"/>
      <c r="W805" s="44"/>
      <c r="X805" s="44"/>
      <c r="Y805" s="44"/>
    </row>
    <row r="806" spans="14:25" ht="15.75" customHeight="1" x14ac:dyDescent="0.2">
      <c r="N806" s="44"/>
      <c r="O806" s="44"/>
      <c r="P806" s="44"/>
      <c r="Q806" s="44"/>
      <c r="R806" s="44"/>
      <c r="S806" s="44"/>
      <c r="T806" s="44"/>
      <c r="U806" s="44"/>
      <c r="V806" s="44"/>
      <c r="W806" s="44"/>
      <c r="X806" s="44"/>
      <c r="Y806" s="44"/>
    </row>
    <row r="807" spans="14:25" ht="15.75" customHeight="1" x14ac:dyDescent="0.2">
      <c r="N807" s="44"/>
      <c r="O807" s="44"/>
      <c r="P807" s="44"/>
      <c r="Q807" s="44"/>
      <c r="R807" s="44"/>
      <c r="S807" s="44"/>
      <c r="T807" s="44"/>
      <c r="U807" s="44"/>
      <c r="V807" s="44"/>
      <c r="W807" s="44"/>
      <c r="X807" s="44"/>
      <c r="Y807" s="44"/>
    </row>
    <row r="808" spans="14:25" ht="15.75" customHeight="1" x14ac:dyDescent="0.2">
      <c r="N808" s="44"/>
      <c r="O808" s="44"/>
      <c r="P808" s="44"/>
      <c r="Q808" s="44"/>
      <c r="R808" s="44"/>
      <c r="S808" s="44"/>
      <c r="T808" s="44"/>
      <c r="U808" s="44"/>
      <c r="V808" s="44"/>
      <c r="W808" s="44"/>
      <c r="X808" s="44"/>
      <c r="Y808" s="44"/>
    </row>
    <row r="809" spans="14:25" ht="15.75" customHeight="1" x14ac:dyDescent="0.2">
      <c r="N809" s="44"/>
      <c r="O809" s="44"/>
      <c r="P809" s="44"/>
      <c r="Q809" s="44"/>
      <c r="R809" s="44"/>
      <c r="S809" s="44"/>
      <c r="T809" s="44"/>
      <c r="U809" s="44"/>
      <c r="V809" s="44"/>
      <c r="W809" s="44"/>
      <c r="X809" s="44"/>
      <c r="Y809" s="44"/>
    </row>
    <row r="810" spans="14:25" ht="15.75" customHeight="1" x14ac:dyDescent="0.2">
      <c r="N810" s="44"/>
      <c r="O810" s="44"/>
      <c r="P810" s="44"/>
      <c r="Q810" s="44"/>
      <c r="R810" s="44"/>
      <c r="S810" s="44"/>
      <c r="T810" s="44"/>
      <c r="U810" s="44"/>
      <c r="V810" s="44"/>
      <c r="W810" s="44"/>
      <c r="X810" s="44"/>
      <c r="Y810" s="44"/>
    </row>
    <row r="811" spans="14:25" ht="15.75" customHeight="1" x14ac:dyDescent="0.2">
      <c r="N811" s="44"/>
      <c r="O811" s="44"/>
      <c r="P811" s="44"/>
      <c r="Q811" s="44"/>
      <c r="R811" s="44"/>
      <c r="S811" s="44"/>
      <c r="T811" s="44"/>
      <c r="U811" s="44"/>
      <c r="V811" s="44"/>
      <c r="W811" s="44"/>
      <c r="X811" s="44"/>
      <c r="Y811" s="44"/>
    </row>
    <row r="812" spans="14:25" ht="15.75" customHeight="1" x14ac:dyDescent="0.2">
      <c r="N812" s="44"/>
      <c r="O812" s="44"/>
      <c r="P812" s="44"/>
      <c r="Q812" s="44"/>
      <c r="R812" s="44"/>
      <c r="S812" s="44"/>
      <c r="T812" s="44"/>
      <c r="U812" s="44"/>
      <c r="V812" s="44"/>
      <c r="W812" s="44"/>
      <c r="X812" s="44"/>
      <c r="Y812" s="44"/>
    </row>
    <row r="813" spans="14:25" ht="15.75" customHeight="1" x14ac:dyDescent="0.2">
      <c r="N813" s="44"/>
      <c r="O813" s="44"/>
      <c r="P813" s="44"/>
      <c r="Q813" s="44"/>
      <c r="R813" s="44"/>
      <c r="S813" s="44"/>
      <c r="T813" s="44"/>
      <c r="U813" s="44"/>
      <c r="V813" s="44"/>
      <c r="W813" s="44"/>
      <c r="X813" s="44"/>
      <c r="Y813" s="44"/>
    </row>
    <row r="814" spans="14:25" ht="15.75" customHeight="1" x14ac:dyDescent="0.2">
      <c r="N814" s="44"/>
      <c r="O814" s="44"/>
      <c r="P814" s="44"/>
      <c r="Q814" s="44"/>
      <c r="R814" s="44"/>
      <c r="S814" s="44"/>
      <c r="T814" s="44"/>
      <c r="U814" s="44"/>
      <c r="V814" s="44"/>
      <c r="W814" s="44"/>
      <c r="X814" s="44"/>
      <c r="Y814" s="44"/>
    </row>
    <row r="815" spans="14:25" ht="15.75" customHeight="1" x14ac:dyDescent="0.2">
      <c r="N815" s="44"/>
      <c r="O815" s="44"/>
      <c r="P815" s="44"/>
      <c r="Q815" s="44"/>
      <c r="R815" s="44"/>
      <c r="S815" s="44"/>
      <c r="T815" s="44"/>
      <c r="U815" s="44"/>
      <c r="V815" s="44"/>
      <c r="W815" s="44"/>
      <c r="X815" s="44"/>
      <c r="Y815" s="44"/>
    </row>
    <row r="816" spans="14:25" ht="15.75" customHeight="1" x14ac:dyDescent="0.2">
      <c r="N816" s="44"/>
      <c r="O816" s="44"/>
      <c r="P816" s="44"/>
      <c r="Q816" s="44"/>
      <c r="R816" s="44"/>
      <c r="S816" s="44"/>
      <c r="T816" s="44"/>
      <c r="U816" s="44"/>
      <c r="V816" s="44"/>
      <c r="W816" s="44"/>
      <c r="X816" s="44"/>
      <c r="Y816" s="44"/>
    </row>
    <row r="817" spans="14:25" ht="15.75" customHeight="1" x14ac:dyDescent="0.2">
      <c r="N817" s="44"/>
      <c r="O817" s="44"/>
      <c r="P817" s="44"/>
      <c r="Q817" s="44"/>
      <c r="R817" s="44"/>
      <c r="S817" s="44"/>
      <c r="T817" s="44"/>
      <c r="U817" s="44"/>
      <c r="V817" s="44"/>
      <c r="W817" s="44"/>
      <c r="X817" s="44"/>
      <c r="Y817" s="44"/>
    </row>
    <row r="818" spans="14:25" ht="15.75" customHeight="1" x14ac:dyDescent="0.2">
      <c r="N818" s="44"/>
      <c r="O818" s="44"/>
      <c r="P818" s="44"/>
      <c r="Q818" s="44"/>
      <c r="R818" s="44"/>
      <c r="S818" s="44"/>
      <c r="T818" s="44"/>
      <c r="U818" s="44"/>
      <c r="V818" s="44"/>
      <c r="W818" s="44"/>
      <c r="X818" s="44"/>
      <c r="Y818" s="44"/>
    </row>
    <row r="819" spans="14:25" ht="15.75" customHeight="1" x14ac:dyDescent="0.2">
      <c r="N819" s="44"/>
      <c r="O819" s="44"/>
      <c r="P819" s="44"/>
      <c r="Q819" s="44"/>
      <c r="R819" s="44"/>
      <c r="S819" s="44"/>
      <c r="T819" s="44"/>
      <c r="U819" s="44"/>
      <c r="V819" s="44"/>
      <c r="W819" s="44"/>
      <c r="X819" s="44"/>
      <c r="Y819" s="44"/>
    </row>
    <row r="820" spans="14:25" ht="15.75" customHeight="1" x14ac:dyDescent="0.2">
      <c r="N820" s="44"/>
      <c r="O820" s="44"/>
      <c r="P820" s="44"/>
      <c r="Q820" s="44"/>
      <c r="R820" s="44"/>
      <c r="S820" s="44"/>
      <c r="T820" s="44"/>
      <c r="U820" s="44"/>
      <c r="V820" s="44"/>
      <c r="W820" s="44"/>
      <c r="X820" s="44"/>
      <c r="Y820" s="44"/>
    </row>
    <row r="821" spans="14:25" ht="15.75" customHeight="1" x14ac:dyDescent="0.2">
      <c r="N821" s="44"/>
      <c r="O821" s="44"/>
      <c r="P821" s="44"/>
      <c r="Q821" s="44"/>
      <c r="R821" s="44"/>
      <c r="S821" s="44"/>
      <c r="T821" s="44"/>
      <c r="U821" s="44"/>
      <c r="V821" s="44"/>
      <c r="W821" s="44"/>
      <c r="X821" s="44"/>
      <c r="Y821" s="44"/>
    </row>
    <row r="822" spans="14:25" ht="15.75" customHeight="1" x14ac:dyDescent="0.2">
      <c r="N822" s="44"/>
      <c r="O822" s="44"/>
      <c r="P822" s="44"/>
      <c r="Q822" s="44"/>
      <c r="R822" s="44"/>
      <c r="S822" s="44"/>
      <c r="T822" s="44"/>
      <c r="U822" s="44"/>
      <c r="V822" s="44"/>
      <c r="W822" s="44"/>
      <c r="X822" s="44"/>
      <c r="Y822" s="44"/>
    </row>
    <row r="823" spans="14:25" ht="15.75" customHeight="1" x14ac:dyDescent="0.2">
      <c r="N823" s="44"/>
      <c r="O823" s="44"/>
      <c r="P823" s="44"/>
      <c r="Q823" s="44"/>
      <c r="R823" s="44"/>
      <c r="S823" s="44"/>
      <c r="T823" s="44"/>
      <c r="U823" s="44"/>
      <c r="V823" s="44"/>
      <c r="W823" s="44"/>
      <c r="X823" s="44"/>
      <c r="Y823" s="44"/>
    </row>
    <row r="824" spans="14:25" ht="15.75" customHeight="1" x14ac:dyDescent="0.2">
      <c r="N824" s="44"/>
      <c r="O824" s="44"/>
      <c r="P824" s="44"/>
      <c r="Q824" s="44"/>
      <c r="R824" s="44"/>
      <c r="S824" s="44"/>
      <c r="T824" s="44"/>
      <c r="U824" s="44"/>
      <c r="V824" s="44"/>
      <c r="W824" s="44"/>
      <c r="X824" s="44"/>
      <c r="Y824" s="44"/>
    </row>
    <row r="825" spans="14:25" ht="15.75" customHeight="1" x14ac:dyDescent="0.2">
      <c r="N825" s="44"/>
      <c r="O825" s="44"/>
      <c r="P825" s="44"/>
      <c r="Q825" s="44"/>
      <c r="R825" s="44"/>
      <c r="S825" s="44"/>
      <c r="T825" s="44"/>
      <c r="U825" s="44"/>
      <c r="V825" s="44"/>
      <c r="W825" s="44"/>
      <c r="X825" s="44"/>
      <c r="Y825" s="44"/>
    </row>
    <row r="826" spans="14:25" ht="15.75" customHeight="1" x14ac:dyDescent="0.2">
      <c r="N826" s="44"/>
      <c r="O826" s="44"/>
      <c r="P826" s="44"/>
      <c r="Q826" s="44"/>
      <c r="R826" s="44"/>
      <c r="S826" s="44"/>
      <c r="T826" s="44"/>
      <c r="U826" s="44"/>
      <c r="V826" s="44"/>
      <c r="W826" s="44"/>
      <c r="X826" s="44"/>
      <c r="Y826" s="44"/>
    </row>
    <row r="827" spans="14:25" ht="15.75" customHeight="1" x14ac:dyDescent="0.2">
      <c r="N827" s="44"/>
      <c r="O827" s="44"/>
      <c r="P827" s="44"/>
      <c r="Q827" s="44"/>
      <c r="R827" s="44"/>
      <c r="S827" s="44"/>
      <c r="T827" s="44"/>
      <c r="U827" s="44"/>
      <c r="V827" s="44"/>
      <c r="W827" s="44"/>
      <c r="X827" s="44"/>
      <c r="Y827" s="44"/>
    </row>
    <row r="828" spans="14:25" ht="15.75" customHeight="1" x14ac:dyDescent="0.2">
      <c r="N828" s="44"/>
      <c r="O828" s="44"/>
      <c r="P828" s="44"/>
      <c r="Q828" s="44"/>
      <c r="R828" s="44"/>
      <c r="S828" s="44"/>
      <c r="T828" s="44"/>
      <c r="U828" s="44"/>
      <c r="V828" s="44"/>
      <c r="W828" s="44"/>
      <c r="X828" s="44"/>
      <c r="Y828" s="44"/>
    </row>
    <row r="829" spans="14:25" ht="15.75" customHeight="1" x14ac:dyDescent="0.2">
      <c r="N829" s="44"/>
      <c r="O829" s="44"/>
      <c r="P829" s="44"/>
      <c r="Q829" s="44"/>
      <c r="R829" s="44"/>
      <c r="S829" s="44"/>
      <c r="T829" s="44"/>
      <c r="U829" s="44"/>
      <c r="V829" s="44"/>
      <c r="W829" s="44"/>
      <c r="X829" s="44"/>
      <c r="Y829" s="44"/>
    </row>
    <row r="830" spans="14:25" ht="15.75" customHeight="1" x14ac:dyDescent="0.2">
      <c r="N830" s="44"/>
      <c r="O830" s="44"/>
      <c r="P830" s="44"/>
      <c r="Q830" s="44"/>
      <c r="R830" s="44"/>
      <c r="S830" s="44"/>
      <c r="T830" s="44"/>
      <c r="U830" s="44"/>
      <c r="V830" s="44"/>
      <c r="W830" s="44"/>
      <c r="X830" s="44"/>
      <c r="Y830" s="44"/>
    </row>
    <row r="831" spans="14:25" ht="15.75" customHeight="1" x14ac:dyDescent="0.2">
      <c r="N831" s="44"/>
      <c r="O831" s="44"/>
      <c r="P831" s="44"/>
      <c r="Q831" s="44"/>
      <c r="R831" s="44"/>
      <c r="S831" s="44"/>
      <c r="T831" s="44"/>
      <c r="U831" s="44"/>
      <c r="V831" s="44"/>
      <c r="W831" s="44"/>
      <c r="X831" s="44"/>
      <c r="Y831" s="44"/>
    </row>
    <row r="832" spans="14:25" ht="15.75" customHeight="1" x14ac:dyDescent="0.2">
      <c r="N832" s="44"/>
      <c r="O832" s="44"/>
      <c r="P832" s="44"/>
      <c r="Q832" s="44"/>
      <c r="R832" s="44"/>
      <c r="S832" s="44"/>
      <c r="T832" s="44"/>
      <c r="U832" s="44"/>
      <c r="V832" s="44"/>
      <c r="W832" s="44"/>
      <c r="X832" s="44"/>
      <c r="Y832" s="44"/>
    </row>
    <row r="833" spans="14:25" ht="15.75" customHeight="1" x14ac:dyDescent="0.2">
      <c r="N833" s="44"/>
      <c r="O833" s="44"/>
      <c r="P833" s="44"/>
      <c r="Q833" s="44"/>
      <c r="R833" s="44"/>
      <c r="S833" s="44"/>
      <c r="T833" s="44"/>
      <c r="U833" s="44"/>
      <c r="V833" s="44"/>
      <c r="W833" s="44"/>
      <c r="X833" s="44"/>
      <c r="Y833" s="44"/>
    </row>
    <row r="834" spans="14:25" ht="15.75" customHeight="1" x14ac:dyDescent="0.2">
      <c r="N834" s="44"/>
      <c r="O834" s="44"/>
      <c r="P834" s="44"/>
      <c r="Q834" s="44"/>
      <c r="R834" s="44"/>
      <c r="S834" s="44"/>
      <c r="T834" s="44"/>
      <c r="U834" s="44"/>
      <c r="V834" s="44"/>
      <c r="W834" s="44"/>
      <c r="X834" s="44"/>
      <c r="Y834" s="44"/>
    </row>
    <row r="835" spans="14:25" ht="15.75" customHeight="1" x14ac:dyDescent="0.2">
      <c r="N835" s="44"/>
      <c r="O835" s="44"/>
      <c r="P835" s="44"/>
      <c r="Q835" s="44"/>
      <c r="R835" s="44"/>
      <c r="S835" s="44"/>
      <c r="T835" s="44"/>
      <c r="U835" s="44"/>
      <c r="V835" s="44"/>
      <c r="W835" s="44"/>
      <c r="X835" s="44"/>
      <c r="Y835" s="44"/>
    </row>
    <row r="836" spans="14:25" ht="15.75" customHeight="1" x14ac:dyDescent="0.2">
      <c r="N836" s="44"/>
      <c r="O836" s="44"/>
      <c r="P836" s="44"/>
      <c r="Q836" s="44"/>
      <c r="R836" s="44"/>
      <c r="S836" s="44"/>
      <c r="T836" s="44"/>
      <c r="U836" s="44"/>
      <c r="V836" s="44"/>
      <c r="W836" s="44"/>
      <c r="X836" s="44"/>
      <c r="Y836" s="44"/>
    </row>
    <row r="837" spans="14:25" ht="15.75" customHeight="1" x14ac:dyDescent="0.2">
      <c r="N837" s="44"/>
      <c r="O837" s="44"/>
      <c r="P837" s="44"/>
      <c r="Q837" s="44"/>
      <c r="R837" s="44"/>
      <c r="S837" s="44"/>
      <c r="T837" s="44"/>
      <c r="U837" s="44"/>
      <c r="V837" s="44"/>
      <c r="W837" s="44"/>
      <c r="X837" s="44"/>
      <c r="Y837" s="44"/>
    </row>
    <row r="838" spans="14:25" ht="15.75" customHeight="1" x14ac:dyDescent="0.2">
      <c r="N838" s="44"/>
      <c r="O838" s="44"/>
      <c r="P838" s="44"/>
      <c r="Q838" s="44"/>
      <c r="R838" s="44"/>
      <c r="S838" s="44"/>
      <c r="T838" s="44"/>
      <c r="U838" s="44"/>
      <c r="V838" s="44"/>
      <c r="W838" s="44"/>
      <c r="X838" s="44"/>
      <c r="Y838" s="44"/>
    </row>
    <row r="839" spans="14:25" ht="15.75" customHeight="1" x14ac:dyDescent="0.2">
      <c r="N839" s="44"/>
      <c r="O839" s="44"/>
      <c r="P839" s="44"/>
      <c r="Q839" s="44"/>
      <c r="R839" s="44"/>
      <c r="S839" s="44"/>
      <c r="T839" s="44"/>
      <c r="U839" s="44"/>
      <c r="V839" s="44"/>
      <c r="W839" s="44"/>
      <c r="X839" s="44"/>
      <c r="Y839" s="44"/>
    </row>
    <row r="840" spans="14:25" ht="15.75" customHeight="1" x14ac:dyDescent="0.2">
      <c r="N840" s="44"/>
      <c r="O840" s="44"/>
      <c r="P840" s="44"/>
      <c r="Q840" s="44"/>
      <c r="R840" s="44"/>
      <c r="S840" s="44"/>
      <c r="T840" s="44"/>
      <c r="U840" s="44"/>
      <c r="V840" s="44"/>
      <c r="W840" s="44"/>
      <c r="X840" s="44"/>
      <c r="Y840" s="44"/>
    </row>
    <row r="841" spans="14:25" ht="15.75" customHeight="1" x14ac:dyDescent="0.2">
      <c r="N841" s="44"/>
      <c r="O841" s="44"/>
      <c r="P841" s="44"/>
      <c r="Q841" s="44"/>
      <c r="R841" s="44"/>
      <c r="S841" s="44"/>
      <c r="T841" s="44"/>
      <c r="U841" s="44"/>
      <c r="V841" s="44"/>
      <c r="W841" s="44"/>
      <c r="X841" s="44"/>
      <c r="Y841" s="44"/>
    </row>
    <row r="842" spans="14:25" ht="15.75" customHeight="1" x14ac:dyDescent="0.2">
      <c r="N842" s="44"/>
      <c r="O842" s="44"/>
      <c r="P842" s="44"/>
      <c r="Q842" s="44"/>
      <c r="R842" s="44"/>
      <c r="S842" s="44"/>
      <c r="T842" s="44"/>
      <c r="U842" s="44"/>
      <c r="V842" s="44"/>
      <c r="W842" s="44"/>
      <c r="X842" s="44"/>
      <c r="Y842" s="44"/>
    </row>
    <row r="843" spans="14:25" ht="15.75" customHeight="1" x14ac:dyDescent="0.2">
      <c r="N843" s="44"/>
      <c r="O843" s="44"/>
      <c r="P843" s="44"/>
      <c r="Q843" s="44"/>
      <c r="R843" s="44"/>
      <c r="S843" s="44"/>
      <c r="T843" s="44"/>
      <c r="U843" s="44"/>
      <c r="V843" s="44"/>
      <c r="W843" s="44"/>
      <c r="X843" s="44"/>
      <c r="Y843" s="44"/>
    </row>
    <row r="844" spans="14:25" ht="15.75" customHeight="1" x14ac:dyDescent="0.2">
      <c r="N844" s="44"/>
      <c r="O844" s="44"/>
      <c r="P844" s="44"/>
      <c r="Q844" s="44"/>
      <c r="R844" s="44"/>
      <c r="S844" s="44"/>
      <c r="T844" s="44"/>
      <c r="U844" s="44"/>
      <c r="V844" s="44"/>
      <c r="W844" s="44"/>
      <c r="X844" s="44"/>
      <c r="Y844" s="44"/>
    </row>
    <row r="845" spans="14:25" ht="15.75" customHeight="1" x14ac:dyDescent="0.2">
      <c r="N845" s="44"/>
      <c r="O845" s="44"/>
      <c r="P845" s="44"/>
      <c r="Q845" s="44"/>
      <c r="R845" s="44"/>
      <c r="S845" s="44"/>
      <c r="T845" s="44"/>
      <c r="U845" s="44"/>
      <c r="V845" s="44"/>
      <c r="W845" s="44"/>
      <c r="X845" s="44"/>
      <c r="Y845" s="44"/>
    </row>
    <row r="846" spans="14:25" ht="15.75" customHeight="1" x14ac:dyDescent="0.2">
      <c r="N846" s="44"/>
      <c r="O846" s="44"/>
      <c r="P846" s="44"/>
      <c r="Q846" s="44"/>
      <c r="R846" s="44"/>
      <c r="S846" s="44"/>
      <c r="T846" s="44"/>
      <c r="U846" s="44"/>
      <c r="V846" s="44"/>
      <c r="W846" s="44"/>
      <c r="X846" s="44"/>
      <c r="Y846" s="44"/>
    </row>
    <row r="847" spans="14:25" ht="15.75" customHeight="1" x14ac:dyDescent="0.2">
      <c r="N847" s="44"/>
      <c r="O847" s="44"/>
      <c r="P847" s="44"/>
      <c r="Q847" s="44"/>
      <c r="R847" s="44"/>
      <c r="S847" s="44"/>
      <c r="T847" s="44"/>
      <c r="U847" s="44"/>
      <c r="V847" s="44"/>
      <c r="W847" s="44"/>
      <c r="X847" s="44"/>
      <c r="Y847" s="44"/>
    </row>
    <row r="848" spans="14:25" ht="15.75" customHeight="1" x14ac:dyDescent="0.2">
      <c r="N848" s="44"/>
      <c r="O848" s="44"/>
      <c r="P848" s="44"/>
      <c r="Q848" s="44"/>
      <c r="R848" s="44"/>
      <c r="S848" s="44"/>
      <c r="T848" s="44"/>
      <c r="U848" s="44"/>
      <c r="V848" s="44"/>
      <c r="W848" s="44"/>
      <c r="X848" s="44"/>
      <c r="Y848" s="44"/>
    </row>
    <row r="849" spans="14:25" ht="15.75" customHeight="1" x14ac:dyDescent="0.2">
      <c r="N849" s="44"/>
      <c r="O849" s="44"/>
      <c r="P849" s="44"/>
      <c r="Q849" s="44"/>
      <c r="R849" s="44"/>
      <c r="S849" s="44"/>
      <c r="T849" s="44"/>
      <c r="U849" s="44"/>
      <c r="V849" s="44"/>
      <c r="W849" s="44"/>
      <c r="X849" s="44"/>
      <c r="Y849" s="44"/>
    </row>
    <row r="850" spans="14:25" ht="15.75" customHeight="1" x14ac:dyDescent="0.2">
      <c r="N850" s="44"/>
      <c r="O850" s="44"/>
      <c r="P850" s="44"/>
      <c r="Q850" s="44"/>
      <c r="R850" s="44"/>
      <c r="S850" s="44"/>
      <c r="T850" s="44"/>
      <c r="U850" s="44"/>
      <c r="V850" s="44"/>
      <c r="W850" s="44"/>
      <c r="X850" s="44"/>
      <c r="Y850" s="44"/>
    </row>
    <row r="851" spans="14:25" ht="15.75" customHeight="1" x14ac:dyDescent="0.2">
      <c r="N851" s="44"/>
      <c r="O851" s="44"/>
      <c r="P851" s="44"/>
      <c r="Q851" s="44"/>
      <c r="R851" s="44"/>
      <c r="S851" s="44"/>
      <c r="T851" s="44"/>
      <c r="U851" s="44"/>
      <c r="V851" s="44"/>
      <c r="W851" s="44"/>
      <c r="X851" s="44"/>
      <c r="Y851" s="44"/>
    </row>
    <row r="852" spans="14:25" ht="15.75" customHeight="1" x14ac:dyDescent="0.2">
      <c r="N852" s="44"/>
      <c r="O852" s="44"/>
      <c r="P852" s="44"/>
      <c r="Q852" s="44"/>
      <c r="R852" s="44"/>
      <c r="S852" s="44"/>
      <c r="T852" s="44"/>
      <c r="U852" s="44"/>
      <c r="V852" s="44"/>
      <c r="W852" s="44"/>
      <c r="X852" s="44"/>
      <c r="Y852" s="44"/>
    </row>
    <row r="853" spans="14:25" ht="15.75" customHeight="1" x14ac:dyDescent="0.2">
      <c r="N853" s="44"/>
      <c r="O853" s="44"/>
      <c r="P853" s="44"/>
      <c r="Q853" s="44"/>
      <c r="R853" s="44"/>
      <c r="S853" s="44"/>
      <c r="T853" s="44"/>
      <c r="U853" s="44"/>
      <c r="V853" s="44"/>
      <c r="W853" s="44"/>
      <c r="X853" s="44"/>
      <c r="Y853" s="44"/>
    </row>
    <row r="854" spans="14:25" ht="15.75" customHeight="1" x14ac:dyDescent="0.2">
      <c r="N854" s="44"/>
      <c r="O854" s="44"/>
      <c r="P854" s="44"/>
      <c r="Q854" s="44"/>
      <c r="R854" s="44"/>
      <c r="S854" s="44"/>
      <c r="T854" s="44"/>
      <c r="U854" s="44"/>
      <c r="V854" s="44"/>
      <c r="W854" s="44"/>
      <c r="X854" s="44"/>
      <c r="Y854" s="44"/>
    </row>
    <row r="855" spans="14:25" ht="15.75" customHeight="1" x14ac:dyDescent="0.2">
      <c r="N855" s="44"/>
      <c r="O855" s="44"/>
      <c r="P855" s="44"/>
      <c r="Q855" s="44"/>
      <c r="R855" s="44"/>
      <c r="S855" s="44"/>
      <c r="T855" s="44"/>
      <c r="U855" s="44"/>
      <c r="V855" s="44"/>
      <c r="W855" s="44"/>
      <c r="X855" s="44"/>
      <c r="Y855" s="44"/>
    </row>
    <row r="856" spans="14:25" ht="15.75" customHeight="1" x14ac:dyDescent="0.2">
      <c r="N856" s="44"/>
      <c r="O856" s="44"/>
      <c r="P856" s="44"/>
      <c r="Q856" s="44"/>
      <c r="R856" s="44"/>
      <c r="S856" s="44"/>
      <c r="T856" s="44"/>
      <c r="U856" s="44"/>
      <c r="V856" s="44"/>
      <c r="W856" s="44"/>
      <c r="X856" s="44"/>
      <c r="Y856" s="44"/>
    </row>
    <row r="857" spans="14:25" ht="15.75" customHeight="1" x14ac:dyDescent="0.2">
      <c r="N857" s="44"/>
      <c r="O857" s="44"/>
      <c r="P857" s="44"/>
      <c r="Q857" s="44"/>
      <c r="R857" s="44"/>
      <c r="S857" s="44"/>
      <c r="T857" s="44"/>
      <c r="U857" s="44"/>
      <c r="V857" s="44"/>
      <c r="W857" s="44"/>
      <c r="X857" s="44"/>
      <c r="Y857" s="44"/>
    </row>
    <row r="858" spans="14:25" ht="15.75" customHeight="1" x14ac:dyDescent="0.2">
      <c r="N858" s="44"/>
      <c r="O858" s="44"/>
      <c r="P858" s="44"/>
      <c r="Q858" s="44"/>
      <c r="R858" s="44"/>
      <c r="S858" s="44"/>
      <c r="T858" s="44"/>
      <c r="U858" s="44"/>
      <c r="V858" s="44"/>
      <c r="W858" s="44"/>
      <c r="X858" s="44"/>
      <c r="Y858" s="44"/>
    </row>
    <row r="859" spans="14:25" ht="15.75" customHeight="1" x14ac:dyDescent="0.2">
      <c r="N859" s="44"/>
      <c r="O859" s="44"/>
      <c r="P859" s="44"/>
      <c r="Q859" s="44"/>
      <c r="R859" s="44"/>
      <c r="S859" s="44"/>
      <c r="T859" s="44"/>
      <c r="U859" s="44"/>
      <c r="V859" s="44"/>
      <c r="W859" s="44"/>
      <c r="X859" s="44"/>
      <c r="Y859" s="44"/>
    </row>
    <row r="860" spans="14:25" ht="15.75" customHeight="1" x14ac:dyDescent="0.2">
      <c r="N860" s="44"/>
      <c r="O860" s="44"/>
      <c r="P860" s="44"/>
      <c r="Q860" s="44"/>
      <c r="R860" s="44"/>
      <c r="S860" s="44"/>
      <c r="T860" s="44"/>
      <c r="U860" s="44"/>
      <c r="V860" s="44"/>
      <c r="W860" s="44"/>
      <c r="X860" s="44"/>
      <c r="Y860" s="44"/>
    </row>
    <row r="861" spans="14:25" ht="15.75" customHeight="1" x14ac:dyDescent="0.2">
      <c r="N861" s="44"/>
      <c r="O861" s="44"/>
      <c r="P861" s="44"/>
      <c r="Q861" s="44"/>
      <c r="R861" s="44"/>
      <c r="S861" s="44"/>
      <c r="T861" s="44"/>
      <c r="U861" s="44"/>
      <c r="V861" s="44"/>
      <c r="W861" s="44"/>
      <c r="X861" s="44"/>
      <c r="Y861" s="44"/>
    </row>
    <row r="862" spans="14:25" ht="15.75" customHeight="1" x14ac:dyDescent="0.2">
      <c r="N862" s="44"/>
      <c r="O862" s="44"/>
      <c r="P862" s="44"/>
      <c r="Q862" s="44"/>
      <c r="R862" s="44"/>
      <c r="S862" s="44"/>
      <c r="T862" s="44"/>
      <c r="U862" s="44"/>
      <c r="V862" s="44"/>
      <c r="W862" s="44"/>
      <c r="X862" s="44"/>
      <c r="Y862" s="44"/>
    </row>
    <row r="863" spans="14:25" ht="15.75" customHeight="1" x14ac:dyDescent="0.2">
      <c r="N863" s="44"/>
      <c r="O863" s="44"/>
      <c r="P863" s="44"/>
      <c r="Q863" s="44"/>
      <c r="R863" s="44"/>
      <c r="S863" s="44"/>
      <c r="T863" s="44"/>
      <c r="U863" s="44"/>
      <c r="V863" s="44"/>
      <c r="W863" s="44"/>
      <c r="X863" s="44"/>
      <c r="Y863" s="44"/>
    </row>
    <row r="864" spans="14:25" ht="15.75" customHeight="1" x14ac:dyDescent="0.2">
      <c r="N864" s="44"/>
      <c r="O864" s="44"/>
      <c r="P864" s="44"/>
      <c r="Q864" s="44"/>
      <c r="R864" s="44"/>
      <c r="S864" s="44"/>
      <c r="T864" s="44"/>
      <c r="U864" s="44"/>
      <c r="V864" s="44"/>
      <c r="W864" s="44"/>
      <c r="X864" s="44"/>
      <c r="Y864" s="44"/>
    </row>
    <row r="865" spans="14:25" ht="15.75" customHeight="1" x14ac:dyDescent="0.2">
      <c r="N865" s="44"/>
      <c r="O865" s="44"/>
      <c r="P865" s="44"/>
      <c r="Q865" s="44"/>
      <c r="R865" s="44"/>
      <c r="S865" s="44"/>
      <c r="T865" s="44"/>
      <c r="U865" s="44"/>
      <c r="V865" s="44"/>
      <c r="W865" s="44"/>
      <c r="X865" s="44"/>
      <c r="Y865" s="44"/>
    </row>
    <row r="866" spans="14:25" ht="15.75" customHeight="1" x14ac:dyDescent="0.2">
      <c r="N866" s="44"/>
      <c r="O866" s="44"/>
      <c r="P866" s="44"/>
      <c r="Q866" s="44"/>
      <c r="R866" s="44"/>
      <c r="S866" s="44"/>
      <c r="T866" s="44"/>
      <c r="U866" s="44"/>
      <c r="V866" s="44"/>
      <c r="W866" s="44"/>
      <c r="X866" s="44"/>
      <c r="Y866" s="44"/>
    </row>
    <row r="867" spans="14:25" ht="15.75" customHeight="1" x14ac:dyDescent="0.2">
      <c r="N867" s="44"/>
      <c r="O867" s="44"/>
      <c r="P867" s="44"/>
      <c r="Q867" s="44"/>
      <c r="R867" s="44"/>
      <c r="S867" s="44"/>
      <c r="T867" s="44"/>
      <c r="U867" s="44"/>
      <c r="V867" s="44"/>
      <c r="W867" s="44"/>
      <c r="X867" s="44"/>
      <c r="Y867" s="44"/>
    </row>
    <row r="868" spans="14:25" ht="15.75" customHeight="1" x14ac:dyDescent="0.2">
      <c r="N868" s="44"/>
      <c r="O868" s="44"/>
      <c r="P868" s="44"/>
      <c r="Q868" s="44"/>
      <c r="R868" s="44"/>
      <c r="S868" s="44"/>
      <c r="T868" s="44"/>
      <c r="U868" s="44"/>
      <c r="V868" s="44"/>
      <c r="W868" s="44"/>
      <c r="X868" s="44"/>
      <c r="Y868" s="44"/>
    </row>
    <row r="869" spans="14:25" ht="15.75" customHeight="1" x14ac:dyDescent="0.2">
      <c r="N869" s="44"/>
      <c r="O869" s="44"/>
      <c r="P869" s="44"/>
      <c r="Q869" s="44"/>
      <c r="R869" s="44"/>
      <c r="S869" s="44"/>
      <c r="T869" s="44"/>
      <c r="U869" s="44"/>
      <c r="V869" s="44"/>
      <c r="W869" s="44"/>
      <c r="X869" s="44"/>
      <c r="Y869" s="44"/>
    </row>
    <row r="870" spans="14:25" ht="15.75" customHeight="1" x14ac:dyDescent="0.2">
      <c r="N870" s="44"/>
      <c r="O870" s="44"/>
      <c r="P870" s="44"/>
      <c r="Q870" s="44"/>
      <c r="R870" s="44"/>
      <c r="S870" s="44"/>
      <c r="T870" s="44"/>
      <c r="U870" s="44"/>
      <c r="V870" s="44"/>
      <c r="W870" s="44"/>
      <c r="X870" s="44"/>
      <c r="Y870" s="44"/>
    </row>
    <row r="871" spans="14:25" ht="15.75" customHeight="1" x14ac:dyDescent="0.2">
      <c r="N871" s="44"/>
      <c r="O871" s="44"/>
      <c r="P871" s="44"/>
      <c r="Q871" s="44"/>
      <c r="R871" s="44"/>
      <c r="S871" s="44"/>
      <c r="T871" s="44"/>
      <c r="U871" s="44"/>
      <c r="V871" s="44"/>
      <c r="W871" s="44"/>
      <c r="X871" s="44"/>
      <c r="Y871" s="44"/>
    </row>
    <row r="872" spans="14:25" ht="15.75" customHeight="1" x14ac:dyDescent="0.2">
      <c r="N872" s="44"/>
      <c r="O872" s="44"/>
      <c r="P872" s="44"/>
      <c r="Q872" s="44"/>
      <c r="R872" s="44"/>
      <c r="S872" s="44"/>
      <c r="T872" s="44"/>
      <c r="U872" s="44"/>
      <c r="V872" s="44"/>
      <c r="W872" s="44"/>
      <c r="X872" s="44"/>
      <c r="Y872" s="44"/>
    </row>
    <row r="873" spans="14:25" ht="15.75" customHeight="1" x14ac:dyDescent="0.2">
      <c r="N873" s="44"/>
      <c r="O873" s="44"/>
      <c r="P873" s="44"/>
      <c r="Q873" s="44"/>
      <c r="R873" s="44"/>
      <c r="S873" s="44"/>
      <c r="T873" s="44"/>
      <c r="U873" s="44"/>
      <c r="V873" s="44"/>
      <c r="W873" s="44"/>
      <c r="X873" s="44"/>
      <c r="Y873" s="44"/>
    </row>
    <row r="874" spans="14:25" ht="15.75" customHeight="1" x14ac:dyDescent="0.2">
      <c r="N874" s="44"/>
      <c r="O874" s="44"/>
      <c r="P874" s="44"/>
      <c r="Q874" s="44"/>
      <c r="R874" s="44"/>
      <c r="S874" s="44"/>
      <c r="T874" s="44"/>
      <c r="U874" s="44"/>
      <c r="V874" s="44"/>
      <c r="W874" s="44"/>
      <c r="X874" s="44"/>
      <c r="Y874" s="44"/>
    </row>
    <row r="875" spans="14:25" ht="15.75" customHeight="1" x14ac:dyDescent="0.2">
      <c r="N875" s="44"/>
      <c r="O875" s="44"/>
      <c r="P875" s="44"/>
      <c r="Q875" s="44"/>
      <c r="R875" s="44"/>
      <c r="S875" s="44"/>
      <c r="T875" s="44"/>
      <c r="U875" s="44"/>
      <c r="V875" s="44"/>
      <c r="W875" s="44"/>
      <c r="X875" s="44"/>
      <c r="Y875" s="44"/>
    </row>
    <row r="876" spans="14:25" ht="15.75" customHeight="1" x14ac:dyDescent="0.2">
      <c r="N876" s="44"/>
      <c r="O876" s="44"/>
      <c r="P876" s="44"/>
      <c r="Q876" s="44"/>
      <c r="R876" s="44"/>
      <c r="S876" s="44"/>
      <c r="T876" s="44"/>
      <c r="U876" s="44"/>
      <c r="V876" s="44"/>
      <c r="W876" s="44"/>
      <c r="X876" s="44"/>
      <c r="Y876" s="44"/>
    </row>
    <row r="877" spans="14:25" ht="15.75" customHeight="1" x14ac:dyDescent="0.2">
      <c r="N877" s="44"/>
      <c r="O877" s="44"/>
      <c r="P877" s="44"/>
      <c r="Q877" s="44"/>
      <c r="R877" s="44"/>
      <c r="S877" s="44"/>
      <c r="T877" s="44"/>
      <c r="U877" s="44"/>
      <c r="V877" s="44"/>
      <c r="W877" s="44"/>
      <c r="X877" s="44"/>
      <c r="Y877" s="44"/>
    </row>
    <row r="878" spans="14:25" ht="15.75" customHeight="1" x14ac:dyDescent="0.2">
      <c r="N878" s="44"/>
      <c r="O878" s="44"/>
      <c r="P878" s="44"/>
      <c r="Q878" s="44"/>
      <c r="R878" s="44"/>
      <c r="S878" s="44"/>
      <c r="T878" s="44"/>
      <c r="U878" s="44"/>
      <c r="V878" s="44"/>
      <c r="W878" s="44"/>
      <c r="X878" s="44"/>
      <c r="Y878" s="44"/>
    </row>
    <row r="879" spans="14:25" ht="15.75" customHeight="1" x14ac:dyDescent="0.2">
      <c r="N879" s="44"/>
      <c r="O879" s="44"/>
      <c r="P879" s="44"/>
      <c r="Q879" s="44"/>
      <c r="R879" s="44"/>
      <c r="S879" s="44"/>
      <c r="T879" s="44"/>
      <c r="U879" s="44"/>
      <c r="V879" s="44"/>
      <c r="W879" s="44"/>
      <c r="X879" s="44"/>
      <c r="Y879" s="44"/>
    </row>
    <row r="880" spans="14:25" ht="15.75" customHeight="1" x14ac:dyDescent="0.2">
      <c r="N880" s="44"/>
      <c r="O880" s="44"/>
      <c r="P880" s="44"/>
      <c r="Q880" s="44"/>
      <c r="R880" s="44"/>
      <c r="S880" s="44"/>
      <c r="T880" s="44"/>
      <c r="U880" s="44"/>
      <c r="V880" s="44"/>
      <c r="W880" s="44"/>
      <c r="X880" s="44"/>
      <c r="Y880" s="44"/>
    </row>
    <row r="881" spans="14:25" ht="15.75" customHeight="1" x14ac:dyDescent="0.2">
      <c r="N881" s="44"/>
      <c r="O881" s="44"/>
      <c r="P881" s="44"/>
      <c r="Q881" s="44"/>
      <c r="R881" s="44"/>
      <c r="S881" s="44"/>
      <c r="T881" s="44"/>
      <c r="U881" s="44"/>
      <c r="V881" s="44"/>
      <c r="W881" s="44"/>
      <c r="X881" s="44"/>
      <c r="Y881" s="44"/>
    </row>
    <row r="882" spans="14:25" ht="15.75" customHeight="1" x14ac:dyDescent="0.2">
      <c r="N882" s="44"/>
      <c r="O882" s="44"/>
      <c r="P882" s="44"/>
      <c r="Q882" s="44"/>
      <c r="R882" s="44"/>
      <c r="S882" s="44"/>
      <c r="T882" s="44"/>
      <c r="U882" s="44"/>
      <c r="V882" s="44"/>
      <c r="W882" s="44"/>
      <c r="X882" s="44"/>
      <c r="Y882" s="44"/>
    </row>
    <row r="883" spans="14:25" ht="15.75" customHeight="1" x14ac:dyDescent="0.2">
      <c r="N883" s="44"/>
      <c r="O883" s="44"/>
      <c r="P883" s="44"/>
      <c r="Q883" s="44"/>
      <c r="R883" s="44"/>
      <c r="S883" s="44"/>
      <c r="T883" s="44"/>
      <c r="U883" s="44"/>
      <c r="V883" s="44"/>
      <c r="W883" s="44"/>
      <c r="X883" s="44"/>
      <c r="Y883" s="44"/>
    </row>
    <row r="884" spans="14:25" ht="15.75" customHeight="1" x14ac:dyDescent="0.2">
      <c r="N884" s="44"/>
      <c r="O884" s="44"/>
      <c r="P884" s="44"/>
      <c r="Q884" s="44"/>
      <c r="R884" s="44"/>
      <c r="S884" s="44"/>
      <c r="T884" s="44"/>
      <c r="U884" s="44"/>
      <c r="V884" s="44"/>
      <c r="W884" s="44"/>
      <c r="X884" s="44"/>
      <c r="Y884" s="44"/>
    </row>
    <row r="885" spans="14:25" ht="15.75" customHeight="1" x14ac:dyDescent="0.2">
      <c r="N885" s="44"/>
      <c r="O885" s="44"/>
      <c r="P885" s="44"/>
      <c r="Q885" s="44"/>
      <c r="R885" s="44"/>
      <c r="S885" s="44"/>
      <c r="T885" s="44"/>
      <c r="U885" s="44"/>
      <c r="V885" s="44"/>
      <c r="W885" s="44"/>
      <c r="X885" s="44"/>
      <c r="Y885" s="44"/>
    </row>
    <row r="886" spans="14:25" ht="15.75" customHeight="1" x14ac:dyDescent="0.2">
      <c r="N886" s="44"/>
      <c r="O886" s="44"/>
      <c r="P886" s="44"/>
      <c r="Q886" s="44"/>
      <c r="R886" s="44"/>
      <c r="S886" s="44"/>
      <c r="T886" s="44"/>
      <c r="U886" s="44"/>
      <c r="V886" s="44"/>
      <c r="W886" s="44"/>
      <c r="X886" s="44"/>
      <c r="Y886" s="44"/>
    </row>
    <row r="887" spans="14:25" ht="15.75" customHeight="1" x14ac:dyDescent="0.2">
      <c r="N887" s="44"/>
      <c r="O887" s="44"/>
      <c r="P887" s="44"/>
      <c r="Q887" s="44"/>
      <c r="R887" s="44"/>
      <c r="S887" s="44"/>
      <c r="T887" s="44"/>
      <c r="U887" s="44"/>
      <c r="V887" s="44"/>
      <c r="W887" s="44"/>
      <c r="X887" s="44"/>
      <c r="Y887" s="44"/>
    </row>
    <row r="888" spans="14:25" ht="15.75" customHeight="1" x14ac:dyDescent="0.2">
      <c r="N888" s="44"/>
      <c r="O888" s="44"/>
      <c r="P888" s="44"/>
      <c r="Q888" s="44"/>
      <c r="R888" s="44"/>
      <c r="S888" s="44"/>
      <c r="T888" s="44"/>
      <c r="U888" s="44"/>
      <c r="V888" s="44"/>
      <c r="W888" s="44"/>
      <c r="X888" s="44"/>
      <c r="Y888" s="44"/>
    </row>
    <row r="889" spans="14:25" ht="15.75" customHeight="1" x14ac:dyDescent="0.2">
      <c r="N889" s="44"/>
      <c r="O889" s="44"/>
      <c r="P889" s="44"/>
      <c r="Q889" s="44"/>
      <c r="R889" s="44"/>
      <c r="S889" s="44"/>
      <c r="T889" s="44"/>
      <c r="U889" s="44"/>
      <c r="V889" s="44"/>
      <c r="W889" s="44"/>
      <c r="X889" s="44"/>
      <c r="Y889" s="44"/>
    </row>
    <row r="890" spans="14:25" ht="15.75" customHeight="1" x14ac:dyDescent="0.2">
      <c r="N890" s="44"/>
      <c r="O890" s="44"/>
      <c r="P890" s="44"/>
      <c r="Q890" s="44"/>
      <c r="R890" s="44"/>
      <c r="S890" s="44"/>
      <c r="T890" s="44"/>
      <c r="U890" s="44"/>
      <c r="V890" s="44"/>
      <c r="W890" s="44"/>
      <c r="X890" s="44"/>
      <c r="Y890" s="44"/>
    </row>
    <row r="891" spans="14:25" ht="15.75" customHeight="1" x14ac:dyDescent="0.2">
      <c r="N891" s="44"/>
      <c r="O891" s="44"/>
      <c r="P891" s="44"/>
      <c r="Q891" s="44"/>
      <c r="R891" s="44"/>
      <c r="S891" s="44"/>
      <c r="T891" s="44"/>
      <c r="U891" s="44"/>
      <c r="V891" s="44"/>
      <c r="W891" s="44"/>
      <c r="X891" s="44"/>
      <c r="Y891" s="44"/>
    </row>
    <row r="892" spans="14:25" ht="15.75" customHeight="1" x14ac:dyDescent="0.2">
      <c r="N892" s="44"/>
      <c r="O892" s="44"/>
      <c r="P892" s="44"/>
      <c r="Q892" s="44"/>
      <c r="R892" s="44"/>
      <c r="S892" s="44"/>
      <c r="T892" s="44"/>
      <c r="U892" s="44"/>
      <c r="V892" s="44"/>
      <c r="W892" s="44"/>
      <c r="X892" s="44"/>
      <c r="Y892" s="44"/>
    </row>
    <row r="893" spans="14:25" ht="15.75" customHeight="1" x14ac:dyDescent="0.2">
      <c r="N893" s="44"/>
      <c r="O893" s="44"/>
      <c r="P893" s="44"/>
      <c r="Q893" s="44"/>
      <c r="R893" s="44"/>
      <c r="S893" s="44"/>
      <c r="T893" s="44"/>
      <c r="U893" s="44"/>
      <c r="V893" s="44"/>
      <c r="W893" s="44"/>
      <c r="X893" s="44"/>
      <c r="Y893" s="44"/>
    </row>
    <row r="894" spans="14:25" ht="15.75" customHeight="1" x14ac:dyDescent="0.2">
      <c r="N894" s="44"/>
      <c r="O894" s="44"/>
      <c r="P894" s="44"/>
      <c r="Q894" s="44"/>
      <c r="R894" s="44"/>
      <c r="S894" s="44"/>
      <c r="T894" s="44"/>
      <c r="U894" s="44"/>
      <c r="V894" s="44"/>
      <c r="W894" s="44"/>
      <c r="X894" s="44"/>
      <c r="Y894" s="44"/>
    </row>
    <row r="895" spans="14:25" ht="15.75" customHeight="1" x14ac:dyDescent="0.2">
      <c r="N895" s="44"/>
      <c r="O895" s="44"/>
      <c r="P895" s="44"/>
      <c r="Q895" s="44"/>
      <c r="R895" s="44"/>
      <c r="S895" s="44"/>
      <c r="T895" s="44"/>
      <c r="U895" s="44"/>
      <c r="V895" s="44"/>
      <c r="W895" s="44"/>
      <c r="X895" s="44"/>
      <c r="Y895" s="44"/>
    </row>
    <row r="896" spans="14:25" ht="15.75" customHeight="1" x14ac:dyDescent="0.2">
      <c r="N896" s="44"/>
      <c r="O896" s="44"/>
      <c r="P896" s="44"/>
      <c r="Q896" s="44"/>
      <c r="R896" s="44"/>
      <c r="S896" s="44"/>
      <c r="T896" s="44"/>
      <c r="U896" s="44"/>
      <c r="V896" s="44"/>
      <c r="W896" s="44"/>
      <c r="X896" s="44"/>
      <c r="Y896" s="44"/>
    </row>
    <row r="897" spans="14:25" ht="15.75" customHeight="1" x14ac:dyDescent="0.2">
      <c r="N897" s="44"/>
      <c r="O897" s="44"/>
      <c r="P897" s="44"/>
      <c r="Q897" s="44"/>
      <c r="R897" s="44"/>
      <c r="S897" s="44"/>
      <c r="T897" s="44"/>
      <c r="U897" s="44"/>
      <c r="V897" s="44"/>
      <c r="W897" s="44"/>
      <c r="X897" s="44"/>
      <c r="Y897" s="44"/>
    </row>
    <row r="898" spans="14:25" ht="15.75" customHeight="1" x14ac:dyDescent="0.2">
      <c r="N898" s="44"/>
      <c r="O898" s="44"/>
      <c r="P898" s="44"/>
      <c r="Q898" s="44"/>
      <c r="R898" s="44"/>
      <c r="S898" s="44"/>
      <c r="T898" s="44"/>
      <c r="U898" s="44"/>
      <c r="V898" s="44"/>
      <c r="W898" s="44"/>
      <c r="X898" s="44"/>
      <c r="Y898" s="44"/>
    </row>
    <row r="899" spans="14:25" ht="15.75" customHeight="1" x14ac:dyDescent="0.2">
      <c r="N899" s="44"/>
      <c r="O899" s="44"/>
      <c r="P899" s="44"/>
      <c r="Q899" s="44"/>
      <c r="R899" s="44"/>
      <c r="S899" s="44"/>
      <c r="T899" s="44"/>
      <c r="U899" s="44"/>
      <c r="V899" s="44"/>
      <c r="W899" s="44"/>
      <c r="X899" s="44"/>
      <c r="Y899" s="44"/>
    </row>
    <row r="900" spans="14:25" ht="15.75" customHeight="1" x14ac:dyDescent="0.2">
      <c r="N900" s="44"/>
      <c r="O900" s="44"/>
      <c r="P900" s="44"/>
      <c r="Q900" s="44"/>
      <c r="R900" s="44"/>
      <c r="S900" s="44"/>
      <c r="T900" s="44"/>
      <c r="U900" s="44"/>
      <c r="V900" s="44"/>
      <c r="W900" s="44"/>
      <c r="X900" s="44"/>
      <c r="Y900" s="44"/>
    </row>
    <row r="901" spans="14:25" ht="15.75" customHeight="1" x14ac:dyDescent="0.2">
      <c r="N901" s="44"/>
      <c r="O901" s="44"/>
      <c r="P901" s="44"/>
      <c r="Q901" s="44"/>
      <c r="R901" s="44"/>
      <c r="S901" s="44"/>
      <c r="T901" s="44"/>
      <c r="U901" s="44"/>
      <c r="V901" s="44"/>
      <c r="W901" s="44"/>
      <c r="X901" s="44"/>
      <c r="Y901" s="44"/>
    </row>
    <row r="902" spans="14:25" ht="15.75" customHeight="1" x14ac:dyDescent="0.2">
      <c r="N902" s="44"/>
      <c r="O902" s="44"/>
      <c r="P902" s="44"/>
      <c r="Q902" s="44"/>
      <c r="R902" s="44"/>
      <c r="S902" s="44"/>
      <c r="T902" s="44"/>
      <c r="U902" s="44"/>
      <c r="V902" s="44"/>
      <c r="W902" s="44"/>
      <c r="X902" s="44"/>
      <c r="Y902" s="44"/>
    </row>
    <row r="903" spans="14:25" ht="15.75" customHeight="1" x14ac:dyDescent="0.2">
      <c r="N903" s="44"/>
      <c r="O903" s="44"/>
      <c r="P903" s="44"/>
      <c r="Q903" s="44"/>
      <c r="R903" s="44"/>
      <c r="S903" s="44"/>
      <c r="T903" s="44"/>
      <c r="U903" s="44"/>
      <c r="V903" s="44"/>
      <c r="W903" s="44"/>
      <c r="X903" s="44"/>
      <c r="Y903" s="44"/>
    </row>
    <row r="904" spans="14:25" ht="15.75" customHeight="1" x14ac:dyDescent="0.2">
      <c r="N904" s="44"/>
      <c r="O904" s="44"/>
      <c r="P904" s="44"/>
      <c r="Q904" s="44"/>
      <c r="R904" s="44"/>
      <c r="S904" s="44"/>
      <c r="T904" s="44"/>
      <c r="U904" s="44"/>
      <c r="V904" s="44"/>
      <c r="W904" s="44"/>
      <c r="X904" s="44"/>
      <c r="Y904" s="44"/>
    </row>
    <row r="905" spans="14:25" ht="15.75" customHeight="1" x14ac:dyDescent="0.2">
      <c r="N905" s="44"/>
      <c r="O905" s="44"/>
      <c r="P905" s="44"/>
      <c r="Q905" s="44"/>
      <c r="R905" s="44"/>
      <c r="S905" s="44"/>
      <c r="T905" s="44"/>
      <c r="U905" s="44"/>
      <c r="V905" s="44"/>
      <c r="W905" s="44"/>
      <c r="X905" s="44"/>
      <c r="Y905" s="44"/>
    </row>
    <row r="906" spans="14:25" ht="15.75" customHeight="1" x14ac:dyDescent="0.2">
      <c r="N906" s="44"/>
      <c r="O906" s="44"/>
      <c r="P906" s="44"/>
      <c r="Q906" s="44"/>
      <c r="R906" s="44"/>
      <c r="S906" s="44"/>
      <c r="T906" s="44"/>
      <c r="U906" s="44"/>
      <c r="V906" s="44"/>
      <c r="W906" s="44"/>
      <c r="X906" s="44"/>
      <c r="Y906" s="44"/>
    </row>
    <row r="907" spans="14:25" ht="15.75" customHeight="1" x14ac:dyDescent="0.2">
      <c r="N907" s="44"/>
      <c r="O907" s="44"/>
      <c r="P907" s="44"/>
      <c r="Q907" s="44"/>
      <c r="R907" s="44"/>
      <c r="S907" s="44"/>
      <c r="T907" s="44"/>
      <c r="U907" s="44"/>
      <c r="V907" s="44"/>
      <c r="W907" s="44"/>
      <c r="X907" s="44"/>
      <c r="Y907" s="44"/>
    </row>
    <row r="908" spans="14:25" ht="15.75" customHeight="1" x14ac:dyDescent="0.2">
      <c r="N908" s="44"/>
      <c r="O908" s="44"/>
      <c r="P908" s="44"/>
      <c r="Q908" s="44"/>
      <c r="R908" s="44"/>
      <c r="S908" s="44"/>
      <c r="T908" s="44"/>
      <c r="U908" s="44"/>
      <c r="V908" s="44"/>
      <c r="W908" s="44"/>
      <c r="X908" s="44"/>
      <c r="Y908" s="44"/>
    </row>
    <row r="909" spans="14:25" ht="15.75" customHeight="1" x14ac:dyDescent="0.2">
      <c r="N909" s="44"/>
      <c r="O909" s="44"/>
      <c r="P909" s="44"/>
      <c r="Q909" s="44"/>
      <c r="R909" s="44"/>
      <c r="S909" s="44"/>
      <c r="T909" s="44"/>
      <c r="U909" s="44"/>
      <c r="V909" s="44"/>
      <c r="W909" s="44"/>
      <c r="X909" s="44"/>
      <c r="Y909" s="44"/>
    </row>
    <row r="910" spans="14:25" ht="15.75" customHeight="1" x14ac:dyDescent="0.2">
      <c r="N910" s="44"/>
      <c r="O910" s="44"/>
      <c r="P910" s="44"/>
      <c r="Q910" s="44"/>
      <c r="R910" s="44"/>
      <c r="S910" s="44"/>
      <c r="T910" s="44"/>
      <c r="U910" s="44"/>
      <c r="V910" s="44"/>
      <c r="W910" s="44"/>
      <c r="X910" s="44"/>
      <c r="Y910" s="44"/>
    </row>
    <row r="911" spans="14:25" ht="15.75" customHeight="1" x14ac:dyDescent="0.2">
      <c r="N911" s="44"/>
      <c r="O911" s="44"/>
      <c r="P911" s="44"/>
      <c r="Q911" s="44"/>
      <c r="R911" s="44"/>
      <c r="S911" s="44"/>
      <c r="T911" s="44"/>
      <c r="U911" s="44"/>
      <c r="V911" s="44"/>
      <c r="W911" s="44"/>
      <c r="X911" s="44"/>
      <c r="Y911" s="44"/>
    </row>
    <row r="912" spans="14:25" ht="15.75" customHeight="1" x14ac:dyDescent="0.2">
      <c r="N912" s="44"/>
      <c r="O912" s="44"/>
      <c r="P912" s="44"/>
      <c r="Q912" s="44"/>
      <c r="R912" s="44"/>
      <c r="S912" s="44"/>
      <c r="T912" s="44"/>
      <c r="U912" s="44"/>
      <c r="V912" s="44"/>
      <c r="W912" s="44"/>
      <c r="X912" s="44"/>
      <c r="Y912" s="44"/>
    </row>
    <row r="913" spans="14:25" ht="15.75" customHeight="1" x14ac:dyDescent="0.2">
      <c r="N913" s="44"/>
      <c r="O913" s="44"/>
      <c r="P913" s="44"/>
      <c r="Q913" s="44"/>
      <c r="R913" s="44"/>
      <c r="S913" s="44"/>
      <c r="T913" s="44"/>
      <c r="U913" s="44"/>
      <c r="V913" s="44"/>
      <c r="W913" s="44"/>
      <c r="X913" s="44"/>
      <c r="Y913" s="44"/>
    </row>
    <row r="914" spans="14:25" ht="15.75" customHeight="1" x14ac:dyDescent="0.2">
      <c r="N914" s="44"/>
      <c r="O914" s="44"/>
      <c r="P914" s="44"/>
      <c r="Q914" s="44"/>
      <c r="R914" s="44"/>
      <c r="S914" s="44"/>
      <c r="T914" s="44"/>
      <c r="U914" s="44"/>
      <c r="V914" s="44"/>
      <c r="W914" s="44"/>
      <c r="X914" s="44"/>
      <c r="Y914" s="44"/>
    </row>
    <row r="915" spans="14:25" ht="15.75" customHeight="1" x14ac:dyDescent="0.2">
      <c r="N915" s="44"/>
      <c r="O915" s="44"/>
      <c r="P915" s="44"/>
      <c r="Q915" s="44"/>
      <c r="R915" s="44"/>
      <c r="S915" s="44"/>
      <c r="T915" s="44"/>
      <c r="U915" s="44"/>
      <c r="V915" s="44"/>
      <c r="W915" s="44"/>
      <c r="X915" s="44"/>
      <c r="Y915" s="44"/>
    </row>
    <row r="916" spans="14:25" ht="15.75" customHeight="1" x14ac:dyDescent="0.2">
      <c r="N916" s="44"/>
      <c r="O916" s="44"/>
      <c r="P916" s="44"/>
      <c r="Q916" s="44"/>
      <c r="R916" s="44"/>
      <c r="S916" s="44"/>
      <c r="T916" s="44"/>
      <c r="U916" s="44"/>
      <c r="V916" s="44"/>
      <c r="W916" s="44"/>
      <c r="X916" s="44"/>
      <c r="Y916" s="44"/>
    </row>
    <row r="917" spans="14:25" ht="15.75" customHeight="1" x14ac:dyDescent="0.2">
      <c r="N917" s="44"/>
      <c r="O917" s="44"/>
      <c r="P917" s="44"/>
      <c r="Q917" s="44"/>
      <c r="R917" s="44"/>
      <c r="S917" s="44"/>
      <c r="T917" s="44"/>
      <c r="U917" s="44"/>
      <c r="V917" s="44"/>
      <c r="W917" s="44"/>
      <c r="X917" s="44"/>
      <c r="Y917" s="44"/>
    </row>
    <row r="918" spans="14:25" ht="15.75" customHeight="1" x14ac:dyDescent="0.2">
      <c r="N918" s="44"/>
      <c r="O918" s="44"/>
      <c r="P918" s="44"/>
      <c r="Q918" s="44"/>
      <c r="R918" s="44"/>
      <c r="S918" s="44"/>
      <c r="T918" s="44"/>
      <c r="U918" s="44"/>
      <c r="V918" s="44"/>
      <c r="W918" s="44"/>
      <c r="X918" s="44"/>
      <c r="Y918" s="44"/>
    </row>
    <row r="919" spans="14:25" ht="15.75" customHeight="1" x14ac:dyDescent="0.2">
      <c r="N919" s="44"/>
      <c r="O919" s="44"/>
      <c r="P919" s="44"/>
      <c r="Q919" s="44"/>
      <c r="R919" s="44"/>
      <c r="S919" s="44"/>
      <c r="T919" s="44"/>
      <c r="U919" s="44"/>
      <c r="V919" s="44"/>
      <c r="W919" s="44"/>
      <c r="X919" s="44"/>
      <c r="Y919" s="44"/>
    </row>
    <row r="920" spans="14:25" ht="15.75" customHeight="1" x14ac:dyDescent="0.2">
      <c r="N920" s="44"/>
      <c r="O920" s="44"/>
      <c r="P920" s="44"/>
      <c r="Q920" s="44"/>
      <c r="R920" s="44"/>
      <c r="S920" s="44"/>
      <c r="T920" s="44"/>
      <c r="U920" s="44"/>
      <c r="V920" s="44"/>
      <c r="W920" s="44"/>
      <c r="X920" s="44"/>
      <c r="Y920" s="44"/>
    </row>
    <row r="921" spans="14:25" ht="15.75" customHeight="1" x14ac:dyDescent="0.2">
      <c r="N921" s="44"/>
      <c r="O921" s="44"/>
      <c r="P921" s="44"/>
      <c r="Q921" s="44"/>
      <c r="R921" s="44"/>
      <c r="S921" s="44"/>
      <c r="T921" s="44"/>
      <c r="U921" s="44"/>
      <c r="V921" s="44"/>
      <c r="W921" s="44"/>
      <c r="X921" s="44"/>
      <c r="Y921" s="44"/>
    </row>
    <row r="922" spans="14:25" ht="15.75" customHeight="1" x14ac:dyDescent="0.2">
      <c r="N922" s="44"/>
      <c r="O922" s="44"/>
      <c r="P922" s="44"/>
      <c r="Q922" s="44"/>
      <c r="R922" s="44"/>
      <c r="S922" s="44"/>
      <c r="T922" s="44"/>
      <c r="U922" s="44"/>
      <c r="V922" s="44"/>
      <c r="W922" s="44"/>
      <c r="X922" s="44"/>
      <c r="Y922" s="44"/>
    </row>
    <row r="923" spans="14:25" ht="15.75" customHeight="1" x14ac:dyDescent="0.2">
      <c r="N923" s="44"/>
      <c r="O923" s="44"/>
      <c r="P923" s="44"/>
      <c r="Q923" s="44"/>
      <c r="R923" s="44"/>
      <c r="S923" s="44"/>
      <c r="T923" s="44"/>
      <c r="U923" s="44"/>
      <c r="V923" s="44"/>
      <c r="W923" s="44"/>
      <c r="X923" s="44"/>
      <c r="Y923" s="44"/>
    </row>
    <row r="924" spans="14:25" ht="15.75" customHeight="1" x14ac:dyDescent="0.2">
      <c r="N924" s="44"/>
      <c r="O924" s="44"/>
      <c r="P924" s="44"/>
      <c r="Q924" s="44"/>
      <c r="R924" s="44"/>
      <c r="S924" s="44"/>
      <c r="T924" s="44"/>
      <c r="U924" s="44"/>
      <c r="V924" s="44"/>
      <c r="W924" s="44"/>
      <c r="X924" s="44"/>
      <c r="Y924" s="44"/>
    </row>
    <row r="925" spans="14:25" ht="15.75" customHeight="1" x14ac:dyDescent="0.2">
      <c r="N925" s="44"/>
      <c r="O925" s="44"/>
      <c r="P925" s="44"/>
      <c r="Q925" s="44"/>
      <c r="R925" s="44"/>
      <c r="S925" s="44"/>
      <c r="T925" s="44"/>
      <c r="U925" s="44"/>
      <c r="V925" s="44"/>
      <c r="W925" s="44"/>
      <c r="X925" s="44"/>
      <c r="Y925" s="44"/>
    </row>
    <row r="926" spans="14:25" ht="15.75" customHeight="1" x14ac:dyDescent="0.2">
      <c r="N926" s="44"/>
      <c r="O926" s="44"/>
      <c r="P926" s="44"/>
      <c r="Q926" s="44"/>
      <c r="R926" s="44"/>
      <c r="S926" s="44"/>
      <c r="T926" s="44"/>
      <c r="U926" s="44"/>
      <c r="V926" s="44"/>
      <c r="W926" s="44"/>
      <c r="X926" s="44"/>
      <c r="Y926" s="44"/>
    </row>
    <row r="927" spans="14:25" ht="15.75" customHeight="1" x14ac:dyDescent="0.2">
      <c r="N927" s="44"/>
      <c r="O927" s="44"/>
      <c r="P927" s="44"/>
      <c r="Q927" s="44"/>
      <c r="R927" s="44"/>
      <c r="S927" s="44"/>
      <c r="T927" s="44"/>
      <c r="U927" s="44"/>
      <c r="V927" s="44"/>
      <c r="W927" s="44"/>
      <c r="X927" s="44"/>
      <c r="Y927" s="44"/>
    </row>
    <row r="928" spans="14:25" ht="15.75" customHeight="1" x14ac:dyDescent="0.2">
      <c r="N928" s="44"/>
      <c r="O928" s="44"/>
      <c r="P928" s="44"/>
      <c r="Q928" s="44"/>
      <c r="R928" s="44"/>
      <c r="S928" s="44"/>
      <c r="T928" s="44"/>
      <c r="U928" s="44"/>
      <c r="V928" s="44"/>
      <c r="W928" s="44"/>
      <c r="X928" s="44"/>
      <c r="Y928" s="44"/>
    </row>
    <row r="929" spans="14:25" ht="15.75" customHeight="1" x14ac:dyDescent="0.2">
      <c r="N929" s="44"/>
      <c r="O929" s="44"/>
      <c r="P929" s="44"/>
      <c r="Q929" s="44"/>
      <c r="R929" s="44"/>
      <c r="S929" s="44"/>
      <c r="T929" s="44"/>
      <c r="U929" s="44"/>
      <c r="V929" s="44"/>
      <c r="W929" s="44"/>
      <c r="X929" s="44"/>
      <c r="Y929" s="44"/>
    </row>
    <row r="930" spans="14:25" ht="15.75" customHeight="1" x14ac:dyDescent="0.2">
      <c r="N930" s="44"/>
      <c r="O930" s="44"/>
      <c r="P930" s="44"/>
      <c r="Q930" s="44"/>
      <c r="R930" s="44"/>
      <c r="S930" s="44"/>
      <c r="T930" s="44"/>
      <c r="U930" s="44"/>
      <c r="V930" s="44"/>
      <c r="W930" s="44"/>
      <c r="X930" s="44"/>
      <c r="Y930" s="44"/>
    </row>
    <row r="931" spans="14:25" ht="15.75" customHeight="1" x14ac:dyDescent="0.2">
      <c r="N931" s="44"/>
      <c r="O931" s="44"/>
      <c r="P931" s="44"/>
      <c r="Q931" s="44"/>
      <c r="R931" s="44"/>
      <c r="S931" s="44"/>
      <c r="T931" s="44"/>
      <c r="U931" s="44"/>
      <c r="V931" s="44"/>
      <c r="W931" s="44"/>
      <c r="X931" s="44"/>
      <c r="Y931" s="44"/>
    </row>
    <row r="932" spans="14:25" ht="15.75" customHeight="1" x14ac:dyDescent="0.2">
      <c r="N932" s="44"/>
      <c r="O932" s="44"/>
      <c r="P932" s="44"/>
      <c r="Q932" s="44"/>
      <c r="R932" s="44"/>
      <c r="S932" s="44"/>
      <c r="T932" s="44"/>
      <c r="U932" s="44"/>
      <c r="V932" s="44"/>
      <c r="W932" s="44"/>
      <c r="X932" s="44"/>
      <c r="Y932" s="44"/>
    </row>
    <row r="933" spans="14:25" ht="15.75" customHeight="1" x14ac:dyDescent="0.2">
      <c r="N933" s="44"/>
      <c r="O933" s="44"/>
      <c r="P933" s="44"/>
      <c r="Q933" s="44"/>
      <c r="R933" s="44"/>
      <c r="S933" s="44"/>
      <c r="T933" s="44"/>
      <c r="U933" s="44"/>
      <c r="V933" s="44"/>
      <c r="W933" s="44"/>
      <c r="X933" s="44"/>
      <c r="Y933" s="44"/>
    </row>
    <row r="934" spans="14:25" ht="15.75" customHeight="1" x14ac:dyDescent="0.2">
      <c r="N934" s="44"/>
      <c r="O934" s="44"/>
      <c r="P934" s="44"/>
      <c r="Q934" s="44"/>
      <c r="R934" s="44"/>
      <c r="S934" s="44"/>
      <c r="T934" s="44"/>
      <c r="U934" s="44"/>
      <c r="V934" s="44"/>
      <c r="W934" s="44"/>
      <c r="X934" s="44"/>
      <c r="Y934" s="44"/>
    </row>
    <row r="935" spans="14:25" ht="15.75" customHeight="1" x14ac:dyDescent="0.2">
      <c r="N935" s="44"/>
      <c r="O935" s="44"/>
      <c r="P935" s="44"/>
      <c r="Q935" s="44"/>
      <c r="R935" s="44"/>
      <c r="S935" s="44"/>
      <c r="T935" s="44"/>
      <c r="U935" s="44"/>
      <c r="V935" s="44"/>
      <c r="W935" s="44"/>
      <c r="X935" s="44"/>
      <c r="Y935" s="44"/>
    </row>
    <row r="936" spans="14:25" ht="15.75" customHeight="1" x14ac:dyDescent="0.2">
      <c r="N936" s="44"/>
      <c r="O936" s="44"/>
      <c r="P936" s="44"/>
      <c r="Q936" s="44"/>
      <c r="R936" s="44"/>
      <c r="S936" s="44"/>
      <c r="T936" s="44"/>
      <c r="U936" s="44"/>
      <c r="V936" s="44"/>
      <c r="W936" s="44"/>
      <c r="X936" s="44"/>
      <c r="Y936" s="44"/>
    </row>
    <row r="937" spans="14:25" ht="15.75" customHeight="1" x14ac:dyDescent="0.2">
      <c r="N937" s="44"/>
      <c r="O937" s="44"/>
      <c r="P937" s="44"/>
      <c r="Q937" s="44"/>
      <c r="R937" s="44"/>
      <c r="S937" s="44"/>
      <c r="T937" s="44"/>
      <c r="U937" s="44"/>
      <c r="V937" s="44"/>
      <c r="W937" s="44"/>
      <c r="X937" s="44"/>
      <c r="Y937" s="44"/>
    </row>
    <row r="938" spans="14:25" ht="15.75" customHeight="1" x14ac:dyDescent="0.2">
      <c r="N938" s="44"/>
      <c r="O938" s="44"/>
      <c r="P938" s="44"/>
      <c r="Q938" s="44"/>
      <c r="R938" s="44"/>
      <c r="S938" s="44"/>
      <c r="T938" s="44"/>
      <c r="U938" s="44"/>
      <c r="V938" s="44"/>
      <c r="W938" s="44"/>
      <c r="X938" s="44"/>
      <c r="Y938" s="44"/>
    </row>
    <row r="939" spans="14:25" ht="15.75" customHeight="1" x14ac:dyDescent="0.2">
      <c r="N939" s="44"/>
      <c r="O939" s="44"/>
      <c r="P939" s="44"/>
      <c r="Q939" s="44"/>
      <c r="R939" s="44"/>
      <c r="S939" s="44"/>
      <c r="T939" s="44"/>
      <c r="U939" s="44"/>
      <c r="V939" s="44"/>
      <c r="W939" s="44"/>
      <c r="X939" s="44"/>
      <c r="Y939" s="44"/>
    </row>
    <row r="940" spans="14:25" ht="15.75" customHeight="1" x14ac:dyDescent="0.2">
      <c r="N940" s="44"/>
      <c r="O940" s="44"/>
      <c r="P940" s="44"/>
      <c r="Q940" s="44"/>
      <c r="R940" s="44"/>
      <c r="S940" s="44"/>
      <c r="T940" s="44"/>
      <c r="U940" s="44"/>
      <c r="V940" s="44"/>
      <c r="W940" s="44"/>
      <c r="X940" s="44"/>
      <c r="Y940" s="44"/>
    </row>
    <row r="941" spans="14:25" ht="15.75" customHeight="1" x14ac:dyDescent="0.2">
      <c r="N941" s="44"/>
      <c r="O941" s="44"/>
      <c r="P941" s="44"/>
      <c r="Q941" s="44"/>
      <c r="R941" s="44"/>
      <c r="S941" s="44"/>
      <c r="T941" s="44"/>
      <c r="U941" s="44"/>
      <c r="V941" s="44"/>
      <c r="W941" s="44"/>
      <c r="X941" s="44"/>
      <c r="Y941" s="44"/>
    </row>
    <row r="942" spans="14:25" ht="15.75" customHeight="1" x14ac:dyDescent="0.2">
      <c r="N942" s="44"/>
      <c r="O942" s="44"/>
      <c r="P942" s="44"/>
      <c r="Q942" s="44"/>
      <c r="R942" s="44"/>
      <c r="S942" s="44"/>
      <c r="T942" s="44"/>
      <c r="U942" s="44"/>
      <c r="V942" s="44"/>
      <c r="W942" s="44"/>
      <c r="X942" s="44"/>
      <c r="Y942" s="44"/>
    </row>
    <row r="943" spans="14:25" ht="15.75" customHeight="1" x14ac:dyDescent="0.2">
      <c r="N943" s="44"/>
      <c r="O943" s="44"/>
      <c r="P943" s="44"/>
      <c r="Q943" s="44"/>
      <c r="R943" s="44"/>
      <c r="S943" s="44"/>
      <c r="T943" s="44"/>
      <c r="U943" s="44"/>
      <c r="V943" s="44"/>
      <c r="W943" s="44"/>
      <c r="X943" s="44"/>
      <c r="Y943" s="44"/>
    </row>
    <row r="944" spans="14:25" ht="15.75" customHeight="1" x14ac:dyDescent="0.2">
      <c r="N944" s="44"/>
      <c r="O944" s="44"/>
      <c r="P944" s="44"/>
      <c r="Q944" s="44"/>
      <c r="R944" s="44"/>
      <c r="S944" s="44"/>
      <c r="T944" s="44"/>
      <c r="U944" s="44"/>
      <c r="V944" s="44"/>
      <c r="W944" s="44"/>
      <c r="X944" s="44"/>
      <c r="Y944" s="44"/>
    </row>
    <row r="945" spans="14:25" ht="15.75" customHeight="1" x14ac:dyDescent="0.2">
      <c r="N945" s="44"/>
      <c r="O945" s="44"/>
      <c r="P945" s="44"/>
      <c r="Q945" s="44"/>
      <c r="R945" s="44"/>
      <c r="S945" s="44"/>
      <c r="T945" s="44"/>
      <c r="U945" s="44"/>
      <c r="V945" s="44"/>
      <c r="W945" s="44"/>
      <c r="X945" s="44"/>
      <c r="Y945" s="44"/>
    </row>
    <row r="946" spans="14:25" ht="15.75" customHeight="1" x14ac:dyDescent="0.2">
      <c r="N946" s="44"/>
      <c r="O946" s="44"/>
      <c r="P946" s="44"/>
      <c r="Q946" s="44"/>
      <c r="R946" s="44"/>
      <c r="S946" s="44"/>
      <c r="T946" s="44"/>
      <c r="U946" s="44"/>
      <c r="V946" s="44"/>
      <c r="W946" s="44"/>
      <c r="X946" s="44"/>
      <c r="Y946" s="44"/>
    </row>
    <row r="947" spans="14:25" ht="15.75" customHeight="1" x14ac:dyDescent="0.2">
      <c r="N947" s="44"/>
      <c r="O947" s="44"/>
      <c r="P947" s="44"/>
      <c r="Q947" s="44"/>
      <c r="R947" s="44"/>
      <c r="S947" s="44"/>
      <c r="T947" s="44"/>
      <c r="U947" s="44"/>
      <c r="V947" s="44"/>
      <c r="W947" s="44"/>
      <c r="X947" s="44"/>
      <c r="Y947" s="44"/>
    </row>
    <row r="948" spans="14:25" ht="15.75" customHeight="1" x14ac:dyDescent="0.2">
      <c r="N948" s="44"/>
      <c r="O948" s="44"/>
      <c r="P948" s="44"/>
      <c r="Q948" s="44"/>
      <c r="R948" s="44"/>
      <c r="S948" s="44"/>
      <c r="T948" s="44"/>
      <c r="U948" s="44"/>
      <c r="V948" s="44"/>
      <c r="W948" s="44"/>
      <c r="X948" s="44"/>
      <c r="Y948" s="44"/>
    </row>
    <row r="949" spans="14:25" ht="15.75" customHeight="1" x14ac:dyDescent="0.2">
      <c r="N949" s="44"/>
      <c r="O949" s="44"/>
      <c r="P949" s="44"/>
      <c r="Q949" s="44"/>
      <c r="R949" s="44"/>
      <c r="S949" s="44"/>
      <c r="T949" s="44"/>
      <c r="U949" s="44"/>
      <c r="V949" s="44"/>
      <c r="W949" s="44"/>
      <c r="X949" s="44"/>
      <c r="Y949" s="44"/>
    </row>
    <row r="950" spans="14:25" ht="15.75" customHeight="1" x14ac:dyDescent="0.2">
      <c r="N950" s="44"/>
      <c r="O950" s="44"/>
      <c r="P950" s="44"/>
      <c r="Q950" s="44"/>
      <c r="R950" s="44"/>
      <c r="S950" s="44"/>
      <c r="T950" s="44"/>
      <c r="U950" s="44"/>
      <c r="V950" s="44"/>
      <c r="W950" s="44"/>
      <c r="X950" s="44"/>
      <c r="Y950" s="44"/>
    </row>
    <row r="951" spans="14:25" ht="15.75" customHeight="1" x14ac:dyDescent="0.2">
      <c r="N951" s="44"/>
      <c r="O951" s="44"/>
      <c r="P951" s="44"/>
      <c r="Q951" s="44"/>
      <c r="R951" s="44"/>
      <c r="S951" s="44"/>
      <c r="T951" s="44"/>
      <c r="U951" s="44"/>
      <c r="V951" s="44"/>
      <c r="W951" s="44"/>
      <c r="X951" s="44"/>
      <c r="Y951" s="44"/>
    </row>
    <row r="952" spans="14:25" ht="15.75" customHeight="1" x14ac:dyDescent="0.2">
      <c r="N952" s="44"/>
      <c r="O952" s="44"/>
      <c r="P952" s="44"/>
      <c r="Q952" s="44"/>
      <c r="R952" s="44"/>
      <c r="S952" s="44"/>
      <c r="T952" s="44"/>
      <c r="U952" s="44"/>
      <c r="V952" s="44"/>
      <c r="W952" s="44"/>
      <c r="X952" s="44"/>
      <c r="Y952" s="44"/>
    </row>
    <row r="953" spans="14:25" ht="15.75" customHeight="1" x14ac:dyDescent="0.2">
      <c r="N953" s="44"/>
      <c r="O953" s="44"/>
      <c r="P953" s="44"/>
      <c r="Q953" s="44"/>
      <c r="R953" s="44"/>
      <c r="S953" s="44"/>
      <c r="T953" s="44"/>
      <c r="U953" s="44"/>
      <c r="V953" s="44"/>
      <c r="W953" s="44"/>
      <c r="X953" s="44"/>
      <c r="Y953" s="44"/>
    </row>
    <row r="954" spans="14:25" ht="15.75" customHeight="1" x14ac:dyDescent="0.2">
      <c r="N954" s="44"/>
      <c r="O954" s="44"/>
      <c r="P954" s="44"/>
      <c r="Q954" s="44"/>
      <c r="R954" s="44"/>
      <c r="S954" s="44"/>
      <c r="T954" s="44"/>
      <c r="U954" s="44"/>
      <c r="V954" s="44"/>
      <c r="W954" s="44"/>
      <c r="X954" s="44"/>
      <c r="Y954" s="44"/>
    </row>
    <row r="955" spans="14:25" ht="15.75" customHeight="1" x14ac:dyDescent="0.2">
      <c r="N955" s="44"/>
      <c r="O955" s="44"/>
      <c r="P955" s="44"/>
      <c r="Q955" s="44"/>
      <c r="R955" s="44"/>
      <c r="S955" s="44"/>
      <c r="T955" s="44"/>
      <c r="U955" s="44"/>
      <c r="V955" s="44"/>
      <c r="W955" s="44"/>
      <c r="X955" s="44"/>
      <c r="Y955" s="44"/>
    </row>
    <row r="956" spans="14:25" ht="15.75" customHeight="1" x14ac:dyDescent="0.2">
      <c r="N956" s="44"/>
      <c r="O956" s="44"/>
      <c r="P956" s="44"/>
      <c r="Q956" s="44"/>
      <c r="R956" s="44"/>
      <c r="S956" s="44"/>
      <c r="T956" s="44"/>
      <c r="U956" s="44"/>
      <c r="V956" s="44"/>
      <c r="W956" s="44"/>
      <c r="X956" s="44"/>
      <c r="Y956" s="44"/>
    </row>
    <row r="957" spans="14:25" ht="15.75" customHeight="1" x14ac:dyDescent="0.2">
      <c r="N957" s="44"/>
      <c r="O957" s="44"/>
      <c r="P957" s="44"/>
      <c r="Q957" s="44"/>
      <c r="R957" s="44"/>
      <c r="S957" s="44"/>
      <c r="T957" s="44"/>
      <c r="U957" s="44"/>
      <c r="V957" s="44"/>
      <c r="W957" s="44"/>
      <c r="X957" s="44"/>
      <c r="Y957" s="44"/>
    </row>
    <row r="958" spans="14:25" ht="15.75" customHeight="1" x14ac:dyDescent="0.2">
      <c r="N958" s="44"/>
      <c r="O958" s="44"/>
      <c r="P958" s="44"/>
      <c r="Q958" s="44"/>
      <c r="R958" s="44"/>
      <c r="S958" s="44"/>
      <c r="T958" s="44"/>
      <c r="U958" s="44"/>
      <c r="V958" s="44"/>
      <c r="W958" s="44"/>
      <c r="X958" s="44"/>
      <c r="Y958" s="44"/>
    </row>
    <row r="959" spans="14:25" ht="15.75" customHeight="1" x14ac:dyDescent="0.2">
      <c r="N959" s="44"/>
      <c r="O959" s="44"/>
      <c r="P959" s="44"/>
      <c r="Q959" s="44"/>
      <c r="R959" s="44"/>
      <c r="S959" s="44"/>
      <c r="T959" s="44"/>
      <c r="U959" s="44"/>
      <c r="V959" s="44"/>
      <c r="W959" s="44"/>
      <c r="X959" s="44"/>
      <c r="Y959" s="44"/>
    </row>
    <row r="960" spans="14:25" ht="15.75" customHeight="1" x14ac:dyDescent="0.2">
      <c r="N960" s="44"/>
      <c r="O960" s="44"/>
      <c r="P960" s="44"/>
      <c r="Q960" s="44"/>
      <c r="R960" s="44"/>
      <c r="S960" s="44"/>
      <c r="T960" s="44"/>
      <c r="U960" s="44"/>
      <c r="V960" s="44"/>
      <c r="W960" s="44"/>
      <c r="X960" s="44"/>
      <c r="Y960" s="44"/>
    </row>
    <row r="961" spans="14:25" ht="15.75" customHeight="1" x14ac:dyDescent="0.2">
      <c r="N961" s="44"/>
      <c r="O961" s="44"/>
      <c r="P961" s="44"/>
      <c r="Q961" s="44"/>
      <c r="R961" s="44"/>
      <c r="S961" s="44"/>
      <c r="T961" s="44"/>
      <c r="U961" s="44"/>
      <c r="V961" s="44"/>
      <c r="W961" s="44"/>
      <c r="X961" s="44"/>
      <c r="Y961" s="44"/>
    </row>
    <row r="962" spans="14:25" ht="15.75" customHeight="1" x14ac:dyDescent="0.2">
      <c r="N962" s="44"/>
      <c r="O962" s="44"/>
      <c r="P962" s="44"/>
      <c r="Q962" s="44"/>
      <c r="R962" s="44"/>
      <c r="S962" s="44"/>
      <c r="T962" s="44"/>
      <c r="U962" s="44"/>
      <c r="V962" s="44"/>
      <c r="W962" s="44"/>
      <c r="X962" s="44"/>
      <c r="Y962" s="44"/>
    </row>
    <row r="963" spans="14:25" ht="15.75" customHeight="1" x14ac:dyDescent="0.2">
      <c r="N963" s="44"/>
      <c r="O963" s="44"/>
      <c r="P963" s="44"/>
      <c r="Q963" s="44"/>
      <c r="R963" s="44"/>
      <c r="S963" s="44"/>
      <c r="T963" s="44"/>
      <c r="U963" s="44"/>
      <c r="V963" s="44"/>
      <c r="W963" s="44"/>
      <c r="X963" s="44"/>
      <c r="Y963" s="44"/>
    </row>
    <row r="964" spans="14:25" ht="15.75" customHeight="1" x14ac:dyDescent="0.2">
      <c r="N964" s="44"/>
      <c r="O964" s="44"/>
      <c r="P964" s="44"/>
      <c r="Q964" s="44"/>
      <c r="R964" s="44"/>
      <c r="S964" s="44"/>
      <c r="T964" s="44"/>
      <c r="U964" s="44"/>
      <c r="V964" s="44"/>
      <c r="W964" s="44"/>
      <c r="X964" s="44"/>
      <c r="Y964" s="44"/>
    </row>
    <row r="965" spans="14:25" ht="15.75" customHeight="1" x14ac:dyDescent="0.2">
      <c r="N965" s="44"/>
      <c r="O965" s="44"/>
      <c r="P965" s="44"/>
      <c r="Q965" s="44"/>
      <c r="R965" s="44"/>
      <c r="S965" s="44"/>
      <c r="T965" s="44"/>
      <c r="U965" s="44"/>
      <c r="V965" s="44"/>
      <c r="W965" s="44"/>
      <c r="X965" s="44"/>
      <c r="Y965" s="44"/>
    </row>
    <row r="966" spans="14:25" ht="15.75" customHeight="1" x14ac:dyDescent="0.2">
      <c r="N966" s="44"/>
      <c r="O966" s="44"/>
      <c r="P966" s="44"/>
      <c r="Q966" s="44"/>
      <c r="R966" s="44"/>
      <c r="S966" s="44"/>
      <c r="T966" s="44"/>
      <c r="U966" s="44"/>
      <c r="V966" s="44"/>
      <c r="W966" s="44"/>
      <c r="X966" s="44"/>
      <c r="Y966" s="44"/>
    </row>
    <row r="967" spans="14:25" ht="15.75" customHeight="1" x14ac:dyDescent="0.2">
      <c r="N967" s="44"/>
      <c r="O967" s="44"/>
      <c r="P967" s="44"/>
      <c r="Q967" s="44"/>
      <c r="R967" s="44"/>
      <c r="S967" s="44"/>
      <c r="T967" s="44"/>
      <c r="U967" s="44"/>
      <c r="V967" s="44"/>
      <c r="W967" s="44"/>
      <c r="X967" s="44"/>
      <c r="Y967" s="44"/>
    </row>
    <row r="968" spans="14:25" ht="15.75" customHeight="1" x14ac:dyDescent="0.2">
      <c r="N968" s="44"/>
      <c r="O968" s="44"/>
      <c r="P968" s="44"/>
      <c r="Q968" s="44"/>
      <c r="R968" s="44"/>
      <c r="S968" s="44"/>
      <c r="T968" s="44"/>
      <c r="U968" s="44"/>
      <c r="V968" s="44"/>
      <c r="W968" s="44"/>
      <c r="X968" s="44"/>
      <c r="Y968" s="44"/>
    </row>
    <row r="969" spans="14:25" ht="15.75" customHeight="1" x14ac:dyDescent="0.2">
      <c r="N969" s="44"/>
      <c r="O969" s="44"/>
      <c r="P969" s="44"/>
      <c r="Q969" s="44"/>
      <c r="R969" s="44"/>
      <c r="S969" s="44"/>
      <c r="T969" s="44"/>
      <c r="U969" s="44"/>
      <c r="V969" s="44"/>
      <c r="W969" s="44"/>
      <c r="X969" s="44"/>
      <c r="Y969" s="44"/>
    </row>
    <row r="970" spans="14:25" ht="15.75" customHeight="1" x14ac:dyDescent="0.2">
      <c r="N970" s="44"/>
      <c r="O970" s="44"/>
      <c r="P970" s="44"/>
      <c r="Q970" s="44"/>
      <c r="R970" s="44"/>
      <c r="S970" s="44"/>
      <c r="T970" s="44"/>
      <c r="U970" s="44"/>
      <c r="V970" s="44"/>
      <c r="W970" s="44"/>
      <c r="X970" s="44"/>
      <c r="Y970" s="44"/>
    </row>
    <row r="971" spans="14:25" ht="15.75" customHeight="1" x14ac:dyDescent="0.2">
      <c r="N971" s="44"/>
      <c r="O971" s="44"/>
      <c r="P971" s="44"/>
      <c r="Q971" s="44"/>
      <c r="R971" s="44"/>
      <c r="S971" s="44"/>
      <c r="T971" s="44"/>
      <c r="U971" s="44"/>
      <c r="V971" s="44"/>
      <c r="W971" s="44"/>
      <c r="X971" s="44"/>
      <c r="Y971" s="44"/>
    </row>
    <row r="972" spans="14:25" ht="15.75" customHeight="1" x14ac:dyDescent="0.2">
      <c r="N972" s="44"/>
      <c r="O972" s="44"/>
      <c r="P972" s="44"/>
      <c r="Q972" s="44"/>
      <c r="R972" s="44"/>
      <c r="S972" s="44"/>
      <c r="T972" s="44"/>
      <c r="U972" s="44"/>
      <c r="V972" s="44"/>
      <c r="W972" s="44"/>
      <c r="X972" s="44"/>
      <c r="Y972" s="44"/>
    </row>
    <row r="973" spans="14:25" ht="15.75" customHeight="1" x14ac:dyDescent="0.2">
      <c r="N973" s="44"/>
      <c r="O973" s="44"/>
      <c r="P973" s="44"/>
      <c r="Q973" s="44"/>
      <c r="R973" s="44"/>
      <c r="S973" s="44"/>
      <c r="T973" s="44"/>
      <c r="U973" s="44"/>
      <c r="V973" s="44"/>
      <c r="W973" s="44"/>
      <c r="X973" s="44"/>
      <c r="Y973" s="44"/>
    </row>
    <row r="974" spans="14:25" ht="15.75" customHeight="1" x14ac:dyDescent="0.2">
      <c r="N974" s="44"/>
      <c r="O974" s="44"/>
      <c r="P974" s="44"/>
      <c r="Q974" s="44"/>
      <c r="R974" s="44"/>
      <c r="S974" s="44"/>
      <c r="T974" s="44"/>
      <c r="U974" s="44"/>
      <c r="V974" s="44"/>
      <c r="W974" s="44"/>
      <c r="X974" s="44"/>
      <c r="Y974" s="44"/>
    </row>
    <row r="975" spans="14:25" ht="15.75" customHeight="1" x14ac:dyDescent="0.2">
      <c r="N975" s="44"/>
      <c r="O975" s="44"/>
      <c r="P975" s="44"/>
      <c r="Q975" s="44"/>
      <c r="R975" s="44"/>
      <c r="S975" s="44"/>
      <c r="T975" s="44"/>
      <c r="U975" s="44"/>
      <c r="V975" s="44"/>
      <c r="W975" s="44"/>
      <c r="X975" s="44"/>
      <c r="Y975" s="44"/>
    </row>
    <row r="976" spans="14:25" ht="15.75" customHeight="1" x14ac:dyDescent="0.2">
      <c r="N976" s="44"/>
      <c r="O976" s="44"/>
      <c r="P976" s="44"/>
      <c r="Q976" s="44"/>
      <c r="R976" s="44"/>
      <c r="S976" s="44"/>
      <c r="T976" s="44"/>
      <c r="U976" s="44"/>
      <c r="V976" s="44"/>
      <c r="W976" s="44"/>
      <c r="X976" s="44"/>
      <c r="Y976" s="44"/>
    </row>
    <row r="977" spans="14:25" ht="15.75" customHeight="1" x14ac:dyDescent="0.2">
      <c r="N977" s="44"/>
      <c r="O977" s="44"/>
      <c r="P977" s="44"/>
      <c r="Q977" s="44"/>
      <c r="R977" s="44"/>
      <c r="S977" s="44"/>
      <c r="T977" s="44"/>
      <c r="U977" s="44"/>
      <c r="V977" s="44"/>
      <c r="W977" s="44"/>
      <c r="X977" s="44"/>
      <c r="Y977" s="44"/>
    </row>
    <row r="978" spans="14:25" ht="15.75" customHeight="1" x14ac:dyDescent="0.2">
      <c r="N978" s="44"/>
      <c r="O978" s="44"/>
      <c r="P978" s="44"/>
      <c r="Q978" s="44"/>
      <c r="R978" s="44"/>
      <c r="S978" s="44"/>
      <c r="T978" s="44"/>
      <c r="U978" s="44"/>
      <c r="V978" s="44"/>
      <c r="W978" s="44"/>
      <c r="X978" s="44"/>
      <c r="Y978" s="44"/>
    </row>
    <row r="979" spans="14:25" ht="15.75" customHeight="1" x14ac:dyDescent="0.2">
      <c r="N979" s="44"/>
      <c r="O979" s="44"/>
      <c r="P979" s="44"/>
      <c r="Q979" s="44"/>
      <c r="R979" s="44"/>
      <c r="S979" s="44"/>
      <c r="T979" s="44"/>
      <c r="U979" s="44"/>
      <c r="V979" s="44"/>
      <c r="W979" s="44"/>
      <c r="X979" s="44"/>
      <c r="Y979" s="44"/>
    </row>
    <row r="980" spans="14:25" ht="15.75" customHeight="1" x14ac:dyDescent="0.2">
      <c r="N980" s="44"/>
      <c r="O980" s="44"/>
      <c r="P980" s="44"/>
      <c r="Q980" s="44"/>
      <c r="R980" s="44"/>
      <c r="S980" s="44"/>
      <c r="T980" s="44"/>
      <c r="U980" s="44"/>
      <c r="V980" s="44"/>
      <c r="W980" s="44"/>
      <c r="X980" s="44"/>
      <c r="Y980" s="44"/>
    </row>
    <row r="981" spans="14:25" ht="15.75" customHeight="1" x14ac:dyDescent="0.2">
      <c r="N981" s="44"/>
      <c r="O981" s="44"/>
      <c r="P981" s="44"/>
      <c r="Q981" s="44"/>
      <c r="R981" s="44"/>
      <c r="S981" s="44"/>
      <c r="T981" s="44"/>
      <c r="U981" s="44"/>
      <c r="V981" s="44"/>
      <c r="W981" s="44"/>
      <c r="X981" s="44"/>
      <c r="Y981" s="44"/>
    </row>
    <row r="982" spans="14:25" ht="15.75" customHeight="1" x14ac:dyDescent="0.2">
      <c r="N982" s="44"/>
      <c r="O982" s="44"/>
      <c r="P982" s="44"/>
      <c r="Q982" s="44"/>
      <c r="R982" s="44"/>
      <c r="S982" s="44"/>
      <c r="T982" s="44"/>
      <c r="U982" s="44"/>
      <c r="V982" s="44"/>
      <c r="W982" s="44"/>
      <c r="X982" s="44"/>
      <c r="Y982" s="44"/>
    </row>
    <row r="983" spans="14:25" ht="15.75" customHeight="1" x14ac:dyDescent="0.2">
      <c r="N983" s="44"/>
      <c r="O983" s="44"/>
      <c r="P983" s="44"/>
      <c r="Q983" s="44"/>
      <c r="R983" s="44"/>
      <c r="S983" s="44"/>
      <c r="T983" s="44"/>
      <c r="U983" s="44"/>
      <c r="V983" s="44"/>
      <c r="W983" s="44"/>
      <c r="X983" s="44"/>
      <c r="Y983" s="44"/>
    </row>
    <row r="984" spans="14:25" ht="15.75" customHeight="1" x14ac:dyDescent="0.2">
      <c r="N984" s="44"/>
      <c r="O984" s="44"/>
      <c r="P984" s="44"/>
      <c r="Q984" s="44"/>
      <c r="R984" s="44"/>
      <c r="S984" s="44"/>
      <c r="T984" s="44"/>
      <c r="U984" s="44"/>
      <c r="V984" s="44"/>
      <c r="W984" s="44"/>
      <c r="X984" s="44"/>
      <c r="Y984" s="44"/>
    </row>
    <row r="985" spans="14:25" ht="15.75" customHeight="1" x14ac:dyDescent="0.2">
      <c r="N985" s="44"/>
      <c r="O985" s="44"/>
      <c r="P985" s="44"/>
      <c r="Q985" s="44"/>
      <c r="R985" s="44"/>
      <c r="S985" s="44"/>
      <c r="T985" s="44"/>
      <c r="U985" s="44"/>
      <c r="V985" s="44"/>
      <c r="W985" s="44"/>
      <c r="X985" s="44"/>
      <c r="Y985" s="44"/>
    </row>
    <row r="986" spans="14:25" ht="15.75" customHeight="1" x14ac:dyDescent="0.2">
      <c r="N986" s="44"/>
      <c r="O986" s="44"/>
      <c r="P986" s="44"/>
      <c r="Q986" s="44"/>
      <c r="R986" s="44"/>
      <c r="S986" s="44"/>
      <c r="T986" s="44"/>
      <c r="U986" s="44"/>
      <c r="V986" s="44"/>
      <c r="W986" s="44"/>
      <c r="X986" s="44"/>
      <c r="Y986" s="44"/>
    </row>
    <row r="987" spans="14:25" ht="15.75" customHeight="1" x14ac:dyDescent="0.2">
      <c r="N987" s="44"/>
      <c r="O987" s="44"/>
      <c r="P987" s="44"/>
      <c r="Q987" s="44"/>
      <c r="R987" s="44"/>
      <c r="S987" s="44"/>
      <c r="T987" s="44"/>
      <c r="U987" s="44"/>
      <c r="V987" s="44"/>
      <c r="W987" s="44"/>
      <c r="X987" s="44"/>
      <c r="Y987" s="44"/>
    </row>
    <row r="988" spans="14:25" ht="15.75" customHeight="1" x14ac:dyDescent="0.2">
      <c r="N988" s="44"/>
      <c r="O988" s="44"/>
      <c r="P988" s="44"/>
      <c r="Q988" s="44"/>
      <c r="R988" s="44"/>
      <c r="S988" s="44"/>
      <c r="T988" s="44"/>
      <c r="U988" s="44"/>
      <c r="V988" s="44"/>
      <c r="W988" s="44"/>
      <c r="X988" s="44"/>
      <c r="Y988" s="44"/>
    </row>
    <row r="989" spans="14:25" ht="15.75" customHeight="1" x14ac:dyDescent="0.2">
      <c r="N989" s="44"/>
      <c r="O989" s="44"/>
      <c r="P989" s="44"/>
      <c r="Q989" s="44"/>
      <c r="R989" s="44"/>
      <c r="S989" s="44"/>
      <c r="T989" s="44"/>
      <c r="U989" s="44"/>
      <c r="V989" s="44"/>
      <c r="W989" s="44"/>
      <c r="X989" s="44"/>
      <c r="Y989" s="44"/>
    </row>
    <row r="990" spans="14:25" ht="15.75" customHeight="1" x14ac:dyDescent="0.2">
      <c r="N990" s="44"/>
      <c r="O990" s="44"/>
      <c r="P990" s="44"/>
      <c r="Q990" s="44"/>
      <c r="R990" s="44"/>
      <c r="S990" s="44"/>
      <c r="T990" s="44"/>
      <c r="U990" s="44"/>
      <c r="V990" s="44"/>
      <c r="W990" s="44"/>
      <c r="X990" s="44"/>
      <c r="Y990" s="44"/>
    </row>
    <row r="991" spans="14:25" ht="15.75" customHeight="1" x14ac:dyDescent="0.2">
      <c r="N991" s="44"/>
      <c r="O991" s="44"/>
      <c r="P991" s="44"/>
      <c r="Q991" s="44"/>
      <c r="R991" s="44"/>
      <c r="S991" s="44"/>
      <c r="T991" s="44"/>
      <c r="U991" s="44"/>
      <c r="V991" s="44"/>
      <c r="W991" s="44"/>
      <c r="X991" s="44"/>
      <c r="Y991" s="44"/>
    </row>
    <row r="992" spans="14:25" ht="15.75" customHeight="1" x14ac:dyDescent="0.2">
      <c r="N992" s="44"/>
      <c r="O992" s="44"/>
      <c r="P992" s="44"/>
      <c r="Q992" s="44"/>
      <c r="R992" s="44"/>
      <c r="S992" s="44"/>
      <c r="T992" s="44"/>
      <c r="U992" s="44"/>
      <c r="V992" s="44"/>
      <c r="W992" s="44"/>
      <c r="X992" s="44"/>
      <c r="Y992" s="44"/>
    </row>
    <row r="993" spans="14:25" ht="15.75" customHeight="1" x14ac:dyDescent="0.2">
      <c r="N993" s="44"/>
      <c r="O993" s="44"/>
      <c r="P993" s="44"/>
      <c r="Q993" s="44"/>
      <c r="R993" s="44"/>
      <c r="S993" s="44"/>
      <c r="T993" s="44"/>
      <c r="U993" s="44"/>
      <c r="V993" s="44"/>
      <c r="W993" s="44"/>
      <c r="X993" s="44"/>
      <c r="Y993" s="44"/>
    </row>
    <row r="994" spans="14:25" ht="15.75" customHeight="1" x14ac:dyDescent="0.2">
      <c r="N994" s="44"/>
      <c r="O994" s="44"/>
      <c r="P994" s="44"/>
      <c r="Q994" s="44"/>
      <c r="R994" s="44"/>
      <c r="S994" s="44"/>
      <c r="T994" s="44"/>
      <c r="U994" s="44"/>
      <c r="V994" s="44"/>
      <c r="W994" s="44"/>
      <c r="X994" s="44"/>
      <c r="Y994" s="44"/>
    </row>
    <row r="995" spans="14:25" ht="15.75" customHeight="1" x14ac:dyDescent="0.2">
      <c r="N995" s="44"/>
      <c r="O995" s="44"/>
      <c r="P995" s="44"/>
      <c r="Q995" s="44"/>
      <c r="R995" s="44"/>
      <c r="S995" s="44"/>
      <c r="T995" s="44"/>
      <c r="U995" s="44"/>
      <c r="V995" s="44"/>
      <c r="W995" s="44"/>
      <c r="X995" s="44"/>
      <c r="Y995" s="44"/>
    </row>
    <row r="996" spans="14:25" ht="15.75" customHeight="1" x14ac:dyDescent="0.2">
      <c r="N996" s="44"/>
      <c r="O996" s="44"/>
      <c r="P996" s="44"/>
      <c r="Q996" s="44"/>
      <c r="R996" s="44"/>
      <c r="S996" s="44"/>
      <c r="T996" s="44"/>
      <c r="U996" s="44"/>
      <c r="V996" s="44"/>
      <c r="W996" s="44"/>
      <c r="X996" s="44"/>
      <c r="Y996" s="44"/>
    </row>
    <row r="997" spans="14:25" ht="15.75" customHeight="1" x14ac:dyDescent="0.2">
      <c r="N997" s="44"/>
      <c r="O997" s="44"/>
      <c r="P997" s="44"/>
      <c r="Q997" s="44"/>
      <c r="R997" s="44"/>
      <c r="S997" s="44"/>
      <c r="T997" s="44"/>
      <c r="U997" s="44"/>
      <c r="V997" s="44"/>
      <c r="W997" s="44"/>
      <c r="X997" s="44"/>
      <c r="Y997" s="44"/>
    </row>
    <row r="998" spans="14:25" ht="15.75" customHeight="1" x14ac:dyDescent="0.2">
      <c r="N998" s="44"/>
      <c r="O998" s="44"/>
      <c r="P998" s="44"/>
      <c r="Q998" s="44"/>
      <c r="R998" s="44"/>
      <c r="S998" s="44"/>
      <c r="T998" s="44"/>
      <c r="U998" s="44"/>
      <c r="V998" s="44"/>
      <c r="W998" s="44"/>
      <c r="X998" s="44"/>
      <c r="Y998" s="44"/>
    </row>
    <row r="999" spans="14:25" ht="15.75" customHeight="1" x14ac:dyDescent="0.2">
      <c r="N999" s="44"/>
      <c r="O999" s="44"/>
      <c r="P999" s="44"/>
      <c r="Q999" s="44"/>
      <c r="R999" s="44"/>
      <c r="S999" s="44"/>
      <c r="T999" s="44"/>
      <c r="U999" s="44"/>
      <c r="V999" s="44"/>
      <c r="W999" s="44"/>
      <c r="X999" s="44"/>
      <c r="Y999" s="44"/>
    </row>
    <row r="1000" spans="14:25" ht="15.75" customHeight="1" x14ac:dyDescent="0.2">
      <c r="N1000" s="44"/>
      <c r="O1000" s="44"/>
      <c r="P1000" s="44"/>
      <c r="Q1000" s="44"/>
      <c r="R1000" s="44"/>
      <c r="S1000" s="44"/>
      <c r="T1000" s="44"/>
      <c r="U1000" s="44"/>
      <c r="V1000" s="44"/>
      <c r="W1000" s="44"/>
      <c r="X1000" s="44"/>
      <c r="Y1000" s="44"/>
    </row>
    <row r="1001" spans="14:25" ht="15.75" customHeight="1" x14ac:dyDescent="0.2">
      <c r="N1001" s="44"/>
      <c r="O1001" s="44"/>
      <c r="P1001" s="44"/>
      <c r="Q1001" s="44"/>
      <c r="R1001" s="44"/>
      <c r="S1001" s="44"/>
      <c r="T1001" s="44"/>
      <c r="U1001" s="44"/>
      <c r="V1001" s="44"/>
      <c r="W1001" s="44"/>
      <c r="X1001" s="44"/>
      <c r="Y1001" s="44"/>
    </row>
    <row r="1002" spans="14:25" ht="15.75" customHeight="1" x14ac:dyDescent="0.2">
      <c r="N1002" s="44"/>
      <c r="O1002" s="44"/>
      <c r="P1002" s="44"/>
      <c r="Q1002" s="44"/>
      <c r="R1002" s="44"/>
      <c r="S1002" s="44"/>
      <c r="T1002" s="44"/>
      <c r="U1002" s="44"/>
      <c r="V1002" s="44"/>
      <c r="W1002" s="44"/>
      <c r="X1002" s="44"/>
      <c r="Y1002" s="44"/>
    </row>
    <row r="1003" spans="14:25" ht="15.75" customHeight="1" x14ac:dyDescent="0.2">
      <c r="N1003" s="44"/>
      <c r="O1003" s="44"/>
      <c r="P1003" s="44"/>
      <c r="Q1003" s="44"/>
      <c r="R1003" s="44"/>
      <c r="S1003" s="44"/>
      <c r="T1003" s="44"/>
      <c r="U1003" s="44"/>
      <c r="V1003" s="44"/>
      <c r="W1003" s="44"/>
      <c r="X1003" s="44"/>
      <c r="Y1003" s="44"/>
    </row>
    <row r="1004" spans="14:25" ht="15.75" customHeight="1" x14ac:dyDescent="0.2">
      <c r="N1004" s="44"/>
      <c r="O1004" s="44"/>
      <c r="P1004" s="44"/>
      <c r="Q1004" s="44"/>
      <c r="R1004" s="44"/>
      <c r="S1004" s="44"/>
      <c r="T1004" s="44"/>
      <c r="U1004" s="44"/>
      <c r="V1004" s="44"/>
      <c r="W1004" s="44"/>
      <c r="X1004" s="44"/>
      <c r="Y1004" s="44"/>
    </row>
    <row r="1005" spans="14:25" ht="15.75" customHeight="1" x14ac:dyDescent="0.2">
      <c r="N1005" s="44"/>
      <c r="O1005" s="44"/>
      <c r="P1005" s="44"/>
      <c r="Q1005" s="44"/>
      <c r="R1005" s="44"/>
      <c r="S1005" s="44"/>
      <c r="T1005" s="44"/>
      <c r="U1005" s="44"/>
      <c r="V1005" s="44"/>
      <c r="W1005" s="44"/>
      <c r="X1005" s="44"/>
      <c r="Y1005" s="44"/>
    </row>
    <row r="1006" spans="14:25" ht="15.75" customHeight="1" x14ac:dyDescent="0.2">
      <c r="N1006" s="44"/>
      <c r="O1006" s="44"/>
      <c r="P1006" s="44"/>
      <c r="Q1006" s="44"/>
      <c r="R1006" s="44"/>
      <c r="S1006" s="44"/>
      <c r="T1006" s="44"/>
      <c r="U1006" s="44"/>
      <c r="V1006" s="44"/>
      <c r="W1006" s="44"/>
      <c r="X1006" s="44"/>
      <c r="Y1006" s="44"/>
    </row>
    <row r="1007" spans="14:25" ht="15.75" customHeight="1" x14ac:dyDescent="0.2">
      <c r="N1007" s="44"/>
      <c r="O1007" s="44"/>
      <c r="P1007" s="44"/>
      <c r="Q1007" s="44"/>
      <c r="R1007" s="44"/>
      <c r="S1007" s="44"/>
      <c r="T1007" s="44"/>
      <c r="U1007" s="44"/>
      <c r="V1007" s="44"/>
      <c r="W1007" s="44"/>
      <c r="X1007" s="44"/>
      <c r="Y1007" s="44"/>
    </row>
    <row r="1008" spans="14:25" ht="15.75" customHeight="1" x14ac:dyDescent="0.2">
      <c r="N1008" s="44"/>
      <c r="O1008" s="44"/>
      <c r="P1008" s="44"/>
      <c r="Q1008" s="44"/>
      <c r="R1008" s="44"/>
      <c r="S1008" s="44"/>
      <c r="T1008" s="44"/>
      <c r="U1008" s="44"/>
      <c r="V1008" s="44"/>
      <c r="W1008" s="44"/>
      <c r="X1008" s="44"/>
      <c r="Y1008" s="44"/>
    </row>
    <row r="1009" spans="14:25" ht="15.75" customHeight="1" x14ac:dyDescent="0.2">
      <c r="N1009" s="44"/>
      <c r="O1009" s="44"/>
      <c r="P1009" s="44"/>
      <c r="Q1009" s="44"/>
      <c r="R1009" s="44"/>
      <c r="S1009" s="44"/>
      <c r="T1009" s="44"/>
      <c r="U1009" s="44"/>
      <c r="V1009" s="44"/>
      <c r="W1009" s="44"/>
      <c r="X1009" s="44"/>
      <c r="Y1009" s="44"/>
    </row>
    <row r="1010" spans="14:25" ht="15.75" customHeight="1" x14ac:dyDescent="0.2">
      <c r="N1010" s="44"/>
      <c r="O1010" s="44"/>
      <c r="P1010" s="44"/>
      <c r="Q1010" s="44"/>
      <c r="R1010" s="44"/>
      <c r="S1010" s="44"/>
      <c r="T1010" s="44"/>
      <c r="U1010" s="44"/>
      <c r="V1010" s="44"/>
      <c r="W1010" s="44"/>
      <c r="X1010" s="44"/>
      <c r="Y1010" s="44"/>
    </row>
    <row r="1011" spans="14:25" ht="15.75" customHeight="1" x14ac:dyDescent="0.2">
      <c r="N1011" s="44"/>
      <c r="O1011" s="44"/>
      <c r="P1011" s="44"/>
      <c r="Q1011" s="44"/>
      <c r="R1011" s="44"/>
      <c r="S1011" s="44"/>
      <c r="T1011" s="44"/>
      <c r="U1011" s="44"/>
      <c r="V1011" s="44"/>
      <c r="W1011" s="44"/>
      <c r="X1011" s="44"/>
      <c r="Y1011" s="44"/>
    </row>
    <row r="1012" spans="14:25" ht="15.75" customHeight="1" x14ac:dyDescent="0.2">
      <c r="N1012" s="44"/>
      <c r="O1012" s="44"/>
      <c r="P1012" s="44"/>
      <c r="Q1012" s="44"/>
      <c r="R1012" s="44"/>
      <c r="S1012" s="44"/>
      <c r="T1012" s="44"/>
      <c r="U1012" s="44"/>
      <c r="V1012" s="44"/>
      <c r="W1012" s="44"/>
      <c r="X1012" s="44"/>
      <c r="Y1012" s="44"/>
    </row>
    <row r="1013" spans="14:25" ht="15.75" customHeight="1" x14ac:dyDescent="0.2">
      <c r="N1013" s="44"/>
      <c r="O1013" s="44"/>
      <c r="P1013" s="44"/>
      <c r="Q1013" s="44"/>
      <c r="R1013" s="44"/>
      <c r="S1013" s="44"/>
      <c r="T1013" s="44"/>
      <c r="U1013" s="44"/>
      <c r="V1013" s="44"/>
      <c r="W1013" s="44"/>
      <c r="X1013" s="44"/>
      <c r="Y1013" s="44"/>
    </row>
    <row r="1014" spans="14:25" ht="15.75" customHeight="1" x14ac:dyDescent="0.2">
      <c r="N1014" s="44"/>
      <c r="O1014" s="44"/>
      <c r="P1014" s="44"/>
      <c r="Q1014" s="44"/>
      <c r="R1014" s="44"/>
      <c r="S1014" s="44"/>
      <c r="T1014" s="44"/>
      <c r="U1014" s="44"/>
      <c r="V1014" s="44"/>
      <c r="W1014" s="44"/>
      <c r="X1014" s="44"/>
      <c r="Y1014" s="44"/>
    </row>
    <row r="1015" spans="14:25" ht="15.75" customHeight="1" x14ac:dyDescent="0.2">
      <c r="N1015" s="44"/>
      <c r="O1015" s="44"/>
      <c r="P1015" s="44"/>
      <c r="Q1015" s="44"/>
      <c r="R1015" s="44"/>
      <c r="S1015" s="44"/>
      <c r="T1015" s="44"/>
      <c r="U1015" s="44"/>
      <c r="V1015" s="44"/>
      <c r="W1015" s="44"/>
      <c r="X1015" s="44"/>
      <c r="Y1015" s="44"/>
    </row>
    <row r="1016" spans="14:25" ht="15.75" customHeight="1" x14ac:dyDescent="0.2">
      <c r="N1016" s="44"/>
      <c r="O1016" s="44"/>
      <c r="P1016" s="44"/>
      <c r="Q1016" s="44"/>
      <c r="R1016" s="44"/>
      <c r="S1016" s="44"/>
      <c r="T1016" s="44"/>
      <c r="U1016" s="44"/>
      <c r="V1016" s="44"/>
      <c r="W1016" s="44"/>
      <c r="X1016" s="44"/>
      <c r="Y1016" s="44"/>
    </row>
    <row r="1017" spans="14:25" ht="15.75" customHeight="1" x14ac:dyDescent="0.2">
      <c r="N1017" s="44"/>
      <c r="O1017" s="44"/>
      <c r="P1017" s="44"/>
      <c r="Q1017" s="44"/>
      <c r="R1017" s="44"/>
      <c r="S1017" s="44"/>
      <c r="T1017" s="44"/>
      <c r="U1017" s="44"/>
      <c r="V1017" s="44"/>
      <c r="W1017" s="44"/>
      <c r="X1017" s="44"/>
      <c r="Y1017" s="44"/>
    </row>
    <row r="1018" spans="14:25" ht="15.75" customHeight="1" x14ac:dyDescent="0.2">
      <c r="N1018" s="44"/>
      <c r="O1018" s="44"/>
      <c r="P1018" s="44"/>
      <c r="Q1018" s="44"/>
      <c r="R1018" s="44"/>
      <c r="S1018" s="44"/>
      <c r="T1018" s="44"/>
      <c r="U1018" s="44"/>
      <c r="V1018" s="44"/>
      <c r="W1018" s="44"/>
      <c r="X1018" s="44"/>
      <c r="Y1018" s="44"/>
    </row>
    <row r="1019" spans="14:25" ht="15.75" customHeight="1" x14ac:dyDescent="0.2">
      <c r="N1019" s="44"/>
      <c r="O1019" s="44"/>
      <c r="P1019" s="44"/>
      <c r="Q1019" s="44"/>
      <c r="R1019" s="44"/>
      <c r="S1019" s="44"/>
      <c r="T1019" s="44"/>
      <c r="U1019" s="44"/>
      <c r="V1019" s="44"/>
      <c r="W1019" s="44"/>
      <c r="X1019" s="44"/>
      <c r="Y1019" s="44"/>
    </row>
    <row r="1020" spans="14:25" ht="15.75" customHeight="1" x14ac:dyDescent="0.2">
      <c r="N1020" s="44"/>
      <c r="O1020" s="44"/>
      <c r="P1020" s="44"/>
      <c r="Q1020" s="44"/>
      <c r="R1020" s="44"/>
      <c r="S1020" s="44"/>
      <c r="T1020" s="44"/>
      <c r="U1020" s="44"/>
      <c r="V1020" s="44"/>
      <c r="W1020" s="44"/>
      <c r="X1020" s="44"/>
      <c r="Y1020" s="44"/>
    </row>
    <row r="1021" spans="14:25" ht="15.75" customHeight="1" x14ac:dyDescent="0.2">
      <c r="N1021" s="44"/>
      <c r="O1021" s="44"/>
      <c r="P1021" s="44"/>
      <c r="Q1021" s="44"/>
      <c r="R1021" s="44"/>
      <c r="S1021" s="44"/>
      <c r="T1021" s="44"/>
      <c r="U1021" s="44"/>
      <c r="V1021" s="44"/>
      <c r="W1021" s="44"/>
      <c r="X1021" s="44"/>
      <c r="Y1021" s="44"/>
    </row>
    <row r="1022" spans="14:25" ht="15.75" customHeight="1" x14ac:dyDescent="0.2">
      <c r="N1022" s="44"/>
      <c r="O1022" s="44"/>
      <c r="P1022" s="44"/>
      <c r="Q1022" s="44"/>
      <c r="R1022" s="44"/>
      <c r="S1022" s="44"/>
      <c r="T1022" s="44"/>
      <c r="U1022" s="44"/>
      <c r="V1022" s="44"/>
      <c r="W1022" s="44"/>
      <c r="X1022" s="44"/>
      <c r="Y1022" s="44"/>
    </row>
    <row r="1023" spans="14:25" ht="15.75" customHeight="1" x14ac:dyDescent="0.2">
      <c r="N1023" s="44"/>
      <c r="O1023" s="44"/>
      <c r="P1023" s="44"/>
      <c r="Q1023" s="44"/>
      <c r="R1023" s="44"/>
      <c r="S1023" s="44"/>
      <c r="T1023" s="44"/>
      <c r="U1023" s="44"/>
      <c r="V1023" s="44"/>
      <c r="W1023" s="44"/>
      <c r="X1023" s="44"/>
      <c r="Y1023" s="44"/>
    </row>
    <row r="1024" spans="14:25" ht="15.75" customHeight="1" x14ac:dyDescent="0.2">
      <c r="N1024" s="44"/>
      <c r="O1024" s="44"/>
      <c r="P1024" s="44"/>
      <c r="Q1024" s="44"/>
      <c r="R1024" s="44"/>
      <c r="S1024" s="44"/>
      <c r="T1024" s="44"/>
      <c r="U1024" s="44"/>
      <c r="V1024" s="44"/>
      <c r="W1024" s="44"/>
      <c r="X1024" s="44"/>
      <c r="Y1024" s="44"/>
    </row>
    <row r="1025" spans="14:25" ht="15.75" customHeight="1" x14ac:dyDescent="0.2">
      <c r="N1025" s="44"/>
      <c r="O1025" s="44"/>
      <c r="P1025" s="44"/>
      <c r="Q1025" s="44"/>
      <c r="R1025" s="44"/>
      <c r="S1025" s="44"/>
      <c r="T1025" s="44"/>
      <c r="U1025" s="44"/>
      <c r="V1025" s="44"/>
      <c r="W1025" s="44"/>
      <c r="X1025" s="44"/>
      <c r="Y1025" s="44"/>
    </row>
    <row r="1026" spans="14:25" ht="15.75" customHeight="1" x14ac:dyDescent="0.2">
      <c r="N1026" s="44"/>
      <c r="O1026" s="44"/>
      <c r="P1026" s="44"/>
      <c r="Q1026" s="44"/>
      <c r="R1026" s="44"/>
      <c r="S1026" s="44"/>
      <c r="T1026" s="44"/>
      <c r="U1026" s="44"/>
      <c r="V1026" s="44"/>
      <c r="W1026" s="44"/>
      <c r="X1026" s="44"/>
      <c r="Y1026" s="44"/>
    </row>
    <row r="1027" spans="14:25" ht="15.75" customHeight="1" x14ac:dyDescent="0.2">
      <c r="N1027" s="44"/>
      <c r="O1027" s="44"/>
      <c r="P1027" s="44"/>
      <c r="Q1027" s="44"/>
      <c r="R1027" s="44"/>
      <c r="S1027" s="44"/>
      <c r="T1027" s="44"/>
      <c r="U1027" s="44"/>
      <c r="V1027" s="44"/>
      <c r="W1027" s="44"/>
      <c r="X1027" s="44"/>
      <c r="Y1027" s="44"/>
    </row>
    <row r="1028" spans="14:25" ht="15.75" customHeight="1" x14ac:dyDescent="0.2">
      <c r="N1028" s="44"/>
      <c r="O1028" s="44"/>
      <c r="P1028" s="44"/>
      <c r="Q1028" s="44"/>
      <c r="R1028" s="44"/>
      <c r="S1028" s="44"/>
      <c r="T1028" s="44"/>
      <c r="U1028" s="44"/>
      <c r="V1028" s="44"/>
      <c r="W1028" s="44"/>
      <c r="X1028" s="44"/>
      <c r="Y1028" s="44"/>
    </row>
    <row r="1029" spans="14:25" ht="15.75" customHeight="1" x14ac:dyDescent="0.2">
      <c r="N1029" s="44"/>
      <c r="O1029" s="44"/>
      <c r="P1029" s="44"/>
      <c r="Q1029" s="44"/>
      <c r="R1029" s="44"/>
      <c r="S1029" s="44"/>
      <c r="T1029" s="44"/>
      <c r="U1029" s="44"/>
      <c r="V1029" s="44"/>
      <c r="W1029" s="44"/>
      <c r="X1029" s="44"/>
      <c r="Y1029" s="44"/>
    </row>
    <row r="1030" spans="14:25" ht="15.75" customHeight="1" x14ac:dyDescent="0.2">
      <c r="N1030" s="44"/>
      <c r="O1030" s="44"/>
      <c r="P1030" s="44"/>
      <c r="Q1030" s="44"/>
      <c r="R1030" s="44"/>
      <c r="S1030" s="44"/>
      <c r="T1030" s="44"/>
      <c r="U1030" s="44"/>
      <c r="V1030" s="44"/>
      <c r="W1030" s="44"/>
      <c r="X1030" s="44"/>
      <c r="Y1030" s="44"/>
    </row>
    <row r="1031" spans="14:25" ht="15.75" customHeight="1" x14ac:dyDescent="0.2">
      <c r="N1031" s="44"/>
      <c r="O1031" s="44"/>
      <c r="P1031" s="44"/>
      <c r="Q1031" s="44"/>
      <c r="R1031" s="44"/>
      <c r="S1031" s="44"/>
      <c r="T1031" s="44"/>
      <c r="U1031" s="44"/>
      <c r="V1031" s="44"/>
      <c r="W1031" s="44"/>
      <c r="X1031" s="44"/>
      <c r="Y1031" s="44"/>
    </row>
    <row r="1032" spans="14:25" ht="15" customHeight="1" x14ac:dyDescent="0.2">
      <c r="N1032" s="44"/>
      <c r="O1032" s="44"/>
      <c r="P1032" s="44"/>
      <c r="Q1032" s="44"/>
      <c r="R1032" s="44"/>
      <c r="S1032" s="44"/>
      <c r="T1032" s="44"/>
      <c r="U1032" s="44"/>
      <c r="V1032" s="44"/>
      <c r="W1032" s="44"/>
      <c r="X1032" s="44"/>
      <c r="Y1032" s="44"/>
    </row>
    <row r="1033" spans="14:25" ht="15" customHeight="1" x14ac:dyDescent="0.2">
      <c r="N1033" s="44"/>
      <c r="O1033" s="44"/>
      <c r="P1033" s="44"/>
      <c r="Q1033" s="44"/>
      <c r="R1033" s="44"/>
      <c r="S1033" s="44"/>
      <c r="T1033" s="44"/>
      <c r="U1033" s="44"/>
      <c r="V1033" s="44"/>
      <c r="W1033" s="44"/>
      <c r="X1033" s="44"/>
      <c r="Y1033" s="44"/>
    </row>
    <row r="1034" spans="14:25" ht="15" customHeight="1" x14ac:dyDescent="0.2">
      <c r="N1034" s="44"/>
      <c r="O1034" s="44"/>
      <c r="P1034" s="44"/>
      <c r="Q1034" s="44"/>
      <c r="R1034" s="44"/>
      <c r="S1034" s="44"/>
      <c r="T1034" s="44"/>
      <c r="U1034" s="44"/>
      <c r="V1034" s="44"/>
      <c r="W1034" s="44"/>
      <c r="X1034" s="44"/>
      <c r="Y1034" s="44"/>
    </row>
    <row r="1035" spans="14:25" ht="15" customHeight="1" x14ac:dyDescent="0.2">
      <c r="N1035" s="44"/>
      <c r="O1035" s="44"/>
      <c r="P1035" s="44"/>
      <c r="Q1035" s="44"/>
      <c r="R1035" s="44"/>
      <c r="S1035" s="44"/>
      <c r="T1035" s="44"/>
      <c r="U1035" s="44"/>
      <c r="V1035" s="44"/>
      <c r="W1035" s="44"/>
      <c r="X1035" s="44"/>
      <c r="Y1035" s="44"/>
    </row>
    <row r="1036" spans="14:25" ht="15" customHeight="1" x14ac:dyDescent="0.2">
      <c r="N1036" s="44"/>
      <c r="O1036" s="44"/>
      <c r="P1036" s="44"/>
      <c r="Q1036" s="44"/>
      <c r="R1036" s="44"/>
      <c r="S1036" s="44"/>
      <c r="T1036" s="44"/>
      <c r="U1036" s="44"/>
      <c r="V1036" s="44"/>
      <c r="W1036" s="44"/>
      <c r="X1036" s="44"/>
      <c r="Y1036" s="44"/>
    </row>
    <row r="1037" spans="14:25" ht="15" customHeight="1" x14ac:dyDescent="0.2">
      <c r="N1037" s="44"/>
      <c r="O1037" s="44"/>
      <c r="P1037" s="44"/>
      <c r="Q1037" s="44"/>
      <c r="R1037" s="44"/>
      <c r="S1037" s="44"/>
      <c r="T1037" s="44"/>
      <c r="U1037" s="44"/>
      <c r="V1037" s="44"/>
      <c r="W1037" s="44"/>
      <c r="X1037" s="44"/>
      <c r="Y1037" s="44"/>
    </row>
    <row r="1038" spans="14:25" ht="15" customHeight="1" x14ac:dyDescent="0.2">
      <c r="N1038" s="44"/>
      <c r="O1038" s="44"/>
      <c r="P1038" s="44"/>
      <c r="Q1038" s="44"/>
      <c r="R1038" s="44"/>
      <c r="S1038" s="44"/>
      <c r="T1038" s="44"/>
      <c r="U1038" s="44"/>
      <c r="V1038" s="44"/>
      <c r="W1038" s="44"/>
      <c r="X1038" s="44"/>
      <c r="Y1038" s="44"/>
    </row>
    <row r="1039" spans="14:25" ht="15" customHeight="1" x14ac:dyDescent="0.2">
      <c r="N1039" s="44"/>
      <c r="O1039" s="44"/>
      <c r="P1039" s="44"/>
      <c r="Q1039" s="44"/>
      <c r="R1039" s="44"/>
      <c r="S1039" s="44"/>
      <c r="T1039" s="44"/>
      <c r="U1039" s="44"/>
      <c r="V1039" s="44"/>
      <c r="W1039" s="44"/>
      <c r="X1039" s="44"/>
      <c r="Y1039" s="44"/>
    </row>
    <row r="1040" spans="14:25" ht="15" customHeight="1" x14ac:dyDescent="0.2">
      <c r="N1040" s="44"/>
      <c r="O1040" s="44"/>
      <c r="P1040" s="44"/>
      <c r="Q1040" s="44"/>
      <c r="R1040" s="44"/>
      <c r="S1040" s="44"/>
      <c r="T1040" s="44"/>
      <c r="U1040" s="44"/>
      <c r="V1040" s="44"/>
      <c r="W1040" s="44"/>
      <c r="X1040" s="44"/>
      <c r="Y1040" s="44"/>
    </row>
    <row r="1041" spans="14:25" ht="15" customHeight="1" x14ac:dyDescent="0.2">
      <c r="N1041" s="44"/>
      <c r="O1041" s="44"/>
      <c r="P1041" s="44"/>
      <c r="Q1041" s="44"/>
      <c r="R1041" s="44"/>
      <c r="S1041" s="44"/>
      <c r="T1041" s="44"/>
      <c r="U1041" s="44"/>
      <c r="V1041" s="44"/>
      <c r="W1041" s="44"/>
      <c r="X1041" s="44"/>
      <c r="Y1041" s="44"/>
    </row>
    <row r="1042" spans="14:25" ht="15" customHeight="1" x14ac:dyDescent="0.2">
      <c r="N1042" s="44"/>
      <c r="O1042" s="44"/>
      <c r="P1042" s="44"/>
      <c r="Q1042" s="44"/>
      <c r="R1042" s="44"/>
      <c r="S1042" s="44"/>
      <c r="T1042" s="44"/>
      <c r="U1042" s="44"/>
      <c r="V1042" s="44"/>
      <c r="W1042" s="44"/>
      <c r="X1042" s="44"/>
      <c r="Y1042" s="44"/>
    </row>
    <row r="1043" spans="14:25" ht="15" customHeight="1" x14ac:dyDescent="0.2">
      <c r="N1043" s="44"/>
      <c r="O1043" s="44"/>
      <c r="P1043" s="44"/>
      <c r="Q1043" s="44"/>
      <c r="R1043" s="44"/>
      <c r="S1043" s="44"/>
      <c r="T1043" s="44"/>
      <c r="U1043" s="44"/>
      <c r="V1043" s="44"/>
      <c r="W1043" s="44"/>
      <c r="X1043" s="44"/>
      <c r="Y1043" s="44"/>
    </row>
    <row r="1044" spans="14:25" ht="15" customHeight="1" x14ac:dyDescent="0.2">
      <c r="N1044" s="44"/>
      <c r="O1044" s="44"/>
      <c r="P1044" s="44"/>
      <c r="Q1044" s="44"/>
      <c r="R1044" s="44"/>
      <c r="S1044" s="44"/>
      <c r="T1044" s="44"/>
      <c r="U1044" s="44"/>
      <c r="V1044" s="44"/>
      <c r="W1044" s="44"/>
      <c r="X1044" s="44"/>
      <c r="Y1044" s="44"/>
    </row>
    <row r="1045" spans="14:25" ht="15" customHeight="1" x14ac:dyDescent="0.2">
      <c r="N1045" s="44"/>
      <c r="O1045" s="44"/>
      <c r="P1045" s="44"/>
      <c r="Q1045" s="44"/>
      <c r="R1045" s="44"/>
      <c r="S1045" s="44"/>
      <c r="T1045" s="44"/>
      <c r="U1045" s="44"/>
      <c r="V1045" s="44"/>
      <c r="W1045" s="44"/>
      <c r="X1045" s="44"/>
      <c r="Y1045" s="44"/>
    </row>
    <row r="1046" spans="14:25" ht="15" customHeight="1" x14ac:dyDescent="0.2">
      <c r="N1046" s="44"/>
      <c r="O1046" s="44"/>
      <c r="P1046" s="44"/>
      <c r="Q1046" s="44"/>
      <c r="R1046" s="44"/>
      <c r="S1046" s="44"/>
      <c r="T1046" s="44"/>
      <c r="U1046" s="44"/>
      <c r="V1046" s="44"/>
      <c r="W1046" s="44"/>
      <c r="X1046" s="44"/>
      <c r="Y1046" s="44"/>
    </row>
    <row r="1047" spans="14:25" ht="15" customHeight="1" x14ac:dyDescent="0.2">
      <c r="N1047" s="44"/>
      <c r="O1047" s="44"/>
      <c r="P1047" s="44"/>
      <c r="Q1047" s="44"/>
      <c r="R1047" s="44"/>
      <c r="S1047" s="44"/>
      <c r="T1047" s="44"/>
      <c r="U1047" s="44"/>
      <c r="V1047" s="44"/>
      <c r="W1047" s="44"/>
      <c r="X1047" s="44"/>
      <c r="Y1047" s="44"/>
    </row>
    <row r="1048" spans="14:25" ht="15" customHeight="1" x14ac:dyDescent="0.2">
      <c r="N1048" s="44"/>
      <c r="O1048" s="44"/>
      <c r="P1048" s="44"/>
      <c r="Q1048" s="44"/>
      <c r="R1048" s="44"/>
      <c r="S1048" s="44"/>
      <c r="T1048" s="44"/>
      <c r="U1048" s="44"/>
      <c r="V1048" s="44"/>
      <c r="W1048" s="44"/>
      <c r="X1048" s="44"/>
      <c r="Y1048" s="44"/>
    </row>
    <row r="1049" spans="14:25" ht="15" customHeight="1" x14ac:dyDescent="0.2">
      <c r="N1049" s="44"/>
      <c r="O1049" s="44"/>
      <c r="P1049" s="44"/>
      <c r="Q1049" s="44"/>
      <c r="R1049" s="44"/>
      <c r="S1049" s="44"/>
      <c r="T1049" s="44"/>
      <c r="U1049" s="44"/>
      <c r="V1049" s="44"/>
      <c r="W1049" s="44"/>
      <c r="X1049" s="44"/>
      <c r="Y1049" s="44"/>
    </row>
    <row r="1050" spans="14:25" ht="15" customHeight="1" x14ac:dyDescent="0.2">
      <c r="N1050" s="44"/>
      <c r="O1050" s="44"/>
      <c r="P1050" s="44"/>
      <c r="Q1050" s="44"/>
      <c r="R1050" s="44"/>
      <c r="S1050" s="44"/>
      <c r="T1050" s="44"/>
      <c r="U1050" s="44"/>
      <c r="V1050" s="44"/>
      <c r="W1050" s="44"/>
      <c r="X1050" s="44"/>
      <c r="Y1050" s="44"/>
    </row>
    <row r="1051" spans="14:25" ht="15" customHeight="1" x14ac:dyDescent="0.2">
      <c r="N1051" s="44"/>
      <c r="O1051" s="44"/>
      <c r="P1051" s="44"/>
      <c r="Q1051" s="44"/>
      <c r="R1051" s="44"/>
      <c r="S1051" s="44"/>
      <c r="T1051" s="44"/>
      <c r="U1051" s="44"/>
      <c r="V1051" s="44"/>
      <c r="W1051" s="44"/>
      <c r="X1051" s="44"/>
      <c r="Y1051" s="44"/>
    </row>
    <row r="1052" spans="14:25" ht="15" customHeight="1" x14ac:dyDescent="0.2">
      <c r="N1052" s="44"/>
      <c r="O1052" s="44"/>
      <c r="P1052" s="44"/>
      <c r="Q1052" s="44"/>
      <c r="R1052" s="44"/>
      <c r="S1052" s="44"/>
      <c r="T1052" s="44"/>
      <c r="U1052" s="44"/>
      <c r="V1052" s="44"/>
      <c r="W1052" s="44"/>
      <c r="X1052" s="44"/>
      <c r="Y1052" s="44"/>
    </row>
    <row r="1053" spans="14:25" ht="15" customHeight="1" x14ac:dyDescent="0.2">
      <c r="N1053" s="44"/>
      <c r="O1053" s="44"/>
      <c r="P1053" s="44"/>
      <c r="Q1053" s="44"/>
      <c r="R1053" s="44"/>
      <c r="S1053" s="44"/>
      <c r="T1053" s="44"/>
      <c r="U1053" s="44"/>
      <c r="V1053" s="44"/>
      <c r="W1053" s="44"/>
      <c r="X1053" s="44"/>
      <c r="Y1053" s="44"/>
    </row>
    <row r="1054" spans="14:25" ht="15" customHeight="1" x14ac:dyDescent="0.2">
      <c r="N1054" s="44"/>
      <c r="O1054" s="44"/>
      <c r="P1054" s="44"/>
      <c r="Q1054" s="44"/>
      <c r="R1054" s="44"/>
      <c r="S1054" s="44"/>
      <c r="T1054" s="44"/>
      <c r="U1054" s="44"/>
      <c r="V1054" s="44"/>
      <c r="W1054" s="44"/>
      <c r="X1054" s="44"/>
      <c r="Y1054" s="44"/>
    </row>
    <row r="1055" spans="14:25" ht="15" customHeight="1" x14ac:dyDescent="0.2">
      <c r="N1055" s="44"/>
      <c r="O1055" s="44"/>
      <c r="P1055" s="44"/>
      <c r="Q1055" s="44"/>
      <c r="R1055" s="44"/>
      <c r="S1055" s="44"/>
      <c r="T1055" s="44"/>
      <c r="U1055" s="44"/>
      <c r="V1055" s="44"/>
      <c r="W1055" s="44"/>
      <c r="X1055" s="44"/>
      <c r="Y1055" s="44"/>
    </row>
    <row r="1056" spans="14:25" ht="15" customHeight="1" x14ac:dyDescent="0.2">
      <c r="N1056" s="44"/>
      <c r="O1056" s="44"/>
      <c r="P1056" s="44"/>
      <c r="Q1056" s="44"/>
      <c r="R1056" s="44"/>
      <c r="S1056" s="44"/>
      <c r="T1056" s="44"/>
      <c r="U1056" s="44"/>
      <c r="V1056" s="44"/>
      <c r="W1056" s="44"/>
      <c r="X1056" s="44"/>
      <c r="Y1056" s="44"/>
    </row>
    <row r="1057" spans="14:25" ht="15" customHeight="1" x14ac:dyDescent="0.2">
      <c r="N1057" s="44"/>
      <c r="O1057" s="44"/>
      <c r="P1057" s="44"/>
      <c r="Q1057" s="44"/>
      <c r="R1057" s="44"/>
      <c r="S1057" s="44"/>
      <c r="T1057" s="44"/>
      <c r="U1057" s="44"/>
      <c r="V1057" s="44"/>
      <c r="W1057" s="44"/>
      <c r="X1057" s="44"/>
      <c r="Y1057" s="44"/>
    </row>
    <row r="1058" spans="14:25" ht="15" customHeight="1" x14ac:dyDescent="0.2">
      <c r="N1058" s="44"/>
      <c r="O1058" s="44"/>
      <c r="P1058" s="44"/>
      <c r="Q1058" s="44"/>
      <c r="R1058" s="44"/>
      <c r="S1058" s="44"/>
      <c r="T1058" s="44"/>
      <c r="U1058" s="44"/>
      <c r="V1058" s="44"/>
      <c r="W1058" s="44"/>
      <c r="X1058" s="44"/>
      <c r="Y1058" s="44"/>
    </row>
    <row r="1059" spans="14:25" ht="15" customHeight="1" x14ac:dyDescent="0.2">
      <c r="N1059" s="44"/>
      <c r="O1059" s="44"/>
      <c r="P1059" s="44"/>
      <c r="Q1059" s="44"/>
      <c r="R1059" s="44"/>
      <c r="S1059" s="44"/>
      <c r="T1059" s="44"/>
      <c r="U1059" s="44"/>
      <c r="V1059" s="44"/>
      <c r="W1059" s="44"/>
      <c r="X1059" s="44"/>
      <c r="Y1059" s="44"/>
    </row>
    <row r="1060" spans="14:25" ht="15" customHeight="1" x14ac:dyDescent="0.2">
      <c r="N1060" s="44"/>
      <c r="O1060" s="44"/>
      <c r="P1060" s="44"/>
      <c r="Q1060" s="44"/>
      <c r="R1060" s="44"/>
      <c r="S1060" s="44"/>
      <c r="T1060" s="44"/>
      <c r="U1060" s="44"/>
      <c r="V1060" s="44"/>
      <c r="W1060" s="44"/>
      <c r="X1060" s="44"/>
      <c r="Y1060" s="44"/>
    </row>
    <row r="1061" spans="14:25" ht="15" customHeight="1" x14ac:dyDescent="0.2">
      <c r="N1061" s="44"/>
      <c r="O1061" s="44"/>
      <c r="P1061" s="44"/>
      <c r="Q1061" s="44"/>
      <c r="R1061" s="44"/>
      <c r="S1061" s="44"/>
      <c r="T1061" s="44"/>
      <c r="U1061" s="44"/>
      <c r="V1061" s="44"/>
      <c r="W1061" s="44"/>
      <c r="X1061" s="44"/>
      <c r="Y1061" s="44"/>
    </row>
    <row r="1062" spans="14:25" ht="15" customHeight="1" x14ac:dyDescent="0.2">
      <c r="N1062" s="44"/>
      <c r="O1062" s="44"/>
      <c r="P1062" s="44"/>
      <c r="Q1062" s="44"/>
      <c r="R1062" s="44"/>
      <c r="S1062" s="44"/>
      <c r="T1062" s="44"/>
      <c r="U1062" s="44"/>
      <c r="V1062" s="44"/>
      <c r="W1062" s="44"/>
      <c r="X1062" s="44"/>
      <c r="Y1062" s="44"/>
    </row>
    <row r="1063" spans="14:25" ht="15" customHeight="1" x14ac:dyDescent="0.2">
      <c r="N1063" s="44"/>
      <c r="O1063" s="44"/>
      <c r="P1063" s="44"/>
      <c r="Q1063" s="44"/>
      <c r="R1063" s="44"/>
      <c r="S1063" s="44"/>
      <c r="T1063" s="44"/>
      <c r="U1063" s="44"/>
      <c r="V1063" s="44"/>
      <c r="W1063" s="44"/>
      <c r="X1063" s="44"/>
      <c r="Y1063" s="44"/>
    </row>
    <row r="1064" spans="14:25" ht="15" customHeight="1" x14ac:dyDescent="0.2">
      <c r="N1064" s="44"/>
      <c r="O1064" s="44"/>
      <c r="P1064" s="44"/>
      <c r="Q1064" s="44"/>
      <c r="R1064" s="44"/>
      <c r="S1064" s="44"/>
      <c r="T1064" s="44"/>
      <c r="U1064" s="44"/>
      <c r="V1064" s="44"/>
      <c r="W1064" s="44"/>
      <c r="X1064" s="44"/>
      <c r="Y1064" s="44"/>
    </row>
    <row r="1065" spans="14:25" ht="15" customHeight="1" x14ac:dyDescent="0.2">
      <c r="N1065" s="44"/>
      <c r="O1065" s="44"/>
      <c r="P1065" s="44"/>
      <c r="Q1065" s="44"/>
      <c r="R1065" s="44"/>
      <c r="S1065" s="44"/>
      <c r="T1065" s="44"/>
      <c r="U1065" s="44"/>
      <c r="V1065" s="44"/>
      <c r="W1065" s="44"/>
      <c r="X1065" s="44"/>
      <c r="Y1065" s="44"/>
    </row>
    <row r="1066" spans="14:25" ht="15" customHeight="1" x14ac:dyDescent="0.2">
      <c r="N1066" s="44"/>
      <c r="O1066" s="44"/>
      <c r="P1066" s="44"/>
      <c r="Q1066" s="44"/>
      <c r="R1066" s="44"/>
      <c r="S1066" s="44"/>
      <c r="T1066" s="44"/>
      <c r="U1066" s="44"/>
      <c r="V1066" s="44"/>
      <c r="W1066" s="44"/>
      <c r="X1066" s="44"/>
      <c r="Y1066" s="44"/>
    </row>
    <row r="1067" spans="14:25" ht="15" customHeight="1" x14ac:dyDescent="0.2">
      <c r="N1067" s="44"/>
      <c r="O1067" s="44"/>
      <c r="P1067" s="44"/>
      <c r="Q1067" s="44"/>
      <c r="R1067" s="44"/>
      <c r="S1067" s="44"/>
      <c r="T1067" s="44"/>
      <c r="U1067" s="44"/>
      <c r="V1067" s="44"/>
      <c r="W1067" s="44"/>
      <c r="X1067" s="44"/>
      <c r="Y1067" s="44"/>
    </row>
    <row r="1068" spans="14:25" ht="15" customHeight="1" x14ac:dyDescent="0.2">
      <c r="N1068" s="44"/>
      <c r="O1068" s="44"/>
      <c r="P1068" s="44"/>
      <c r="Q1068" s="44"/>
      <c r="R1068" s="44"/>
      <c r="S1068" s="44"/>
      <c r="T1068" s="44"/>
      <c r="U1068" s="44"/>
      <c r="V1068" s="44"/>
      <c r="W1068" s="44"/>
      <c r="X1068" s="44"/>
      <c r="Y1068" s="44"/>
    </row>
    <row r="1069" spans="14:25" ht="15" customHeight="1" x14ac:dyDescent="0.2">
      <c r="N1069" s="44"/>
      <c r="O1069" s="44"/>
      <c r="P1069" s="44"/>
      <c r="Q1069" s="44"/>
      <c r="R1069" s="44"/>
      <c r="S1069" s="44"/>
      <c r="T1069" s="44"/>
      <c r="U1069" s="44"/>
      <c r="V1069" s="44"/>
      <c r="W1069" s="44"/>
      <c r="X1069" s="44"/>
      <c r="Y1069" s="44"/>
    </row>
    <row r="1070" spans="14:25" ht="15" customHeight="1" x14ac:dyDescent="0.2">
      <c r="N1070" s="44"/>
      <c r="O1070" s="44"/>
      <c r="P1070" s="44"/>
      <c r="Q1070" s="44"/>
      <c r="R1070" s="44"/>
      <c r="S1070" s="44"/>
      <c r="T1070" s="44"/>
      <c r="U1070" s="44"/>
      <c r="V1070" s="44"/>
      <c r="W1070" s="44"/>
      <c r="X1070" s="44"/>
      <c r="Y1070" s="44"/>
    </row>
    <row r="1071" spans="14:25" ht="15" customHeight="1" x14ac:dyDescent="0.2">
      <c r="N1071" s="44"/>
      <c r="O1071" s="44"/>
      <c r="P1071" s="44"/>
      <c r="Q1071" s="44"/>
      <c r="R1071" s="44"/>
      <c r="S1071" s="44"/>
      <c r="T1071" s="44"/>
      <c r="U1071" s="44"/>
      <c r="V1071" s="44"/>
      <c r="W1071" s="44"/>
      <c r="X1071" s="44"/>
      <c r="Y1071" s="44"/>
    </row>
    <row r="1072" spans="14:25" ht="15" customHeight="1" x14ac:dyDescent="0.2">
      <c r="N1072" s="44"/>
      <c r="O1072" s="44"/>
      <c r="P1072" s="44"/>
      <c r="Q1072" s="44"/>
      <c r="R1072" s="44"/>
      <c r="S1072" s="44"/>
      <c r="T1072" s="44"/>
      <c r="U1072" s="44"/>
      <c r="V1072" s="44"/>
      <c r="W1072" s="44"/>
      <c r="X1072" s="44"/>
      <c r="Y1072" s="44"/>
    </row>
    <row r="1073" spans="14:25" ht="15" customHeight="1" x14ac:dyDescent="0.2">
      <c r="N1073" s="44"/>
      <c r="O1073" s="44"/>
      <c r="P1073" s="44"/>
      <c r="Q1073" s="44"/>
      <c r="R1073" s="44"/>
      <c r="S1073" s="44"/>
      <c r="T1073" s="44"/>
      <c r="U1073" s="44"/>
      <c r="V1073" s="44"/>
      <c r="W1073" s="44"/>
      <c r="X1073" s="44"/>
      <c r="Y1073" s="44"/>
    </row>
    <row r="1074" spans="14:25" ht="15" customHeight="1" x14ac:dyDescent="0.2">
      <c r="N1074" s="44"/>
      <c r="O1074" s="44"/>
      <c r="P1074" s="44"/>
      <c r="Q1074" s="44"/>
      <c r="R1074" s="44"/>
      <c r="S1074" s="44"/>
      <c r="T1074" s="44"/>
      <c r="U1074" s="44"/>
      <c r="V1074" s="44"/>
      <c r="W1074" s="44"/>
      <c r="X1074" s="44"/>
      <c r="Y1074" s="44"/>
    </row>
    <row r="1075" spans="14:25" ht="15" customHeight="1" x14ac:dyDescent="0.2">
      <c r="N1075" s="44"/>
      <c r="O1075" s="44"/>
      <c r="P1075" s="44"/>
      <c r="Q1075" s="44"/>
      <c r="R1075" s="44"/>
      <c r="S1075" s="44"/>
      <c r="T1075" s="44"/>
      <c r="U1075" s="44"/>
      <c r="V1075" s="44"/>
      <c r="W1075" s="44"/>
      <c r="X1075" s="44"/>
      <c r="Y1075" s="44"/>
    </row>
    <row r="1076" spans="14:25" ht="15" customHeight="1" x14ac:dyDescent="0.2">
      <c r="N1076" s="44"/>
      <c r="O1076" s="44"/>
      <c r="P1076" s="44"/>
      <c r="Q1076" s="44"/>
      <c r="R1076" s="44"/>
      <c r="S1076" s="44"/>
      <c r="T1076" s="44"/>
      <c r="U1076" s="44"/>
      <c r="V1076" s="44"/>
      <c r="W1076" s="44"/>
      <c r="X1076" s="44"/>
      <c r="Y1076" s="44"/>
    </row>
    <row r="1077" spans="14:25" ht="15" customHeight="1" x14ac:dyDescent="0.2">
      <c r="N1077" s="44"/>
      <c r="O1077" s="44"/>
      <c r="P1077" s="44"/>
      <c r="Q1077" s="44"/>
      <c r="R1077" s="44"/>
      <c r="S1077" s="44"/>
      <c r="T1077" s="44"/>
      <c r="U1077" s="44"/>
      <c r="V1077" s="44"/>
      <c r="W1077" s="44"/>
      <c r="X1077" s="44"/>
      <c r="Y1077" s="44"/>
    </row>
    <row r="1078" spans="14:25" ht="15" customHeight="1" x14ac:dyDescent="0.2">
      <c r="N1078" s="44"/>
      <c r="O1078" s="44"/>
      <c r="P1078" s="44"/>
      <c r="Q1078" s="44"/>
      <c r="R1078" s="44"/>
      <c r="S1078" s="44"/>
      <c r="T1078" s="44"/>
      <c r="U1078" s="44"/>
      <c r="V1078" s="44"/>
      <c r="W1078" s="44"/>
      <c r="X1078" s="44"/>
      <c r="Y1078" s="44"/>
    </row>
    <row r="1079" spans="14:25" ht="15" customHeight="1" x14ac:dyDescent="0.2">
      <c r="N1079" s="44"/>
      <c r="O1079" s="44"/>
      <c r="P1079" s="44"/>
      <c r="Q1079" s="44"/>
      <c r="R1079" s="44"/>
      <c r="S1079" s="44"/>
      <c r="T1079" s="44"/>
      <c r="U1079" s="44"/>
      <c r="V1079" s="44"/>
      <c r="W1079" s="44"/>
      <c r="X1079" s="44"/>
      <c r="Y1079" s="44"/>
    </row>
    <row r="1080" spans="14:25" ht="15" customHeight="1" x14ac:dyDescent="0.2">
      <c r="N1080" s="44"/>
      <c r="O1080" s="44"/>
      <c r="P1080" s="44"/>
      <c r="Q1080" s="44"/>
      <c r="R1080" s="44"/>
      <c r="S1080" s="44"/>
      <c r="T1080" s="44"/>
      <c r="U1080" s="44"/>
      <c r="V1080" s="44"/>
      <c r="W1080" s="44"/>
      <c r="X1080" s="44"/>
      <c r="Y1080" s="44"/>
    </row>
    <row r="1081" spans="14:25" ht="15" customHeight="1" x14ac:dyDescent="0.2">
      <c r="N1081" s="44"/>
      <c r="O1081" s="44"/>
      <c r="P1081" s="44"/>
      <c r="Q1081" s="44"/>
      <c r="R1081" s="44"/>
      <c r="S1081" s="44"/>
      <c r="T1081" s="44"/>
      <c r="U1081" s="44"/>
      <c r="V1081" s="44"/>
      <c r="W1081" s="44"/>
      <c r="X1081" s="44"/>
      <c r="Y1081" s="44"/>
    </row>
    <row r="1082" spans="14:25" ht="15" customHeight="1" x14ac:dyDescent="0.2">
      <c r="N1082" s="44"/>
      <c r="O1082" s="44"/>
      <c r="P1082" s="44"/>
      <c r="Q1082" s="44"/>
      <c r="R1082" s="44"/>
      <c r="S1082" s="44"/>
      <c r="T1082" s="44"/>
      <c r="U1082" s="44"/>
      <c r="V1082" s="44"/>
      <c r="W1082" s="44"/>
      <c r="X1082" s="44"/>
      <c r="Y1082" s="44"/>
    </row>
    <row r="1083" spans="14:25" ht="15" customHeight="1" x14ac:dyDescent="0.2">
      <c r="N1083" s="44"/>
      <c r="O1083" s="44"/>
      <c r="P1083" s="44"/>
      <c r="Q1083" s="44"/>
      <c r="R1083" s="44"/>
      <c r="S1083" s="44"/>
      <c r="T1083" s="44"/>
      <c r="U1083" s="44"/>
      <c r="V1083" s="44"/>
      <c r="W1083" s="44"/>
      <c r="X1083" s="44"/>
      <c r="Y1083" s="44"/>
    </row>
    <row r="1084" spans="14:25" ht="15" customHeight="1" x14ac:dyDescent="0.2">
      <c r="N1084" s="44"/>
      <c r="O1084" s="44"/>
      <c r="P1084" s="44"/>
      <c r="Q1084" s="44"/>
      <c r="R1084" s="44"/>
      <c r="S1084" s="44"/>
      <c r="T1084" s="44"/>
      <c r="U1084" s="44"/>
      <c r="V1084" s="44"/>
      <c r="W1084" s="44"/>
      <c r="X1084" s="44"/>
      <c r="Y1084" s="44"/>
    </row>
    <row r="1085" spans="14:25" ht="15" customHeight="1" x14ac:dyDescent="0.2">
      <c r="N1085" s="44"/>
      <c r="O1085" s="44"/>
      <c r="P1085" s="44"/>
      <c r="Q1085" s="44"/>
      <c r="R1085" s="44"/>
      <c r="S1085" s="44"/>
      <c r="T1085" s="44"/>
      <c r="U1085" s="44"/>
      <c r="V1085" s="44"/>
      <c r="W1085" s="44"/>
      <c r="X1085" s="44"/>
      <c r="Y1085" s="44"/>
    </row>
    <row r="1086" spans="14:25" ht="15" customHeight="1" x14ac:dyDescent="0.2">
      <c r="N1086" s="44"/>
      <c r="O1086" s="44"/>
      <c r="P1086" s="44"/>
      <c r="Q1086" s="44"/>
      <c r="R1086" s="44"/>
      <c r="S1086" s="44"/>
      <c r="T1086" s="44"/>
      <c r="U1086" s="44"/>
      <c r="V1086" s="44"/>
      <c r="W1086" s="44"/>
      <c r="X1086" s="44"/>
      <c r="Y1086" s="44"/>
    </row>
    <row r="1087" spans="14:25" ht="15" customHeight="1" x14ac:dyDescent="0.2">
      <c r="N1087" s="44"/>
      <c r="O1087" s="44"/>
      <c r="P1087" s="44"/>
      <c r="Q1087" s="44"/>
      <c r="R1087" s="44"/>
      <c r="S1087" s="44"/>
      <c r="T1087" s="44"/>
      <c r="U1087" s="44"/>
      <c r="V1087" s="44"/>
      <c r="W1087" s="44"/>
      <c r="X1087" s="44"/>
      <c r="Y1087" s="44"/>
    </row>
    <row r="1088" spans="14:25" ht="15" customHeight="1" x14ac:dyDescent="0.2">
      <c r="N1088" s="44"/>
      <c r="O1088" s="44"/>
      <c r="P1088" s="44"/>
      <c r="Q1088" s="44"/>
      <c r="R1088" s="44"/>
      <c r="S1088" s="44"/>
      <c r="T1088" s="44"/>
      <c r="U1088" s="44"/>
      <c r="V1088" s="44"/>
      <c r="W1088" s="44"/>
      <c r="X1088" s="44"/>
      <c r="Y1088" s="44"/>
    </row>
    <row r="1089" spans="14:25" ht="15" customHeight="1" x14ac:dyDescent="0.2">
      <c r="N1089" s="44"/>
      <c r="O1089" s="44"/>
      <c r="P1089" s="44"/>
      <c r="Q1089" s="44"/>
      <c r="R1089" s="44"/>
      <c r="S1089" s="44"/>
      <c r="T1089" s="44"/>
      <c r="U1089" s="44"/>
      <c r="V1089" s="44"/>
      <c r="W1089" s="44"/>
      <c r="X1089" s="44"/>
      <c r="Y1089" s="44"/>
    </row>
    <row r="1090" spans="14:25" ht="15" customHeight="1" x14ac:dyDescent="0.2">
      <c r="N1090" s="44"/>
      <c r="O1090" s="44"/>
      <c r="P1090" s="44"/>
      <c r="Q1090" s="44"/>
      <c r="R1090" s="44"/>
      <c r="S1090" s="44"/>
      <c r="T1090" s="44"/>
      <c r="U1090" s="44"/>
      <c r="V1090" s="44"/>
      <c r="W1090" s="44"/>
      <c r="X1090" s="44"/>
      <c r="Y1090" s="44"/>
    </row>
    <row r="1091" spans="14:25" ht="15" customHeight="1" x14ac:dyDescent="0.2">
      <c r="N1091" s="44"/>
      <c r="O1091" s="44"/>
      <c r="P1091" s="44"/>
      <c r="Q1091" s="44"/>
      <c r="R1091" s="44"/>
      <c r="S1091" s="44"/>
      <c r="T1091" s="44"/>
      <c r="U1091" s="44"/>
      <c r="V1091" s="44"/>
      <c r="W1091" s="44"/>
      <c r="X1091" s="44"/>
      <c r="Y1091" s="44"/>
    </row>
    <row r="1092" spans="14:25" ht="15" customHeight="1" x14ac:dyDescent="0.2">
      <c r="N1092" s="44"/>
      <c r="O1092" s="44"/>
      <c r="P1092" s="44"/>
      <c r="Q1092" s="44"/>
      <c r="R1092" s="44"/>
      <c r="S1092" s="44"/>
      <c r="T1092" s="44"/>
      <c r="U1092" s="44"/>
      <c r="V1092" s="44"/>
      <c r="W1092" s="44"/>
      <c r="X1092" s="44"/>
      <c r="Y1092" s="44"/>
    </row>
    <row r="1093" spans="14:25" ht="15" customHeight="1" x14ac:dyDescent="0.2">
      <c r="N1093" s="44"/>
      <c r="O1093" s="44"/>
      <c r="P1093" s="44"/>
      <c r="Q1093" s="44"/>
      <c r="R1093" s="44"/>
      <c r="S1093" s="44"/>
      <c r="T1093" s="44"/>
      <c r="U1093" s="44"/>
      <c r="V1093" s="44"/>
      <c r="W1093" s="44"/>
      <c r="X1093" s="44"/>
      <c r="Y1093" s="44"/>
    </row>
    <row r="1094" spans="14:25" ht="15" customHeight="1" x14ac:dyDescent="0.2">
      <c r="N1094" s="44"/>
      <c r="O1094" s="44"/>
      <c r="P1094" s="44"/>
      <c r="Q1094" s="44"/>
      <c r="R1094" s="44"/>
      <c r="S1094" s="44"/>
      <c r="T1094" s="44"/>
      <c r="U1094" s="44"/>
      <c r="V1094" s="44"/>
      <c r="W1094" s="44"/>
      <c r="X1094" s="44"/>
      <c r="Y1094" s="44"/>
    </row>
    <row r="1095" spans="14:25" ht="15" customHeight="1" x14ac:dyDescent="0.2">
      <c r="N1095" s="44"/>
      <c r="O1095" s="44"/>
      <c r="P1095" s="44"/>
      <c r="Q1095" s="44"/>
      <c r="R1095" s="44"/>
      <c r="S1095" s="44"/>
      <c r="T1095" s="44"/>
      <c r="U1095" s="44"/>
      <c r="V1095" s="44"/>
      <c r="W1095" s="44"/>
      <c r="X1095" s="44"/>
      <c r="Y1095" s="44"/>
    </row>
    <row r="1096" spans="14:25" ht="15" customHeight="1" x14ac:dyDescent="0.2">
      <c r="N1096" s="44"/>
      <c r="O1096" s="44"/>
      <c r="P1096" s="44"/>
      <c r="Q1096" s="44"/>
      <c r="R1096" s="44"/>
      <c r="S1096" s="44"/>
      <c r="T1096" s="44"/>
      <c r="U1096" s="44"/>
      <c r="V1096" s="44"/>
      <c r="W1096" s="44"/>
      <c r="X1096" s="44"/>
      <c r="Y1096" s="44"/>
    </row>
    <row r="1097" spans="14:25" ht="15" customHeight="1" x14ac:dyDescent="0.2">
      <c r="N1097" s="44"/>
      <c r="O1097" s="44"/>
      <c r="P1097" s="44"/>
      <c r="Q1097" s="44"/>
      <c r="R1097" s="44"/>
      <c r="S1097" s="44"/>
      <c r="T1097" s="44"/>
      <c r="U1097" s="44"/>
      <c r="V1097" s="44"/>
      <c r="W1097" s="44"/>
      <c r="X1097" s="44"/>
      <c r="Y1097" s="44"/>
    </row>
    <row r="1098" spans="14:25" ht="15" customHeight="1" x14ac:dyDescent="0.2">
      <c r="N1098" s="44"/>
      <c r="O1098" s="44"/>
      <c r="P1098" s="44"/>
      <c r="Q1098" s="44"/>
      <c r="R1098" s="44"/>
      <c r="S1098" s="44"/>
      <c r="T1098" s="44"/>
      <c r="U1098" s="44"/>
      <c r="V1098" s="44"/>
      <c r="W1098" s="44"/>
      <c r="X1098" s="44"/>
      <c r="Y1098" s="44"/>
    </row>
    <row r="1099" spans="14:25" ht="15" customHeight="1" x14ac:dyDescent="0.2">
      <c r="N1099" s="44"/>
      <c r="O1099" s="44"/>
      <c r="P1099" s="44"/>
      <c r="Q1099" s="44"/>
      <c r="R1099" s="44"/>
      <c r="S1099" s="44"/>
      <c r="T1099" s="44"/>
      <c r="U1099" s="44"/>
      <c r="V1099" s="44"/>
      <c r="W1099" s="44"/>
      <c r="X1099" s="44"/>
      <c r="Y1099" s="44"/>
    </row>
    <row r="1100" spans="14:25" ht="15" customHeight="1" x14ac:dyDescent="0.2">
      <c r="N1100" s="44"/>
      <c r="O1100" s="44"/>
      <c r="P1100" s="44"/>
      <c r="Q1100" s="44"/>
      <c r="R1100" s="44"/>
      <c r="S1100" s="44"/>
      <c r="T1100" s="44"/>
      <c r="U1100" s="44"/>
      <c r="V1100" s="44"/>
      <c r="W1100" s="44"/>
      <c r="X1100" s="44"/>
      <c r="Y1100" s="44"/>
    </row>
    <row r="1101" spans="14:25" ht="15" customHeight="1" x14ac:dyDescent="0.2">
      <c r="N1101" s="44"/>
      <c r="O1101" s="44"/>
      <c r="P1101" s="44"/>
      <c r="Q1101" s="44"/>
      <c r="R1101" s="44"/>
      <c r="S1101" s="44"/>
      <c r="T1101" s="44"/>
      <c r="U1101" s="44"/>
      <c r="V1101" s="44"/>
      <c r="W1101" s="44"/>
      <c r="X1101" s="44"/>
      <c r="Y1101" s="44"/>
    </row>
    <row r="1102" spans="14:25" ht="15" customHeight="1" x14ac:dyDescent="0.2">
      <c r="N1102" s="44"/>
      <c r="O1102" s="44"/>
      <c r="P1102" s="44"/>
      <c r="Q1102" s="44"/>
      <c r="R1102" s="44"/>
      <c r="S1102" s="44"/>
      <c r="T1102" s="44"/>
      <c r="U1102" s="44"/>
      <c r="V1102" s="44"/>
      <c r="W1102" s="44"/>
      <c r="X1102" s="44"/>
      <c r="Y1102" s="44"/>
    </row>
    <row r="1103" spans="14:25" ht="15" customHeight="1" x14ac:dyDescent="0.2">
      <c r="N1103" s="44"/>
      <c r="O1103" s="44"/>
      <c r="P1103" s="44"/>
      <c r="Q1103" s="44"/>
      <c r="R1103" s="44"/>
      <c r="S1103" s="44"/>
      <c r="T1103" s="44"/>
      <c r="U1103" s="44"/>
      <c r="V1103" s="44"/>
      <c r="W1103" s="44"/>
      <c r="X1103" s="44"/>
      <c r="Y1103" s="44"/>
    </row>
    <row r="1104" spans="14:25" ht="15" customHeight="1" x14ac:dyDescent="0.2">
      <c r="N1104" s="44"/>
      <c r="O1104" s="44"/>
      <c r="P1104" s="44"/>
      <c r="Q1104" s="44"/>
      <c r="R1104" s="44"/>
      <c r="S1104" s="44"/>
      <c r="T1104" s="44"/>
      <c r="U1104" s="44"/>
      <c r="V1104" s="44"/>
      <c r="W1104" s="44"/>
      <c r="X1104" s="44"/>
      <c r="Y1104" s="44"/>
    </row>
    <row r="1105" spans="14:25" ht="15" customHeight="1" x14ac:dyDescent="0.2">
      <c r="N1105" s="44"/>
      <c r="O1105" s="44"/>
      <c r="P1105" s="44"/>
      <c r="Q1105" s="44"/>
      <c r="R1105" s="44"/>
      <c r="S1105" s="44"/>
      <c r="T1105" s="44"/>
      <c r="U1105" s="44"/>
      <c r="V1105" s="44"/>
      <c r="W1105" s="44"/>
      <c r="X1105" s="44"/>
      <c r="Y1105" s="44"/>
    </row>
    <row r="1106" spans="14:25" ht="15" customHeight="1" x14ac:dyDescent="0.2">
      <c r="N1106" s="44"/>
      <c r="O1106" s="44"/>
      <c r="P1106" s="44"/>
      <c r="Q1106" s="44"/>
      <c r="R1106" s="44"/>
      <c r="S1106" s="44"/>
      <c r="T1106" s="44"/>
      <c r="U1106" s="44"/>
      <c r="V1106" s="44"/>
      <c r="W1106" s="44"/>
      <c r="X1106" s="44"/>
      <c r="Y1106" s="44"/>
    </row>
    <row r="1107" spans="14:25" ht="15" customHeight="1" x14ac:dyDescent="0.2">
      <c r="N1107" s="44"/>
      <c r="O1107" s="44"/>
      <c r="P1107" s="44"/>
      <c r="Q1107" s="44"/>
      <c r="R1107" s="44"/>
      <c r="S1107" s="44"/>
      <c r="T1107" s="44"/>
      <c r="U1107" s="44"/>
      <c r="V1107" s="44"/>
      <c r="W1107" s="44"/>
      <c r="X1107" s="44"/>
      <c r="Y1107" s="44"/>
    </row>
    <row r="1108" spans="14:25" ht="15" customHeight="1" x14ac:dyDescent="0.2">
      <c r="N1108" s="44"/>
      <c r="O1108" s="44"/>
      <c r="P1108" s="44"/>
      <c r="Q1108" s="44"/>
      <c r="R1108" s="44"/>
      <c r="S1108" s="44"/>
      <c r="T1108" s="44"/>
      <c r="U1108" s="44"/>
      <c r="V1108" s="44"/>
      <c r="W1108" s="44"/>
      <c r="X1108" s="44"/>
      <c r="Y1108" s="44"/>
    </row>
    <row r="1109" spans="14:25" ht="15" customHeight="1" x14ac:dyDescent="0.2">
      <c r="N1109" s="44"/>
      <c r="O1109" s="44"/>
      <c r="P1109" s="44"/>
      <c r="Q1109" s="44"/>
      <c r="R1109" s="44"/>
      <c r="S1109" s="44"/>
      <c r="T1109" s="44"/>
      <c r="U1109" s="44"/>
      <c r="V1109" s="44"/>
      <c r="W1109" s="44"/>
      <c r="X1109" s="44"/>
      <c r="Y1109" s="44"/>
    </row>
    <row r="1110" spans="14:25" ht="15" customHeight="1" x14ac:dyDescent="0.2">
      <c r="N1110" s="44"/>
      <c r="O1110" s="44"/>
      <c r="P1110" s="44"/>
      <c r="Q1110" s="44"/>
      <c r="R1110" s="44"/>
      <c r="S1110" s="44"/>
      <c r="T1110" s="44"/>
      <c r="U1110" s="44"/>
      <c r="V1110" s="44"/>
      <c r="W1110" s="44"/>
      <c r="X1110" s="44"/>
      <c r="Y1110" s="44"/>
    </row>
    <row r="1111" spans="14:25" ht="15" customHeight="1" x14ac:dyDescent="0.2">
      <c r="N1111" s="44"/>
      <c r="O1111" s="44"/>
      <c r="P1111" s="44"/>
      <c r="Q1111" s="44"/>
      <c r="R1111" s="44"/>
      <c r="S1111" s="44"/>
      <c r="T1111" s="44"/>
      <c r="U1111" s="44"/>
      <c r="V1111" s="44"/>
      <c r="W1111" s="44"/>
      <c r="X1111" s="44"/>
      <c r="Y1111" s="44"/>
    </row>
    <row r="1112" spans="14:25" ht="15" customHeight="1" x14ac:dyDescent="0.2">
      <c r="N1112" s="44"/>
      <c r="O1112" s="44"/>
      <c r="P1112" s="44"/>
      <c r="Q1112" s="44"/>
      <c r="R1112" s="44"/>
      <c r="S1112" s="44"/>
      <c r="T1112" s="44"/>
      <c r="U1112" s="44"/>
      <c r="V1112" s="44"/>
      <c r="W1112" s="44"/>
      <c r="X1112" s="44"/>
      <c r="Y1112" s="44"/>
    </row>
    <row r="1113" spans="14:25" ht="15" customHeight="1" x14ac:dyDescent="0.2">
      <c r="N1113" s="44"/>
      <c r="O1113" s="44"/>
      <c r="P1113" s="44"/>
      <c r="Q1113" s="44"/>
      <c r="R1113" s="44"/>
      <c r="S1113" s="44"/>
      <c r="T1113" s="44"/>
      <c r="U1113" s="44"/>
      <c r="V1113" s="44"/>
      <c r="W1113" s="44"/>
      <c r="X1113" s="44"/>
      <c r="Y1113" s="44"/>
    </row>
    <row r="1114" spans="14:25" ht="15" customHeight="1" x14ac:dyDescent="0.2">
      <c r="N1114" s="44"/>
      <c r="O1114" s="44"/>
      <c r="P1114" s="44"/>
      <c r="Q1114" s="44"/>
      <c r="R1114" s="44"/>
      <c r="S1114" s="44"/>
      <c r="T1114" s="44"/>
      <c r="U1114" s="44"/>
      <c r="V1114" s="44"/>
      <c r="W1114" s="44"/>
      <c r="X1114" s="44"/>
      <c r="Y1114" s="44"/>
    </row>
    <row r="1115" spans="14:25" ht="15" customHeight="1" x14ac:dyDescent="0.2">
      <c r="N1115" s="44"/>
      <c r="O1115" s="44"/>
      <c r="P1115" s="44"/>
      <c r="Q1115" s="44"/>
      <c r="R1115" s="44"/>
      <c r="S1115" s="44"/>
      <c r="T1115" s="44"/>
      <c r="U1115" s="44"/>
      <c r="V1115" s="44"/>
      <c r="W1115" s="44"/>
      <c r="X1115" s="44"/>
      <c r="Y1115" s="44"/>
    </row>
    <row r="1116" spans="14:25" ht="15" customHeight="1" x14ac:dyDescent="0.2">
      <c r="N1116" s="44"/>
      <c r="O1116" s="44"/>
      <c r="P1116" s="44"/>
      <c r="Q1116" s="44"/>
      <c r="R1116" s="44"/>
      <c r="S1116" s="44"/>
      <c r="T1116" s="44"/>
      <c r="U1116" s="44"/>
      <c r="V1116" s="44"/>
      <c r="W1116" s="44"/>
      <c r="X1116" s="44"/>
      <c r="Y1116" s="44"/>
    </row>
    <row r="1117" spans="14:25" ht="15" customHeight="1" x14ac:dyDescent="0.2">
      <c r="N1117" s="44"/>
      <c r="O1117" s="44"/>
      <c r="P1117" s="44"/>
      <c r="Q1117" s="44"/>
      <c r="R1117" s="44"/>
      <c r="S1117" s="44"/>
      <c r="T1117" s="44"/>
      <c r="U1117" s="44"/>
      <c r="V1117" s="44"/>
      <c r="W1117" s="44"/>
      <c r="X1117" s="44"/>
      <c r="Y1117" s="44"/>
    </row>
    <row r="1118" spans="14:25" ht="15" customHeight="1" x14ac:dyDescent="0.2">
      <c r="N1118" s="44"/>
      <c r="O1118" s="44"/>
      <c r="P1118" s="44"/>
      <c r="Q1118" s="44"/>
      <c r="R1118" s="44"/>
      <c r="S1118" s="44"/>
      <c r="T1118" s="44"/>
      <c r="U1118" s="44"/>
      <c r="V1118" s="44"/>
      <c r="W1118" s="44"/>
      <c r="X1118" s="44"/>
      <c r="Y1118" s="44"/>
    </row>
    <row r="1119" spans="14:25" ht="15" customHeight="1" x14ac:dyDescent="0.2">
      <c r="N1119" s="44"/>
      <c r="O1119" s="44"/>
      <c r="P1119" s="44"/>
      <c r="Q1119" s="44"/>
      <c r="R1119" s="44"/>
      <c r="S1119" s="44"/>
      <c r="T1119" s="44"/>
      <c r="U1119" s="44"/>
      <c r="V1119" s="44"/>
      <c r="W1119" s="44"/>
      <c r="X1119" s="44"/>
      <c r="Y1119" s="44"/>
    </row>
    <row r="1120" spans="14:25" ht="15" customHeight="1" x14ac:dyDescent="0.2">
      <c r="N1120" s="44"/>
      <c r="O1120" s="44"/>
      <c r="P1120" s="44"/>
      <c r="Q1120" s="44"/>
      <c r="R1120" s="44"/>
      <c r="S1120" s="44"/>
      <c r="T1120" s="44"/>
      <c r="U1120" s="44"/>
      <c r="V1120" s="44"/>
      <c r="W1120" s="44"/>
      <c r="X1120" s="44"/>
      <c r="Y1120" s="44"/>
    </row>
    <row r="1121" spans="14:25" ht="15" customHeight="1" x14ac:dyDescent="0.2">
      <c r="N1121" s="44"/>
      <c r="O1121" s="44"/>
      <c r="P1121" s="44"/>
      <c r="Q1121" s="44"/>
      <c r="R1121" s="44"/>
      <c r="S1121" s="44"/>
      <c r="T1121" s="44"/>
      <c r="U1121" s="44"/>
      <c r="V1121" s="44"/>
      <c r="W1121" s="44"/>
      <c r="X1121" s="44"/>
      <c r="Y1121" s="44"/>
    </row>
    <row r="1122" spans="14:25" ht="15" customHeight="1" x14ac:dyDescent="0.2">
      <c r="N1122" s="44"/>
      <c r="O1122" s="44"/>
      <c r="P1122" s="44"/>
      <c r="Q1122" s="44"/>
      <c r="R1122" s="44"/>
      <c r="S1122" s="44"/>
      <c r="T1122" s="44"/>
      <c r="U1122" s="44"/>
      <c r="V1122" s="44"/>
      <c r="W1122" s="44"/>
      <c r="X1122" s="44"/>
      <c r="Y1122" s="44"/>
    </row>
    <row r="1123" spans="14:25" ht="15" customHeight="1" x14ac:dyDescent="0.2">
      <c r="N1123" s="44"/>
      <c r="O1123" s="44"/>
      <c r="P1123" s="44"/>
      <c r="Q1123" s="44"/>
      <c r="R1123" s="44"/>
      <c r="S1123" s="44"/>
      <c r="T1123" s="44"/>
      <c r="U1123" s="44"/>
      <c r="V1123" s="44"/>
      <c r="W1123" s="44"/>
      <c r="X1123" s="44"/>
      <c r="Y1123" s="44"/>
    </row>
    <row r="1124" spans="14:25" ht="15" customHeight="1" x14ac:dyDescent="0.2">
      <c r="N1124" s="44"/>
      <c r="O1124" s="44"/>
      <c r="P1124" s="44"/>
      <c r="Q1124" s="44"/>
      <c r="R1124" s="44"/>
      <c r="S1124" s="44"/>
      <c r="T1124" s="44"/>
      <c r="U1124" s="44"/>
      <c r="V1124" s="44"/>
      <c r="W1124" s="44"/>
      <c r="X1124" s="44"/>
      <c r="Y1124" s="44"/>
    </row>
    <row r="1125" spans="14:25" ht="15" customHeight="1" x14ac:dyDescent="0.2">
      <c r="N1125" s="44"/>
      <c r="O1125" s="44"/>
      <c r="P1125" s="44"/>
      <c r="Q1125" s="44"/>
      <c r="R1125" s="44"/>
      <c r="S1125" s="44"/>
      <c r="T1125" s="44"/>
      <c r="U1125" s="44"/>
      <c r="V1125" s="44"/>
      <c r="W1125" s="44"/>
      <c r="X1125" s="44"/>
      <c r="Y1125" s="44"/>
    </row>
    <row r="1126" spans="14:25" ht="15" customHeight="1" x14ac:dyDescent="0.2">
      <c r="N1126" s="44"/>
      <c r="O1126" s="44"/>
      <c r="P1126" s="44"/>
      <c r="Q1126" s="44"/>
      <c r="R1126" s="44"/>
      <c r="S1126" s="44"/>
      <c r="T1126" s="44"/>
      <c r="U1126" s="44"/>
      <c r="V1126" s="44"/>
      <c r="W1126" s="44"/>
      <c r="X1126" s="44"/>
      <c r="Y1126" s="44"/>
    </row>
    <row r="1127" spans="14:25" ht="15" customHeight="1" x14ac:dyDescent="0.2">
      <c r="N1127" s="44"/>
      <c r="O1127" s="44"/>
      <c r="P1127" s="44"/>
      <c r="Q1127" s="44"/>
      <c r="R1127" s="44"/>
      <c r="S1127" s="44"/>
      <c r="T1127" s="44"/>
      <c r="U1127" s="44"/>
      <c r="V1127" s="44"/>
      <c r="W1127" s="44"/>
      <c r="X1127" s="44"/>
      <c r="Y1127" s="44"/>
    </row>
    <row r="1128" spans="14:25" ht="15" customHeight="1" x14ac:dyDescent="0.2">
      <c r="N1128" s="44"/>
      <c r="O1128" s="44"/>
      <c r="P1128" s="44"/>
      <c r="Q1128" s="44"/>
      <c r="R1128" s="44"/>
      <c r="S1128" s="44"/>
      <c r="T1128" s="44"/>
      <c r="U1128" s="44"/>
      <c r="V1128" s="44"/>
      <c r="W1128" s="44"/>
      <c r="X1128" s="44"/>
      <c r="Y1128" s="44"/>
    </row>
    <row r="1129" spans="14:25" ht="15" customHeight="1" x14ac:dyDescent="0.2">
      <c r="N1129" s="44"/>
      <c r="O1129" s="44"/>
      <c r="P1129" s="44"/>
      <c r="Q1129" s="44"/>
      <c r="R1129" s="44"/>
      <c r="S1129" s="44"/>
      <c r="T1129" s="44"/>
      <c r="U1129" s="44"/>
      <c r="V1129" s="44"/>
      <c r="W1129" s="44"/>
      <c r="X1129" s="44"/>
      <c r="Y1129" s="44"/>
    </row>
    <row r="1130" spans="14:25" ht="15" customHeight="1" x14ac:dyDescent="0.2">
      <c r="N1130" s="44"/>
      <c r="O1130" s="44"/>
      <c r="P1130" s="44"/>
      <c r="Q1130" s="44"/>
      <c r="R1130" s="44"/>
      <c r="S1130" s="44"/>
      <c r="T1130" s="44"/>
      <c r="U1130" s="44"/>
      <c r="V1130" s="44"/>
      <c r="W1130" s="44"/>
      <c r="X1130" s="44"/>
      <c r="Y1130" s="44"/>
    </row>
    <row r="1131" spans="14:25" ht="15" customHeight="1" x14ac:dyDescent="0.2">
      <c r="N1131" s="44"/>
      <c r="O1131" s="44"/>
      <c r="P1131" s="44"/>
      <c r="Q1131" s="44"/>
      <c r="R1131" s="44"/>
      <c r="S1131" s="44"/>
      <c r="T1131" s="44"/>
      <c r="U1131" s="44"/>
      <c r="V1131" s="44"/>
      <c r="W1131" s="44"/>
      <c r="X1131" s="44"/>
      <c r="Y1131" s="44"/>
    </row>
    <row r="1132" spans="14:25" ht="15" customHeight="1" x14ac:dyDescent="0.2">
      <c r="N1132" s="44"/>
      <c r="O1132" s="44"/>
      <c r="P1132" s="44"/>
      <c r="Q1132" s="44"/>
      <c r="R1132" s="44"/>
      <c r="S1132" s="44"/>
      <c r="T1132" s="44"/>
      <c r="U1132" s="44"/>
      <c r="V1132" s="44"/>
      <c r="W1132" s="44"/>
      <c r="X1132" s="44"/>
      <c r="Y1132" s="44"/>
    </row>
    <row r="1133" spans="14:25" ht="15" customHeight="1" x14ac:dyDescent="0.2">
      <c r="N1133" s="44"/>
      <c r="O1133" s="44"/>
      <c r="P1133" s="44"/>
      <c r="Q1133" s="44"/>
      <c r="R1133" s="44"/>
      <c r="S1133" s="44"/>
      <c r="T1133" s="44"/>
      <c r="U1133" s="44"/>
      <c r="V1133" s="44"/>
      <c r="W1133" s="44"/>
      <c r="X1133" s="44"/>
      <c r="Y1133" s="44"/>
    </row>
    <row r="1134" spans="14:25" ht="15" customHeight="1" x14ac:dyDescent="0.2">
      <c r="N1134" s="44"/>
      <c r="O1134" s="44"/>
      <c r="P1134" s="44"/>
      <c r="Q1134" s="44"/>
      <c r="R1134" s="44"/>
      <c r="S1134" s="44"/>
      <c r="T1134" s="44"/>
      <c r="U1134" s="44"/>
      <c r="V1134" s="44"/>
      <c r="W1134" s="44"/>
      <c r="X1134" s="44"/>
      <c r="Y1134" s="44"/>
    </row>
    <row r="1135" spans="14:25" ht="15" customHeight="1" x14ac:dyDescent="0.2">
      <c r="N1135" s="44"/>
      <c r="O1135" s="44"/>
      <c r="P1135" s="44"/>
      <c r="Q1135" s="44"/>
      <c r="R1135" s="44"/>
      <c r="S1135" s="44"/>
      <c r="T1135" s="44"/>
      <c r="U1135" s="44"/>
      <c r="V1135" s="44"/>
      <c r="W1135" s="44"/>
      <c r="X1135" s="44"/>
      <c r="Y1135" s="44"/>
    </row>
    <row r="1136" spans="14:25" ht="15" customHeight="1" x14ac:dyDescent="0.2">
      <c r="N1136" s="44"/>
      <c r="O1136" s="44"/>
      <c r="P1136" s="44"/>
      <c r="Q1136" s="44"/>
      <c r="R1136" s="44"/>
      <c r="S1136" s="44"/>
      <c r="T1136" s="44"/>
      <c r="U1136" s="44"/>
      <c r="V1136" s="44"/>
      <c r="W1136" s="44"/>
      <c r="X1136" s="44"/>
      <c r="Y1136" s="44"/>
    </row>
    <row r="1137" spans="14:25" ht="15" customHeight="1" x14ac:dyDescent="0.2">
      <c r="N1137" s="44"/>
      <c r="O1137" s="44"/>
      <c r="P1137" s="44"/>
      <c r="Q1137" s="44"/>
      <c r="R1137" s="44"/>
      <c r="S1137" s="44"/>
      <c r="T1137" s="44"/>
      <c r="U1137" s="44"/>
      <c r="V1137" s="44"/>
      <c r="W1137" s="44"/>
      <c r="X1137" s="44"/>
      <c r="Y1137" s="44"/>
    </row>
    <row r="1138" spans="14:25" ht="15" customHeight="1" x14ac:dyDescent="0.2">
      <c r="N1138" s="44"/>
      <c r="O1138" s="44"/>
      <c r="P1138" s="44"/>
      <c r="Q1138" s="44"/>
      <c r="R1138" s="44"/>
      <c r="S1138" s="44"/>
      <c r="T1138" s="44"/>
      <c r="U1138" s="44"/>
      <c r="V1138" s="44"/>
      <c r="W1138" s="44"/>
      <c r="X1138" s="44"/>
      <c r="Y1138" s="44"/>
    </row>
    <row r="1139" spans="14:25" ht="15" customHeight="1" x14ac:dyDescent="0.2">
      <c r="N1139" s="44"/>
      <c r="O1139" s="44"/>
      <c r="P1139" s="44"/>
      <c r="Q1139" s="44"/>
      <c r="R1139" s="44"/>
      <c r="S1139" s="44"/>
      <c r="T1139" s="44"/>
      <c r="U1139" s="44"/>
      <c r="V1139" s="44"/>
      <c r="W1139" s="44"/>
      <c r="X1139" s="44"/>
      <c r="Y1139" s="44"/>
    </row>
    <row r="1140" spans="14:25" ht="15" customHeight="1" x14ac:dyDescent="0.2">
      <c r="N1140" s="44"/>
      <c r="O1140" s="44"/>
      <c r="P1140" s="44"/>
      <c r="Q1140" s="44"/>
      <c r="R1140" s="44"/>
      <c r="S1140" s="44"/>
      <c r="T1140" s="44"/>
      <c r="U1140" s="44"/>
      <c r="V1140" s="44"/>
      <c r="W1140" s="44"/>
      <c r="X1140" s="44"/>
      <c r="Y1140" s="44"/>
    </row>
    <row r="1141" spans="14:25" ht="15" customHeight="1" x14ac:dyDescent="0.2">
      <c r="N1141" s="44"/>
      <c r="O1141" s="44"/>
      <c r="P1141" s="44"/>
      <c r="Q1141" s="44"/>
      <c r="R1141" s="44"/>
      <c r="S1141" s="44"/>
      <c r="T1141" s="44"/>
      <c r="U1141" s="44"/>
      <c r="V1141" s="44"/>
      <c r="W1141" s="44"/>
      <c r="X1141" s="44"/>
      <c r="Y1141" s="44"/>
    </row>
    <row r="1142" spans="14:25" ht="15" customHeight="1" x14ac:dyDescent="0.2">
      <c r="N1142" s="44"/>
      <c r="O1142" s="44"/>
      <c r="P1142" s="44"/>
      <c r="Q1142" s="44"/>
      <c r="R1142" s="44"/>
      <c r="S1142" s="44"/>
      <c r="T1142" s="44"/>
      <c r="U1142" s="44"/>
      <c r="V1142" s="44"/>
      <c r="W1142" s="44"/>
      <c r="X1142" s="44"/>
      <c r="Y1142" s="44"/>
    </row>
    <row r="1143" spans="14:25" ht="15" customHeight="1" x14ac:dyDescent="0.2">
      <c r="N1143" s="44"/>
      <c r="O1143" s="44"/>
      <c r="P1143" s="44"/>
      <c r="Q1143" s="44"/>
      <c r="R1143" s="44"/>
      <c r="S1143" s="44"/>
      <c r="T1143" s="44"/>
      <c r="U1143" s="44"/>
      <c r="V1143" s="44"/>
      <c r="W1143" s="44"/>
      <c r="X1143" s="44"/>
      <c r="Y1143" s="44"/>
    </row>
    <row r="1144" spans="14:25" ht="15" customHeight="1" x14ac:dyDescent="0.2">
      <c r="N1144" s="44"/>
      <c r="O1144" s="44"/>
      <c r="P1144" s="44"/>
      <c r="Q1144" s="44"/>
      <c r="R1144" s="44"/>
      <c r="S1144" s="44"/>
      <c r="T1144" s="44"/>
      <c r="U1144" s="44"/>
      <c r="V1144" s="44"/>
      <c r="W1144" s="44"/>
      <c r="X1144" s="44"/>
      <c r="Y1144" s="44"/>
    </row>
    <row r="1145" spans="14:25" ht="15" customHeight="1" x14ac:dyDescent="0.2">
      <c r="N1145" s="44"/>
      <c r="O1145" s="44"/>
      <c r="P1145" s="44"/>
      <c r="Q1145" s="44"/>
      <c r="R1145" s="44"/>
      <c r="S1145" s="44"/>
      <c r="T1145" s="44"/>
      <c r="U1145" s="44"/>
      <c r="V1145" s="44"/>
      <c r="W1145" s="44"/>
      <c r="X1145" s="44"/>
      <c r="Y1145" s="44"/>
    </row>
    <row r="1146" spans="14:25" ht="15" customHeight="1" x14ac:dyDescent="0.2">
      <c r="N1146" s="44"/>
      <c r="O1146" s="44"/>
      <c r="P1146" s="44"/>
      <c r="Q1146" s="44"/>
      <c r="R1146" s="44"/>
      <c r="S1146" s="44"/>
      <c r="T1146" s="44"/>
      <c r="U1146" s="44"/>
      <c r="V1146" s="44"/>
      <c r="W1146" s="44"/>
      <c r="X1146" s="44"/>
      <c r="Y1146" s="44"/>
    </row>
    <row r="1147" spans="14:25" ht="15" customHeight="1" x14ac:dyDescent="0.2">
      <c r="N1147" s="44"/>
      <c r="O1147" s="44"/>
      <c r="P1147" s="44"/>
      <c r="Q1147" s="44"/>
      <c r="R1147" s="44"/>
      <c r="S1147" s="44"/>
      <c r="T1147" s="44"/>
      <c r="U1147" s="44"/>
      <c r="V1147" s="44"/>
      <c r="W1147" s="44"/>
      <c r="X1147" s="44"/>
      <c r="Y1147" s="44"/>
    </row>
    <row r="1148" spans="14:25" ht="15" customHeight="1" x14ac:dyDescent="0.2">
      <c r="N1148" s="44"/>
      <c r="O1148" s="44"/>
      <c r="P1148" s="44"/>
      <c r="Q1148" s="44"/>
      <c r="R1148" s="44"/>
      <c r="S1148" s="44"/>
      <c r="T1148" s="44"/>
      <c r="U1148" s="44"/>
      <c r="V1148" s="44"/>
      <c r="W1148" s="44"/>
      <c r="X1148" s="44"/>
      <c r="Y1148" s="44"/>
    </row>
    <row r="1149" spans="14:25" ht="15" customHeight="1" x14ac:dyDescent="0.2">
      <c r="N1149" s="44"/>
      <c r="O1149" s="44"/>
      <c r="P1149" s="44"/>
      <c r="Q1149" s="44"/>
      <c r="R1149" s="44"/>
      <c r="S1149" s="44"/>
      <c r="T1149" s="44"/>
      <c r="U1149" s="44"/>
      <c r="V1149" s="44"/>
      <c r="W1149" s="44"/>
      <c r="X1149" s="44"/>
      <c r="Y1149" s="44"/>
    </row>
    <row r="1150" spans="14:25" ht="15" customHeight="1" x14ac:dyDescent="0.2">
      <c r="N1150" s="44"/>
      <c r="O1150" s="44"/>
      <c r="P1150" s="44"/>
      <c r="Q1150" s="44"/>
      <c r="R1150" s="44"/>
      <c r="S1150" s="44"/>
      <c r="T1150" s="44"/>
      <c r="U1150" s="44"/>
      <c r="V1150" s="44"/>
      <c r="W1150" s="44"/>
      <c r="X1150" s="44"/>
      <c r="Y1150" s="44"/>
    </row>
    <row r="1151" spans="14:25" ht="15" customHeight="1" x14ac:dyDescent="0.2">
      <c r="N1151" s="44"/>
      <c r="O1151" s="44"/>
      <c r="P1151" s="44"/>
      <c r="Q1151" s="44"/>
      <c r="R1151" s="44"/>
      <c r="S1151" s="44"/>
      <c r="T1151" s="44"/>
      <c r="U1151" s="44"/>
      <c r="V1151" s="44"/>
      <c r="W1151" s="44"/>
      <c r="X1151" s="44"/>
      <c r="Y1151" s="44"/>
    </row>
    <row r="1152" spans="14:25" ht="15" customHeight="1" x14ac:dyDescent="0.2">
      <c r="N1152" s="44"/>
      <c r="O1152" s="44"/>
      <c r="P1152" s="44"/>
      <c r="Q1152" s="44"/>
      <c r="R1152" s="44"/>
      <c r="S1152" s="44"/>
      <c r="T1152" s="44"/>
      <c r="U1152" s="44"/>
      <c r="V1152" s="44"/>
      <c r="W1152" s="44"/>
      <c r="X1152" s="44"/>
      <c r="Y1152" s="44"/>
    </row>
    <row r="1153" spans="14:25" ht="15" customHeight="1" x14ac:dyDescent="0.2">
      <c r="N1153" s="44"/>
      <c r="O1153" s="44"/>
      <c r="P1153" s="44"/>
      <c r="Q1153" s="44"/>
      <c r="R1153" s="44"/>
      <c r="S1153" s="44"/>
      <c r="T1153" s="44"/>
      <c r="U1153" s="44"/>
      <c r="V1153" s="44"/>
      <c r="W1153" s="44"/>
      <c r="X1153" s="44"/>
      <c r="Y1153" s="44"/>
    </row>
    <row r="1154" spans="14:25" ht="15" customHeight="1" x14ac:dyDescent="0.2">
      <c r="N1154" s="44"/>
      <c r="O1154" s="44"/>
      <c r="P1154" s="44"/>
      <c r="Q1154" s="44"/>
      <c r="R1154" s="44"/>
      <c r="S1154" s="44"/>
      <c r="T1154" s="44"/>
      <c r="U1154" s="44"/>
      <c r="V1154" s="44"/>
      <c r="W1154" s="44"/>
      <c r="X1154" s="44"/>
      <c r="Y1154" s="44"/>
    </row>
    <row r="1155" spans="14:25" ht="15" customHeight="1" x14ac:dyDescent="0.2">
      <c r="N1155" s="44"/>
      <c r="O1155" s="44"/>
      <c r="P1155" s="44"/>
      <c r="Q1155" s="44"/>
      <c r="R1155" s="44"/>
      <c r="S1155" s="44"/>
      <c r="T1155" s="44"/>
      <c r="U1155" s="44"/>
      <c r="V1155" s="44"/>
      <c r="W1155" s="44"/>
      <c r="X1155" s="44"/>
      <c r="Y1155" s="44"/>
    </row>
    <row r="1156" spans="14:25" ht="15" customHeight="1" x14ac:dyDescent="0.2">
      <c r="N1156" s="44"/>
      <c r="O1156" s="44"/>
      <c r="P1156" s="44"/>
      <c r="Q1156" s="44"/>
      <c r="R1156" s="44"/>
      <c r="S1156" s="44"/>
      <c r="T1156" s="44"/>
      <c r="U1156" s="44"/>
      <c r="V1156" s="44"/>
      <c r="W1156" s="44"/>
      <c r="X1156" s="44"/>
      <c r="Y1156" s="44"/>
    </row>
    <row r="1157" spans="14:25" ht="15" customHeight="1" x14ac:dyDescent="0.2">
      <c r="N1157" s="44"/>
      <c r="O1157" s="44"/>
      <c r="P1157" s="44"/>
      <c r="Q1157" s="44"/>
      <c r="R1157" s="44"/>
      <c r="S1157" s="44"/>
      <c r="T1157" s="44"/>
      <c r="U1157" s="44"/>
      <c r="V1157" s="44"/>
      <c r="W1157" s="44"/>
      <c r="X1157" s="44"/>
      <c r="Y1157" s="44"/>
    </row>
    <row r="1158" spans="14:25" ht="15" customHeight="1" x14ac:dyDescent="0.2">
      <c r="N1158" s="44"/>
      <c r="O1158" s="44"/>
      <c r="P1158" s="44"/>
      <c r="Q1158" s="44"/>
      <c r="R1158" s="44"/>
      <c r="S1158" s="44"/>
      <c r="T1158" s="44"/>
      <c r="U1158" s="44"/>
      <c r="V1158" s="44"/>
      <c r="W1158" s="44"/>
      <c r="X1158" s="44"/>
      <c r="Y1158" s="44"/>
    </row>
    <row r="1159" spans="14:25" ht="15" customHeight="1" x14ac:dyDescent="0.2">
      <c r="N1159" s="44"/>
      <c r="O1159" s="44"/>
      <c r="P1159" s="44"/>
      <c r="Q1159" s="44"/>
      <c r="R1159" s="44"/>
      <c r="S1159" s="44"/>
      <c r="T1159" s="44"/>
      <c r="U1159" s="44"/>
      <c r="V1159" s="44"/>
      <c r="W1159" s="44"/>
      <c r="X1159" s="44"/>
      <c r="Y1159" s="44"/>
    </row>
    <row r="1160" spans="14:25" ht="15" customHeight="1" x14ac:dyDescent="0.2">
      <c r="N1160" s="44"/>
      <c r="O1160" s="44"/>
      <c r="P1160" s="44"/>
      <c r="Q1160" s="44"/>
      <c r="R1160" s="44"/>
      <c r="S1160" s="44"/>
      <c r="T1160" s="44"/>
      <c r="U1160" s="44"/>
      <c r="V1160" s="44"/>
      <c r="W1160" s="44"/>
      <c r="X1160" s="44"/>
      <c r="Y1160" s="44"/>
    </row>
    <row r="1161" spans="14:25" ht="15" customHeight="1" x14ac:dyDescent="0.2">
      <c r="N1161" s="44"/>
      <c r="O1161" s="44"/>
      <c r="P1161" s="44"/>
      <c r="Q1161" s="44"/>
      <c r="R1161" s="44"/>
      <c r="S1161" s="44"/>
      <c r="T1161" s="44"/>
      <c r="U1161" s="44"/>
      <c r="V1161" s="44"/>
      <c r="W1161" s="44"/>
      <c r="X1161" s="44"/>
      <c r="Y1161" s="44"/>
    </row>
    <row r="1162" spans="14:25" ht="15" customHeight="1" x14ac:dyDescent="0.2">
      <c r="N1162" s="44"/>
      <c r="O1162" s="44"/>
      <c r="P1162" s="44"/>
      <c r="Q1162" s="44"/>
      <c r="R1162" s="44"/>
      <c r="S1162" s="44"/>
      <c r="T1162" s="44"/>
      <c r="U1162" s="44"/>
      <c r="V1162" s="44"/>
      <c r="W1162" s="44"/>
      <c r="X1162" s="44"/>
      <c r="Y1162" s="44"/>
    </row>
    <row r="1163" spans="14:25" ht="15" customHeight="1" x14ac:dyDescent="0.2">
      <c r="N1163" s="44"/>
      <c r="O1163" s="44"/>
      <c r="P1163" s="44"/>
      <c r="Q1163" s="44"/>
      <c r="R1163" s="44"/>
      <c r="S1163" s="44"/>
      <c r="T1163" s="44"/>
      <c r="U1163" s="44"/>
      <c r="V1163" s="44"/>
      <c r="W1163" s="44"/>
      <c r="X1163" s="44"/>
      <c r="Y1163" s="44"/>
    </row>
    <row r="1164" spans="14:25" ht="15" customHeight="1" x14ac:dyDescent="0.2">
      <c r="N1164" s="44"/>
      <c r="O1164" s="44"/>
      <c r="P1164" s="44"/>
      <c r="Q1164" s="44"/>
      <c r="R1164" s="44"/>
      <c r="S1164" s="44"/>
      <c r="T1164" s="44"/>
      <c r="U1164" s="44"/>
      <c r="V1164" s="44"/>
      <c r="W1164" s="44"/>
      <c r="X1164" s="44"/>
      <c r="Y1164" s="44"/>
    </row>
    <row r="1165" spans="14:25" ht="15" customHeight="1" x14ac:dyDescent="0.2">
      <c r="N1165" s="44"/>
      <c r="O1165" s="44"/>
      <c r="P1165" s="44"/>
      <c r="Q1165" s="44"/>
      <c r="R1165" s="44"/>
      <c r="S1165" s="44"/>
      <c r="T1165" s="44"/>
      <c r="U1165" s="44"/>
      <c r="V1165" s="44"/>
      <c r="W1165" s="44"/>
      <c r="X1165" s="44"/>
      <c r="Y1165" s="44"/>
    </row>
    <row r="1166" spans="14:25" ht="15" customHeight="1" x14ac:dyDescent="0.2">
      <c r="N1166" s="44"/>
      <c r="O1166" s="44"/>
      <c r="P1166" s="44"/>
      <c r="Q1166" s="44"/>
      <c r="R1166" s="44"/>
      <c r="S1166" s="44"/>
      <c r="T1166" s="44"/>
      <c r="U1166" s="44"/>
      <c r="V1166" s="44"/>
      <c r="W1166" s="44"/>
      <c r="X1166" s="44"/>
      <c r="Y1166" s="44"/>
    </row>
    <row r="1167" spans="14:25" ht="15" customHeight="1" x14ac:dyDescent="0.2">
      <c r="N1167" s="44"/>
      <c r="O1167" s="44"/>
      <c r="P1167" s="44"/>
      <c r="Q1167" s="44"/>
      <c r="R1167" s="44"/>
      <c r="S1167" s="44"/>
      <c r="T1167" s="44"/>
      <c r="U1167" s="44"/>
      <c r="V1167" s="44"/>
      <c r="W1167" s="44"/>
      <c r="X1167" s="44"/>
      <c r="Y1167" s="44"/>
    </row>
    <row r="1168" spans="14:25" ht="15" customHeight="1" x14ac:dyDescent="0.2">
      <c r="N1168" s="44"/>
      <c r="O1168" s="44"/>
      <c r="P1168" s="44"/>
      <c r="Q1168" s="44"/>
      <c r="R1168" s="44"/>
      <c r="S1168" s="44"/>
      <c r="T1168" s="44"/>
      <c r="U1168" s="44"/>
      <c r="V1168" s="44"/>
      <c r="W1168" s="44"/>
      <c r="X1168" s="44"/>
      <c r="Y1168" s="44"/>
    </row>
    <row r="1169" spans="14:25" ht="15" customHeight="1" x14ac:dyDescent="0.2">
      <c r="N1169" s="44"/>
      <c r="O1169" s="44"/>
      <c r="P1169" s="44"/>
      <c r="Q1169" s="44"/>
      <c r="R1169" s="44"/>
      <c r="S1169" s="44"/>
      <c r="T1169" s="44"/>
      <c r="U1169" s="44"/>
      <c r="V1169" s="44"/>
      <c r="W1169" s="44"/>
      <c r="X1169" s="44"/>
      <c r="Y1169" s="44"/>
    </row>
    <row r="1170" spans="14:25" ht="15" customHeight="1" x14ac:dyDescent="0.2">
      <c r="N1170" s="44"/>
      <c r="O1170" s="44"/>
      <c r="P1170" s="44"/>
      <c r="Q1170" s="44"/>
      <c r="R1170" s="44"/>
      <c r="S1170" s="44"/>
      <c r="T1170" s="44"/>
      <c r="U1170" s="44"/>
      <c r="V1170" s="44"/>
      <c r="W1170" s="44"/>
      <c r="X1170" s="44"/>
      <c r="Y1170" s="44"/>
    </row>
    <row r="1171" spans="14:25" ht="15" customHeight="1" x14ac:dyDescent="0.2">
      <c r="N1171" s="44"/>
      <c r="O1171" s="44"/>
      <c r="P1171" s="44"/>
      <c r="Q1171" s="44"/>
      <c r="R1171" s="44"/>
      <c r="S1171" s="44"/>
      <c r="T1171" s="44"/>
      <c r="U1171" s="44"/>
      <c r="V1171" s="44"/>
      <c r="W1171" s="44"/>
      <c r="X1171" s="44"/>
      <c r="Y1171" s="44"/>
    </row>
    <row r="1172" spans="14:25" ht="15" customHeight="1" x14ac:dyDescent="0.2">
      <c r="N1172" s="44"/>
      <c r="O1172" s="44"/>
      <c r="P1172" s="44"/>
      <c r="Q1172" s="44"/>
      <c r="R1172" s="44"/>
      <c r="S1172" s="44"/>
      <c r="T1172" s="44"/>
      <c r="U1172" s="44"/>
      <c r="V1172" s="44"/>
      <c r="W1172" s="44"/>
      <c r="X1172" s="44"/>
      <c r="Y1172" s="44"/>
    </row>
    <row r="1173" spans="14:25" ht="15" customHeight="1" x14ac:dyDescent="0.2">
      <c r="N1173" s="44"/>
      <c r="O1173" s="44"/>
      <c r="P1173" s="44"/>
      <c r="Q1173" s="44"/>
      <c r="R1173" s="44"/>
      <c r="S1173" s="44"/>
      <c r="T1173" s="44"/>
      <c r="U1173" s="44"/>
      <c r="V1173" s="44"/>
      <c r="W1173" s="44"/>
      <c r="X1173" s="44"/>
      <c r="Y1173" s="44"/>
    </row>
    <row r="1174" spans="14:25" ht="15" customHeight="1" x14ac:dyDescent="0.2">
      <c r="N1174" s="44"/>
      <c r="O1174" s="44"/>
      <c r="P1174" s="44"/>
      <c r="Q1174" s="44"/>
      <c r="R1174" s="44"/>
      <c r="S1174" s="44"/>
      <c r="T1174" s="44"/>
      <c r="U1174" s="44"/>
      <c r="V1174" s="44"/>
      <c r="W1174" s="44"/>
      <c r="X1174" s="44"/>
      <c r="Y1174" s="44"/>
    </row>
    <row r="1175" spans="14:25" ht="15" customHeight="1" x14ac:dyDescent="0.2">
      <c r="N1175" s="44"/>
      <c r="O1175" s="44"/>
      <c r="P1175" s="44"/>
      <c r="Q1175" s="44"/>
      <c r="R1175" s="44"/>
      <c r="S1175" s="44"/>
      <c r="T1175" s="44"/>
      <c r="U1175" s="44"/>
      <c r="V1175" s="44"/>
      <c r="W1175" s="44"/>
      <c r="X1175" s="44"/>
      <c r="Y1175" s="44"/>
    </row>
    <row r="1176" spans="14:25" ht="15" customHeight="1" x14ac:dyDescent="0.2">
      <c r="N1176" s="44"/>
      <c r="O1176" s="44"/>
      <c r="P1176" s="44"/>
      <c r="Q1176" s="44"/>
      <c r="R1176" s="44"/>
      <c r="S1176" s="44"/>
      <c r="T1176" s="44"/>
      <c r="U1176" s="44"/>
      <c r="V1176" s="44"/>
      <c r="W1176" s="44"/>
      <c r="X1176" s="44"/>
      <c r="Y1176" s="44"/>
    </row>
    <row r="1177" spans="14:25" ht="15" customHeight="1" x14ac:dyDescent="0.2">
      <c r="N1177" s="44"/>
      <c r="O1177" s="44"/>
      <c r="P1177" s="44"/>
      <c r="Q1177" s="44"/>
      <c r="R1177" s="44"/>
      <c r="S1177" s="44"/>
      <c r="T1177" s="44"/>
      <c r="U1177" s="44"/>
      <c r="V1177" s="44"/>
      <c r="W1177" s="44"/>
      <c r="X1177" s="44"/>
      <c r="Y1177" s="44"/>
    </row>
    <row r="1178" spans="14:25" ht="15" customHeight="1" x14ac:dyDescent="0.2">
      <c r="N1178" s="44"/>
      <c r="O1178" s="44"/>
      <c r="P1178" s="44"/>
      <c r="Q1178" s="44"/>
      <c r="R1178" s="44"/>
      <c r="S1178" s="44"/>
      <c r="T1178" s="44"/>
      <c r="U1178" s="44"/>
      <c r="V1178" s="44"/>
      <c r="W1178" s="44"/>
      <c r="X1178" s="44"/>
      <c r="Y1178" s="44"/>
    </row>
    <row r="1179" spans="14:25" ht="15" customHeight="1" x14ac:dyDescent="0.2">
      <c r="N1179" s="44"/>
      <c r="O1179" s="44"/>
      <c r="P1179" s="44"/>
      <c r="Q1179" s="44"/>
      <c r="R1179" s="44"/>
      <c r="S1179" s="44"/>
      <c r="T1179" s="44"/>
      <c r="U1179" s="44"/>
      <c r="V1179" s="44"/>
      <c r="W1179" s="44"/>
      <c r="X1179" s="44"/>
      <c r="Y1179" s="44"/>
    </row>
    <row r="1180" spans="14:25" ht="15" customHeight="1" x14ac:dyDescent="0.2">
      <c r="N1180" s="44"/>
      <c r="O1180" s="44"/>
      <c r="P1180" s="44"/>
      <c r="Q1180" s="44"/>
      <c r="R1180" s="44"/>
      <c r="S1180" s="44"/>
      <c r="T1180" s="44"/>
      <c r="U1180" s="44"/>
      <c r="V1180" s="44"/>
      <c r="W1180" s="44"/>
      <c r="X1180" s="44"/>
      <c r="Y1180" s="44"/>
    </row>
    <row r="1181" spans="14:25" ht="15" customHeight="1" x14ac:dyDescent="0.2">
      <c r="N1181" s="44"/>
      <c r="O1181" s="44"/>
      <c r="P1181" s="44"/>
      <c r="Q1181" s="44"/>
      <c r="R1181" s="44"/>
      <c r="S1181" s="44"/>
      <c r="T1181" s="44"/>
      <c r="U1181" s="44"/>
      <c r="V1181" s="44"/>
      <c r="W1181" s="44"/>
      <c r="X1181" s="44"/>
      <c r="Y1181" s="44"/>
    </row>
    <row r="1182" spans="14:25" ht="15" customHeight="1" x14ac:dyDescent="0.2">
      <c r="N1182" s="44"/>
      <c r="O1182" s="44"/>
      <c r="P1182" s="44"/>
      <c r="Q1182" s="44"/>
      <c r="R1182" s="44"/>
      <c r="S1182" s="44"/>
      <c r="T1182" s="44"/>
      <c r="U1182" s="44"/>
      <c r="V1182" s="44"/>
      <c r="W1182" s="44"/>
      <c r="X1182" s="44"/>
      <c r="Y1182" s="44"/>
    </row>
    <row r="1183" spans="14:25" ht="15" customHeight="1" x14ac:dyDescent="0.2">
      <c r="N1183" s="44"/>
      <c r="O1183" s="44"/>
      <c r="P1183" s="44"/>
      <c r="Q1183" s="44"/>
      <c r="R1183" s="44"/>
      <c r="S1183" s="44"/>
      <c r="T1183" s="44"/>
      <c r="U1183" s="44"/>
      <c r="V1183" s="44"/>
      <c r="W1183" s="44"/>
      <c r="X1183" s="44"/>
      <c r="Y1183" s="44"/>
    </row>
    <row r="1184" spans="14:25" ht="15" customHeight="1" x14ac:dyDescent="0.2">
      <c r="N1184" s="44"/>
      <c r="O1184" s="44"/>
      <c r="P1184" s="44"/>
      <c r="Q1184" s="44"/>
      <c r="R1184" s="44"/>
      <c r="S1184" s="44"/>
      <c r="T1184" s="44"/>
      <c r="U1184" s="44"/>
      <c r="V1184" s="44"/>
      <c r="W1184" s="44"/>
      <c r="X1184" s="44"/>
      <c r="Y1184" s="44"/>
    </row>
    <row r="1185" spans="14:25" ht="15" customHeight="1" x14ac:dyDescent="0.2">
      <c r="N1185" s="44"/>
      <c r="O1185" s="44"/>
      <c r="P1185" s="44"/>
      <c r="Q1185" s="44"/>
      <c r="R1185" s="44"/>
      <c r="S1185" s="44"/>
      <c r="T1185" s="44"/>
      <c r="U1185" s="44"/>
      <c r="V1185" s="44"/>
      <c r="W1185" s="44"/>
      <c r="X1185" s="44"/>
      <c r="Y1185" s="44"/>
    </row>
    <row r="1186" spans="14:25" ht="15" customHeight="1" x14ac:dyDescent="0.2">
      <c r="N1186" s="44"/>
      <c r="O1186" s="44"/>
      <c r="P1186" s="44"/>
      <c r="Q1186" s="44"/>
      <c r="R1186" s="44"/>
      <c r="S1186" s="44"/>
      <c r="T1186" s="44"/>
      <c r="U1186" s="44"/>
      <c r="V1186" s="44"/>
      <c r="W1186" s="44"/>
      <c r="X1186" s="44"/>
      <c r="Y1186" s="44"/>
    </row>
    <row r="1187" spans="14:25" ht="15" customHeight="1" x14ac:dyDescent="0.2">
      <c r="N1187" s="44"/>
      <c r="O1187" s="44"/>
      <c r="P1187" s="44"/>
      <c r="Q1187" s="44"/>
      <c r="R1187" s="44"/>
      <c r="S1187" s="44"/>
      <c r="T1187" s="44"/>
      <c r="U1187" s="44"/>
      <c r="V1187" s="44"/>
      <c r="W1187" s="44"/>
      <c r="X1187" s="44"/>
      <c r="Y1187" s="44"/>
    </row>
    <row r="1188" spans="14:25" ht="15" customHeight="1" x14ac:dyDescent="0.2">
      <c r="N1188" s="44"/>
      <c r="O1188" s="44"/>
      <c r="P1188" s="44"/>
      <c r="Q1188" s="44"/>
      <c r="R1188" s="44"/>
      <c r="S1188" s="44"/>
      <c r="T1188" s="44"/>
      <c r="U1188" s="44"/>
      <c r="V1188" s="44"/>
      <c r="W1188" s="44"/>
      <c r="X1188" s="44"/>
      <c r="Y1188" s="44"/>
    </row>
    <row r="1189" spans="14:25" ht="15" customHeight="1" x14ac:dyDescent="0.2">
      <c r="N1189" s="44"/>
      <c r="O1189" s="44"/>
      <c r="P1189" s="44"/>
      <c r="Q1189" s="44"/>
      <c r="R1189" s="44"/>
      <c r="S1189" s="44"/>
      <c r="T1189" s="44"/>
      <c r="U1189" s="44"/>
      <c r="V1189" s="44"/>
      <c r="W1189" s="44"/>
      <c r="X1189" s="44"/>
      <c r="Y1189" s="44"/>
    </row>
    <row r="1190" spans="14:25" ht="15" customHeight="1" x14ac:dyDescent="0.2">
      <c r="N1190" s="44"/>
      <c r="O1190" s="44"/>
      <c r="P1190" s="44"/>
      <c r="Q1190" s="44"/>
      <c r="R1190" s="44"/>
      <c r="S1190" s="44"/>
      <c r="T1190" s="44"/>
      <c r="U1190" s="44"/>
      <c r="V1190" s="44"/>
      <c r="W1190" s="44"/>
      <c r="X1190" s="44"/>
      <c r="Y1190" s="44"/>
    </row>
    <row r="1191" spans="14:25" ht="15" customHeight="1" x14ac:dyDescent="0.2">
      <c r="N1191" s="44"/>
      <c r="O1191" s="44"/>
      <c r="P1191" s="44"/>
      <c r="Q1191" s="44"/>
      <c r="R1191" s="44"/>
      <c r="S1191" s="44"/>
      <c r="T1191" s="44"/>
      <c r="U1191" s="44"/>
      <c r="V1191" s="44"/>
      <c r="W1191" s="44"/>
      <c r="X1191" s="44"/>
      <c r="Y1191" s="44"/>
    </row>
    <row r="1192" spans="14:25" ht="15" customHeight="1" x14ac:dyDescent="0.2">
      <c r="N1192" s="44"/>
      <c r="O1192" s="44"/>
      <c r="P1192" s="44"/>
      <c r="Q1192" s="44"/>
      <c r="R1192" s="44"/>
      <c r="S1192" s="44"/>
      <c r="T1192" s="44"/>
      <c r="U1192" s="44"/>
      <c r="V1192" s="44"/>
      <c r="W1192" s="44"/>
      <c r="X1192" s="44"/>
      <c r="Y1192" s="44"/>
    </row>
    <row r="1193" spans="14:25" ht="15" customHeight="1" x14ac:dyDescent="0.2">
      <c r="N1193" s="44"/>
      <c r="O1193" s="44"/>
      <c r="P1193" s="44"/>
      <c r="Q1193" s="44"/>
      <c r="R1193" s="44"/>
      <c r="S1193" s="44"/>
      <c r="T1193" s="44"/>
      <c r="U1193" s="44"/>
      <c r="V1193" s="44"/>
      <c r="W1193" s="44"/>
      <c r="X1193" s="44"/>
      <c r="Y1193" s="44"/>
    </row>
    <row r="1194" spans="14:25" ht="15" customHeight="1" x14ac:dyDescent="0.2">
      <c r="N1194" s="44"/>
      <c r="O1194" s="44"/>
      <c r="P1194" s="44"/>
      <c r="Q1194" s="44"/>
      <c r="R1194" s="44"/>
      <c r="S1194" s="44"/>
      <c r="T1194" s="44"/>
      <c r="U1194" s="44"/>
      <c r="V1194" s="44"/>
      <c r="W1194" s="44"/>
      <c r="X1194" s="44"/>
      <c r="Y1194" s="44"/>
    </row>
    <row r="1195" spans="14:25" ht="15" customHeight="1" x14ac:dyDescent="0.2">
      <c r="N1195" s="44"/>
      <c r="O1195" s="44"/>
      <c r="P1195" s="44"/>
      <c r="Q1195" s="44"/>
      <c r="R1195" s="44"/>
      <c r="S1195" s="44"/>
      <c r="T1195" s="44"/>
      <c r="U1195" s="44"/>
      <c r="V1195" s="44"/>
      <c r="W1195" s="44"/>
      <c r="X1195" s="44"/>
      <c r="Y1195" s="44"/>
    </row>
    <row r="1196" spans="14:25" ht="15" customHeight="1" x14ac:dyDescent="0.2">
      <c r="N1196" s="44"/>
      <c r="O1196" s="44"/>
      <c r="P1196" s="44"/>
      <c r="Q1196" s="44"/>
      <c r="R1196" s="44"/>
      <c r="S1196" s="44"/>
      <c r="T1196" s="44"/>
      <c r="U1196" s="44"/>
      <c r="V1196" s="44"/>
      <c r="W1196" s="44"/>
      <c r="X1196" s="44"/>
      <c r="Y1196" s="44"/>
    </row>
    <row r="1197" spans="14:25" ht="15" customHeight="1" x14ac:dyDescent="0.2">
      <c r="N1197" s="44"/>
      <c r="O1197" s="44"/>
      <c r="P1197" s="44"/>
      <c r="Q1197" s="44"/>
      <c r="R1197" s="44"/>
      <c r="S1197" s="44"/>
      <c r="T1197" s="44"/>
      <c r="U1197" s="44"/>
      <c r="V1197" s="44"/>
      <c r="W1197" s="44"/>
      <c r="X1197" s="44"/>
      <c r="Y1197" s="44"/>
    </row>
    <row r="1198" spans="14:25" ht="15" customHeight="1" x14ac:dyDescent="0.2">
      <c r="N1198" s="44"/>
      <c r="O1198" s="44"/>
      <c r="P1198" s="44"/>
      <c r="Q1198" s="44"/>
      <c r="R1198" s="44"/>
      <c r="S1198" s="44"/>
      <c r="T1198" s="44"/>
      <c r="U1198" s="44"/>
      <c r="V1198" s="44"/>
      <c r="W1198" s="44"/>
      <c r="X1198" s="44"/>
      <c r="Y1198" s="44"/>
    </row>
    <row r="1199" spans="14:25" ht="15" customHeight="1" x14ac:dyDescent="0.2">
      <c r="N1199" s="44"/>
      <c r="O1199" s="44"/>
      <c r="P1199" s="44"/>
      <c r="Q1199" s="44"/>
      <c r="R1199" s="44"/>
      <c r="S1199" s="44"/>
      <c r="T1199" s="44"/>
      <c r="U1199" s="44"/>
      <c r="V1199" s="44"/>
      <c r="W1199" s="44"/>
      <c r="X1199" s="44"/>
      <c r="Y1199" s="44"/>
    </row>
    <row r="1200" spans="14:25" ht="15" customHeight="1" x14ac:dyDescent="0.2">
      <c r="N1200" s="44"/>
      <c r="O1200" s="44"/>
      <c r="P1200" s="44"/>
      <c r="Q1200" s="44"/>
      <c r="R1200" s="44"/>
      <c r="S1200" s="44"/>
      <c r="T1200" s="44"/>
      <c r="U1200" s="44"/>
      <c r="V1200" s="44"/>
      <c r="W1200" s="44"/>
      <c r="X1200" s="44"/>
      <c r="Y1200" s="44"/>
    </row>
    <row r="1201" spans="14:25" ht="15" customHeight="1" x14ac:dyDescent="0.2">
      <c r="N1201" s="44"/>
      <c r="O1201" s="44"/>
      <c r="P1201" s="44"/>
      <c r="Q1201" s="44"/>
      <c r="R1201" s="44"/>
      <c r="S1201" s="44"/>
      <c r="T1201" s="44"/>
      <c r="U1201" s="44"/>
      <c r="V1201" s="44"/>
      <c r="W1201" s="44"/>
      <c r="X1201" s="44"/>
      <c r="Y1201" s="44"/>
    </row>
    <row r="1202" spans="14:25" ht="15" customHeight="1" x14ac:dyDescent="0.2">
      <c r="N1202" s="44"/>
      <c r="O1202" s="44"/>
      <c r="P1202" s="44"/>
      <c r="Q1202" s="44"/>
      <c r="R1202" s="44"/>
      <c r="S1202" s="44"/>
      <c r="T1202" s="44"/>
      <c r="U1202" s="44"/>
      <c r="V1202" s="44"/>
      <c r="W1202" s="44"/>
      <c r="X1202" s="44"/>
      <c r="Y1202" s="44"/>
    </row>
    <row r="1203" spans="14:25" ht="15" customHeight="1" x14ac:dyDescent="0.2">
      <c r="N1203" s="44"/>
      <c r="O1203" s="44"/>
      <c r="P1203" s="44"/>
      <c r="Q1203" s="44"/>
      <c r="R1203" s="44"/>
      <c r="S1203" s="44"/>
      <c r="T1203" s="44"/>
      <c r="U1203" s="44"/>
      <c r="V1203" s="44"/>
      <c r="W1203" s="44"/>
      <c r="X1203" s="44"/>
      <c r="Y1203" s="44"/>
    </row>
    <row r="1204" spans="14:25" ht="15" customHeight="1" x14ac:dyDescent="0.2">
      <c r="N1204" s="44"/>
      <c r="O1204" s="44"/>
      <c r="P1204" s="44"/>
      <c r="Q1204" s="44"/>
      <c r="R1204" s="44"/>
      <c r="S1204" s="44"/>
      <c r="T1204" s="44"/>
      <c r="U1204" s="44"/>
      <c r="V1204" s="44"/>
      <c r="W1204" s="44"/>
      <c r="X1204" s="44"/>
      <c r="Y1204" s="44"/>
    </row>
    <row r="1205" spans="14:25" ht="15" customHeight="1" x14ac:dyDescent="0.2">
      <c r="N1205" s="44"/>
      <c r="O1205" s="44"/>
      <c r="P1205" s="44"/>
      <c r="Q1205" s="44"/>
      <c r="R1205" s="44"/>
      <c r="S1205" s="44"/>
      <c r="T1205" s="44"/>
      <c r="U1205" s="44"/>
      <c r="V1205" s="44"/>
      <c r="W1205" s="44"/>
      <c r="X1205" s="44"/>
      <c r="Y1205" s="44"/>
    </row>
    <row r="1206" spans="14:25" ht="15" customHeight="1" x14ac:dyDescent="0.2">
      <c r="N1206" s="44"/>
      <c r="O1206" s="44"/>
      <c r="P1206" s="44"/>
      <c r="Q1206" s="44"/>
      <c r="R1206" s="44"/>
      <c r="S1206" s="44"/>
      <c r="T1206" s="44"/>
      <c r="U1206" s="44"/>
      <c r="V1206" s="44"/>
      <c r="W1206" s="44"/>
      <c r="X1206" s="44"/>
      <c r="Y1206" s="44"/>
    </row>
    <row r="1207" spans="14:25" ht="15" customHeight="1" x14ac:dyDescent="0.2">
      <c r="N1207" s="44"/>
      <c r="O1207" s="44"/>
      <c r="P1207" s="44"/>
      <c r="Q1207" s="44"/>
      <c r="R1207" s="44"/>
      <c r="S1207" s="44"/>
      <c r="T1207" s="44"/>
      <c r="U1207" s="44"/>
      <c r="V1207" s="44"/>
      <c r="W1207" s="44"/>
      <c r="X1207" s="44"/>
      <c r="Y1207" s="44"/>
    </row>
    <row r="1208" spans="14:25" ht="15" customHeight="1" x14ac:dyDescent="0.2">
      <c r="N1208" s="44"/>
      <c r="O1208" s="44"/>
      <c r="P1208" s="44"/>
      <c r="Q1208" s="44"/>
      <c r="R1208" s="44"/>
      <c r="S1208" s="44"/>
      <c r="T1208" s="44"/>
      <c r="U1208" s="44"/>
      <c r="V1208" s="44"/>
      <c r="W1208" s="44"/>
      <c r="X1208" s="44"/>
      <c r="Y1208" s="44"/>
    </row>
    <row r="1209" spans="14:25" ht="15" customHeight="1" x14ac:dyDescent="0.2">
      <c r="N1209" s="44"/>
      <c r="O1209" s="44"/>
      <c r="P1209" s="44"/>
      <c r="Q1209" s="44"/>
      <c r="R1209" s="44"/>
      <c r="S1209" s="44"/>
      <c r="T1209" s="44"/>
      <c r="U1209" s="44"/>
      <c r="V1209" s="44"/>
      <c r="W1209" s="44"/>
      <c r="X1209" s="44"/>
      <c r="Y1209" s="44"/>
    </row>
    <row r="1210" spans="14:25" ht="15" customHeight="1" x14ac:dyDescent="0.2">
      <c r="N1210" s="44"/>
      <c r="O1210" s="44"/>
      <c r="P1210" s="44"/>
      <c r="Q1210" s="44"/>
      <c r="R1210" s="44"/>
      <c r="S1210" s="44"/>
      <c r="T1210" s="44"/>
      <c r="U1210" s="44"/>
      <c r="V1210" s="44"/>
      <c r="W1210" s="44"/>
      <c r="X1210" s="44"/>
      <c r="Y1210" s="44"/>
    </row>
    <row r="1211" spans="14:25" ht="15" customHeight="1" x14ac:dyDescent="0.2">
      <c r="N1211" s="44"/>
      <c r="O1211" s="44"/>
      <c r="P1211" s="44"/>
      <c r="Q1211" s="44"/>
      <c r="R1211" s="44"/>
      <c r="S1211" s="44"/>
      <c r="T1211" s="44"/>
      <c r="U1211" s="44"/>
      <c r="V1211" s="44"/>
      <c r="W1211" s="44"/>
      <c r="X1211" s="44"/>
      <c r="Y1211" s="44"/>
    </row>
    <row r="1212" spans="14:25" ht="15" customHeight="1" x14ac:dyDescent="0.2">
      <c r="N1212" s="44"/>
      <c r="O1212" s="44"/>
      <c r="P1212" s="44"/>
      <c r="Q1212" s="44"/>
      <c r="R1212" s="44"/>
      <c r="S1212" s="44"/>
      <c r="T1212" s="44"/>
      <c r="U1212" s="44"/>
      <c r="V1212" s="44"/>
      <c r="W1212" s="44"/>
      <c r="X1212" s="44"/>
      <c r="Y1212" s="44"/>
    </row>
    <row r="1213" spans="14:25" ht="15" customHeight="1" x14ac:dyDescent="0.2">
      <c r="N1213" s="44"/>
      <c r="O1213" s="44"/>
      <c r="P1213" s="44"/>
      <c r="Q1213" s="44"/>
      <c r="R1213" s="44"/>
      <c r="S1213" s="44"/>
      <c r="T1213" s="44"/>
      <c r="U1213" s="44"/>
      <c r="V1213" s="44"/>
      <c r="W1213" s="44"/>
      <c r="X1213" s="44"/>
      <c r="Y1213" s="44"/>
    </row>
    <row r="1214" spans="14:25" ht="15" customHeight="1" x14ac:dyDescent="0.2">
      <c r="N1214" s="44"/>
      <c r="O1214" s="44"/>
      <c r="P1214" s="44"/>
      <c r="Q1214" s="44"/>
      <c r="R1214" s="44"/>
      <c r="S1214" s="44"/>
      <c r="T1214" s="44"/>
      <c r="U1214" s="44"/>
      <c r="V1214" s="44"/>
      <c r="W1214" s="44"/>
      <c r="X1214" s="44"/>
      <c r="Y1214" s="44"/>
    </row>
    <row r="1215" spans="14:25" ht="15" customHeight="1" x14ac:dyDescent="0.2">
      <c r="N1215" s="44"/>
      <c r="O1215" s="44"/>
      <c r="P1215" s="44"/>
      <c r="Q1215" s="44"/>
      <c r="R1215" s="44"/>
      <c r="S1215" s="44"/>
      <c r="T1215" s="44"/>
      <c r="U1215" s="44"/>
      <c r="V1215" s="44"/>
      <c r="W1215" s="44"/>
      <c r="X1215" s="44"/>
      <c r="Y1215" s="44"/>
    </row>
    <row r="1216" spans="14:25" ht="15" customHeight="1" x14ac:dyDescent="0.2">
      <c r="N1216" s="44"/>
      <c r="O1216" s="44"/>
      <c r="P1216" s="44"/>
      <c r="Q1216" s="44"/>
      <c r="R1216" s="44"/>
      <c r="S1216" s="44"/>
      <c r="T1216" s="44"/>
      <c r="U1216" s="44"/>
      <c r="V1216" s="44"/>
      <c r="W1216" s="44"/>
      <c r="X1216" s="44"/>
      <c r="Y1216" s="44"/>
    </row>
    <row r="1217" spans="14:25" ht="15" customHeight="1" x14ac:dyDescent="0.2">
      <c r="N1217" s="44"/>
      <c r="O1217" s="44"/>
      <c r="P1217" s="44"/>
      <c r="Q1217" s="44"/>
      <c r="R1217" s="44"/>
      <c r="S1217" s="44"/>
      <c r="T1217" s="44"/>
      <c r="U1217" s="44"/>
      <c r="V1217" s="44"/>
      <c r="W1217" s="44"/>
      <c r="X1217" s="44"/>
      <c r="Y1217" s="44"/>
    </row>
    <row r="1218" spans="14:25" ht="15" customHeight="1" x14ac:dyDescent="0.2">
      <c r="N1218" s="44"/>
      <c r="O1218" s="44"/>
      <c r="P1218" s="44"/>
      <c r="Q1218" s="44"/>
      <c r="R1218" s="44"/>
      <c r="S1218" s="44"/>
      <c r="T1218" s="44"/>
      <c r="U1218" s="44"/>
      <c r="V1218" s="44"/>
      <c r="W1218" s="44"/>
      <c r="X1218" s="44"/>
      <c r="Y1218" s="44"/>
    </row>
    <row r="1219" spans="14:25" ht="15" customHeight="1" x14ac:dyDescent="0.2">
      <c r="N1219" s="44"/>
      <c r="O1219" s="44"/>
      <c r="P1219" s="44"/>
      <c r="Q1219" s="44"/>
      <c r="R1219" s="44"/>
      <c r="S1219" s="44"/>
      <c r="T1219" s="44"/>
      <c r="U1219" s="44"/>
      <c r="V1219" s="44"/>
      <c r="W1219" s="44"/>
      <c r="X1219" s="44"/>
      <c r="Y1219" s="44"/>
    </row>
    <row r="1220" spans="14:25" ht="15" customHeight="1" x14ac:dyDescent="0.2">
      <c r="N1220" s="44"/>
      <c r="O1220" s="44"/>
      <c r="P1220" s="44"/>
      <c r="Q1220" s="44"/>
      <c r="R1220" s="44"/>
      <c r="S1220" s="44"/>
      <c r="T1220" s="44"/>
      <c r="U1220" s="44"/>
      <c r="V1220" s="44"/>
      <c r="W1220" s="44"/>
      <c r="X1220" s="44"/>
      <c r="Y1220" s="44"/>
    </row>
    <row r="1221" spans="14:25" ht="15" customHeight="1" x14ac:dyDescent="0.2">
      <c r="N1221" s="44"/>
      <c r="O1221" s="44"/>
      <c r="P1221" s="44"/>
      <c r="Q1221" s="44"/>
      <c r="R1221" s="44"/>
      <c r="S1221" s="44"/>
      <c r="T1221" s="44"/>
      <c r="U1221" s="44"/>
      <c r="V1221" s="44"/>
      <c r="W1221" s="44"/>
      <c r="X1221" s="44"/>
      <c r="Y1221" s="44"/>
    </row>
    <row r="1222" spans="14:25" ht="15" customHeight="1" x14ac:dyDescent="0.2">
      <c r="N1222" s="44"/>
      <c r="O1222" s="44"/>
      <c r="P1222" s="44"/>
      <c r="Q1222" s="44"/>
      <c r="R1222" s="44"/>
      <c r="S1222" s="44"/>
      <c r="T1222" s="44"/>
      <c r="U1222" s="44"/>
      <c r="V1222" s="44"/>
      <c r="W1222" s="44"/>
      <c r="X1222" s="44"/>
      <c r="Y1222" s="44"/>
    </row>
    <row r="1223" spans="14:25" ht="15" customHeight="1" x14ac:dyDescent="0.2">
      <c r="N1223" s="44"/>
      <c r="O1223" s="44"/>
      <c r="P1223" s="44"/>
      <c r="Q1223" s="44"/>
      <c r="R1223" s="44"/>
      <c r="S1223" s="44"/>
      <c r="T1223" s="44"/>
      <c r="U1223" s="44"/>
      <c r="V1223" s="44"/>
      <c r="W1223" s="44"/>
      <c r="X1223" s="44"/>
      <c r="Y1223" s="44"/>
    </row>
    <row r="1224" spans="14:25" ht="15" customHeight="1" x14ac:dyDescent="0.2">
      <c r="N1224" s="44"/>
      <c r="O1224" s="44"/>
      <c r="P1224" s="44"/>
      <c r="Q1224" s="44"/>
      <c r="R1224" s="44"/>
      <c r="S1224" s="44"/>
      <c r="T1224" s="44"/>
      <c r="U1224" s="44"/>
      <c r="V1224" s="44"/>
      <c r="W1224" s="44"/>
      <c r="X1224" s="44"/>
      <c r="Y1224" s="44"/>
    </row>
    <row r="1225" spans="14:25" ht="15" customHeight="1" x14ac:dyDescent="0.2">
      <c r="N1225" s="44"/>
      <c r="O1225" s="44"/>
      <c r="P1225" s="44"/>
      <c r="Q1225" s="44"/>
      <c r="R1225" s="44"/>
      <c r="S1225" s="44"/>
      <c r="T1225" s="44"/>
      <c r="U1225" s="44"/>
      <c r="V1225" s="44"/>
      <c r="W1225" s="44"/>
      <c r="X1225" s="44"/>
      <c r="Y1225" s="44"/>
    </row>
    <row r="1226" spans="14:25" ht="15" customHeight="1" x14ac:dyDescent="0.2">
      <c r="N1226" s="44"/>
      <c r="O1226" s="44"/>
      <c r="P1226" s="44"/>
      <c r="Q1226" s="44"/>
      <c r="R1226" s="44"/>
      <c r="S1226" s="44"/>
      <c r="T1226" s="44"/>
      <c r="U1226" s="44"/>
      <c r="V1226" s="44"/>
      <c r="W1226" s="44"/>
      <c r="X1226" s="44"/>
      <c r="Y1226" s="44"/>
    </row>
    <row r="1227" spans="14:25" ht="15" customHeight="1" x14ac:dyDescent="0.2">
      <c r="N1227" s="44"/>
      <c r="O1227" s="44"/>
      <c r="P1227" s="44"/>
      <c r="Q1227" s="44"/>
      <c r="R1227" s="44"/>
      <c r="S1227" s="44"/>
      <c r="T1227" s="44"/>
      <c r="U1227" s="44"/>
      <c r="V1227" s="44"/>
      <c r="W1227" s="44"/>
      <c r="X1227" s="44"/>
      <c r="Y1227" s="44"/>
    </row>
    <row r="1228" spans="14:25" ht="15" customHeight="1" x14ac:dyDescent="0.2">
      <c r="N1228" s="44"/>
      <c r="O1228" s="44"/>
      <c r="P1228" s="44"/>
      <c r="Q1228" s="44"/>
      <c r="R1228" s="44"/>
      <c r="S1228" s="44"/>
      <c r="T1228" s="44"/>
      <c r="U1228" s="44"/>
      <c r="V1228" s="44"/>
      <c r="W1228" s="44"/>
      <c r="X1228" s="44"/>
      <c r="Y1228" s="44"/>
    </row>
    <row r="1229" spans="14:25" ht="15" customHeight="1" x14ac:dyDescent="0.2">
      <c r="N1229" s="44"/>
      <c r="O1229" s="44"/>
      <c r="P1229" s="44"/>
      <c r="Q1229" s="44"/>
      <c r="R1229" s="44"/>
      <c r="S1229" s="44"/>
      <c r="T1229" s="44"/>
      <c r="U1229" s="44"/>
      <c r="V1229" s="44"/>
      <c r="W1229" s="44"/>
      <c r="X1229" s="44"/>
      <c r="Y1229" s="44"/>
    </row>
    <row r="1230" spans="14:25" ht="15" customHeight="1" x14ac:dyDescent="0.2">
      <c r="N1230" s="44"/>
      <c r="O1230" s="44"/>
      <c r="P1230" s="44"/>
      <c r="Q1230" s="44"/>
      <c r="R1230" s="44"/>
      <c r="S1230" s="44"/>
      <c r="T1230" s="44"/>
      <c r="U1230" s="44"/>
      <c r="V1230" s="44"/>
      <c r="W1230" s="44"/>
      <c r="X1230" s="44"/>
      <c r="Y1230" s="44"/>
    </row>
    <row r="1231" spans="14:25" ht="15" customHeight="1" x14ac:dyDescent="0.2">
      <c r="N1231" s="44"/>
      <c r="O1231" s="44"/>
      <c r="P1231" s="44"/>
      <c r="Q1231" s="44"/>
      <c r="R1231" s="44"/>
      <c r="S1231" s="44"/>
      <c r="T1231" s="44"/>
      <c r="U1231" s="44"/>
      <c r="V1231" s="44"/>
      <c r="W1231" s="44"/>
      <c r="X1231" s="44"/>
      <c r="Y1231" s="44"/>
    </row>
    <row r="1232" spans="14:25" ht="15" customHeight="1" x14ac:dyDescent="0.2">
      <c r="N1232" s="44"/>
      <c r="O1232" s="44"/>
      <c r="P1232" s="44"/>
      <c r="Q1232" s="44"/>
      <c r="R1232" s="44"/>
      <c r="S1232" s="44"/>
      <c r="T1232" s="44"/>
      <c r="U1232" s="44"/>
      <c r="V1232" s="44"/>
      <c r="W1232" s="44"/>
      <c r="X1232" s="44"/>
      <c r="Y1232" s="44"/>
    </row>
    <row r="1233" spans="14:25" ht="15" customHeight="1" x14ac:dyDescent="0.2">
      <c r="N1233" s="44"/>
      <c r="O1233" s="44"/>
      <c r="P1233" s="44"/>
      <c r="Q1233" s="44"/>
      <c r="R1233" s="44"/>
      <c r="S1233" s="44"/>
      <c r="T1233" s="44"/>
      <c r="U1233" s="44"/>
      <c r="V1233" s="44"/>
      <c r="W1233" s="44"/>
      <c r="X1233" s="44"/>
      <c r="Y1233" s="44"/>
    </row>
    <row r="1234" spans="14:25" ht="15" customHeight="1" x14ac:dyDescent="0.2">
      <c r="N1234" s="44"/>
      <c r="O1234" s="44"/>
      <c r="P1234" s="44"/>
      <c r="Q1234" s="44"/>
      <c r="R1234" s="44"/>
      <c r="S1234" s="44"/>
      <c r="T1234" s="44"/>
      <c r="U1234" s="44"/>
      <c r="V1234" s="44"/>
      <c r="W1234" s="44"/>
      <c r="X1234" s="44"/>
      <c r="Y1234" s="44"/>
    </row>
    <row r="1235" spans="14:25" ht="15" customHeight="1" x14ac:dyDescent="0.2">
      <c r="N1235" s="44"/>
      <c r="O1235" s="44"/>
      <c r="P1235" s="44"/>
      <c r="Q1235" s="44"/>
      <c r="R1235" s="44"/>
      <c r="S1235" s="44"/>
      <c r="T1235" s="44"/>
      <c r="U1235" s="44"/>
      <c r="V1235" s="44"/>
      <c r="W1235" s="44"/>
      <c r="X1235" s="44"/>
      <c r="Y1235" s="44"/>
    </row>
    <row r="1236" spans="14:25" ht="15" customHeight="1" x14ac:dyDescent="0.2">
      <c r="N1236" s="44"/>
      <c r="O1236" s="44"/>
      <c r="P1236" s="44"/>
      <c r="Q1236" s="44"/>
      <c r="R1236" s="44"/>
      <c r="S1236" s="44"/>
      <c r="T1236" s="44"/>
      <c r="U1236" s="44"/>
      <c r="V1236" s="44"/>
      <c r="W1236" s="44"/>
      <c r="X1236" s="44"/>
      <c r="Y1236" s="44"/>
    </row>
    <row r="1237" spans="14:25" ht="15" customHeight="1" x14ac:dyDescent="0.2">
      <c r="N1237" s="44"/>
      <c r="O1237" s="44"/>
      <c r="P1237" s="44"/>
      <c r="Q1237" s="44"/>
      <c r="R1237" s="44"/>
      <c r="S1237" s="44"/>
      <c r="T1237" s="44"/>
      <c r="U1237" s="44"/>
      <c r="V1237" s="44"/>
      <c r="W1237" s="44"/>
      <c r="X1237" s="44"/>
      <c r="Y1237" s="44"/>
    </row>
    <row r="1238" spans="14:25" ht="15" customHeight="1" x14ac:dyDescent="0.2">
      <c r="N1238" s="44"/>
      <c r="O1238" s="44"/>
      <c r="P1238" s="44"/>
      <c r="Q1238" s="44"/>
      <c r="R1238" s="44"/>
      <c r="S1238" s="44"/>
      <c r="T1238" s="44"/>
      <c r="U1238" s="44"/>
      <c r="V1238" s="44"/>
      <c r="W1238" s="44"/>
      <c r="X1238" s="44"/>
      <c r="Y1238" s="44"/>
    </row>
    <row r="1239" spans="14:25" ht="15" customHeight="1" x14ac:dyDescent="0.2">
      <c r="N1239" s="44"/>
      <c r="O1239" s="44"/>
      <c r="P1239" s="44"/>
      <c r="Q1239" s="44"/>
      <c r="R1239" s="44"/>
      <c r="S1239" s="44"/>
      <c r="T1239" s="44"/>
      <c r="U1239" s="44"/>
      <c r="V1239" s="44"/>
      <c r="W1239" s="44"/>
      <c r="X1239" s="44"/>
      <c r="Y1239" s="44"/>
    </row>
    <row r="1240" spans="14:25" ht="15" customHeight="1" x14ac:dyDescent="0.2">
      <c r="N1240" s="44"/>
      <c r="O1240" s="44"/>
      <c r="P1240" s="44"/>
      <c r="Q1240" s="44"/>
      <c r="R1240" s="44"/>
      <c r="S1240" s="44"/>
      <c r="T1240" s="44"/>
      <c r="U1240" s="44"/>
      <c r="V1240" s="44"/>
      <c r="W1240" s="44"/>
      <c r="X1240" s="44"/>
      <c r="Y1240" s="44"/>
    </row>
    <row r="1241" spans="14:25" ht="15" customHeight="1" x14ac:dyDescent="0.2">
      <c r="N1241" s="44"/>
      <c r="O1241" s="44"/>
      <c r="P1241" s="44"/>
      <c r="Q1241" s="44"/>
      <c r="R1241" s="44"/>
      <c r="S1241" s="44"/>
      <c r="T1241" s="44"/>
      <c r="U1241" s="44"/>
      <c r="V1241" s="44"/>
      <c r="W1241" s="44"/>
      <c r="X1241" s="44"/>
      <c r="Y1241" s="44"/>
    </row>
    <row r="1242" spans="14:25" ht="15" customHeight="1" x14ac:dyDescent="0.2">
      <c r="N1242" s="44"/>
      <c r="O1242" s="44"/>
      <c r="P1242" s="44"/>
      <c r="Q1242" s="44"/>
      <c r="R1242" s="44"/>
      <c r="S1242" s="44"/>
      <c r="T1242" s="44"/>
      <c r="U1242" s="44"/>
      <c r="V1242" s="44"/>
      <c r="W1242" s="44"/>
      <c r="X1242" s="44"/>
      <c r="Y1242" s="44"/>
    </row>
    <row r="1243" spans="14:25" ht="15" customHeight="1" x14ac:dyDescent="0.2">
      <c r="N1243" s="44"/>
      <c r="O1243" s="44"/>
      <c r="P1243" s="44"/>
      <c r="Q1243" s="44"/>
      <c r="R1243" s="44"/>
      <c r="S1243" s="44"/>
      <c r="T1243" s="44"/>
      <c r="U1243" s="44"/>
      <c r="V1243" s="44"/>
      <c r="W1243" s="44"/>
      <c r="X1243" s="44"/>
      <c r="Y1243" s="44"/>
    </row>
    <row r="1244" spans="14:25" ht="15" customHeight="1" x14ac:dyDescent="0.2">
      <c r="N1244" s="44"/>
      <c r="O1244" s="44"/>
      <c r="P1244" s="44"/>
      <c r="Q1244" s="44"/>
      <c r="R1244" s="44"/>
      <c r="S1244" s="44"/>
      <c r="T1244" s="44"/>
      <c r="U1244" s="44"/>
      <c r="V1244" s="44"/>
      <c r="W1244" s="44"/>
      <c r="X1244" s="44"/>
      <c r="Y1244" s="44"/>
    </row>
    <row r="1245" spans="14:25" ht="15" customHeight="1" x14ac:dyDescent="0.2">
      <c r="N1245" s="44"/>
      <c r="O1245" s="44"/>
      <c r="P1245" s="44"/>
      <c r="Q1245" s="44"/>
      <c r="R1245" s="44"/>
      <c r="S1245" s="44"/>
      <c r="T1245" s="44"/>
      <c r="U1245" s="44"/>
      <c r="V1245" s="44"/>
      <c r="W1245" s="44"/>
      <c r="X1245" s="44"/>
      <c r="Y1245" s="44"/>
    </row>
    <row r="1246" spans="14:25" ht="15" customHeight="1" x14ac:dyDescent="0.2">
      <c r="N1246" s="44"/>
      <c r="O1246" s="44"/>
      <c r="P1246" s="44"/>
      <c r="Q1246" s="44"/>
      <c r="R1246" s="44"/>
      <c r="S1246" s="44"/>
      <c r="T1246" s="44"/>
      <c r="U1246" s="44"/>
      <c r="V1246" s="44"/>
      <c r="W1246" s="44"/>
      <c r="X1246" s="44"/>
      <c r="Y1246" s="44"/>
    </row>
    <row r="1247" spans="14:25" ht="15" customHeight="1" x14ac:dyDescent="0.2">
      <c r="N1247" s="44"/>
      <c r="O1247" s="44"/>
      <c r="P1247" s="44"/>
      <c r="Q1247" s="44"/>
      <c r="R1247" s="44"/>
      <c r="S1247" s="44"/>
      <c r="T1247" s="44"/>
      <c r="U1247" s="44"/>
      <c r="V1247" s="44"/>
      <c r="W1247" s="44"/>
      <c r="X1247" s="44"/>
      <c r="Y1247" s="44"/>
    </row>
    <row r="1248" spans="14:25" ht="15" customHeight="1" x14ac:dyDescent="0.2">
      <c r="N1248" s="44"/>
      <c r="O1248" s="44"/>
      <c r="P1248" s="44"/>
      <c r="Q1248" s="44"/>
      <c r="R1248" s="44"/>
      <c r="S1248" s="44"/>
      <c r="T1248" s="44"/>
      <c r="U1248" s="44"/>
      <c r="V1248" s="44"/>
      <c r="W1248" s="44"/>
      <c r="X1248" s="44"/>
      <c r="Y1248" s="44"/>
    </row>
    <row r="1249" spans="14:25" ht="15" customHeight="1" x14ac:dyDescent="0.2">
      <c r="N1249" s="44"/>
      <c r="O1249" s="44"/>
      <c r="P1249" s="44"/>
      <c r="Q1249" s="44"/>
      <c r="R1249" s="44"/>
      <c r="S1249" s="44"/>
      <c r="T1249" s="44"/>
      <c r="U1249" s="44"/>
      <c r="V1249" s="44"/>
      <c r="W1249" s="44"/>
      <c r="X1249" s="44"/>
      <c r="Y1249" s="44"/>
    </row>
    <row r="1250" spans="14:25" ht="15" customHeight="1" x14ac:dyDescent="0.2">
      <c r="N1250" s="44"/>
      <c r="O1250" s="44"/>
      <c r="P1250" s="44"/>
      <c r="Q1250" s="44"/>
      <c r="R1250" s="44"/>
      <c r="S1250" s="44"/>
      <c r="T1250" s="44"/>
      <c r="U1250" s="44"/>
      <c r="V1250" s="44"/>
      <c r="W1250" s="44"/>
      <c r="X1250" s="44"/>
      <c r="Y1250" s="44"/>
    </row>
    <row r="1251" spans="14:25" ht="15" customHeight="1" x14ac:dyDescent="0.2">
      <c r="N1251" s="44"/>
      <c r="O1251" s="44"/>
      <c r="P1251" s="44"/>
      <c r="Q1251" s="44"/>
      <c r="R1251" s="44"/>
      <c r="S1251" s="44"/>
      <c r="T1251" s="44"/>
      <c r="U1251" s="44"/>
      <c r="V1251" s="44"/>
      <c r="W1251" s="44"/>
      <c r="X1251" s="44"/>
      <c r="Y1251" s="44"/>
    </row>
    <row r="1252" spans="14:25" ht="15" customHeight="1" x14ac:dyDescent="0.2">
      <c r="N1252" s="44"/>
      <c r="O1252" s="44"/>
      <c r="P1252" s="44"/>
      <c r="Q1252" s="44"/>
      <c r="R1252" s="44"/>
      <c r="S1252" s="44"/>
      <c r="T1252" s="44"/>
      <c r="U1252" s="44"/>
      <c r="V1252" s="44"/>
      <c r="W1252" s="44"/>
      <c r="X1252" s="44"/>
      <c r="Y1252" s="44"/>
    </row>
    <row r="1253" spans="14:25" ht="15" customHeight="1" x14ac:dyDescent="0.2">
      <c r="N1253" s="44"/>
      <c r="O1253" s="44"/>
      <c r="P1253" s="44"/>
      <c r="Q1253" s="44"/>
      <c r="R1253" s="44"/>
      <c r="S1253" s="44"/>
      <c r="T1253" s="44"/>
      <c r="U1253" s="44"/>
      <c r="V1253" s="44"/>
      <c r="W1253" s="44"/>
      <c r="X1253" s="44"/>
      <c r="Y1253" s="44"/>
    </row>
    <row r="1254" spans="14:25" ht="15" customHeight="1" x14ac:dyDescent="0.2">
      <c r="N1254" s="44"/>
      <c r="O1254" s="44"/>
      <c r="P1254" s="44"/>
      <c r="Q1254" s="44"/>
      <c r="R1254" s="44"/>
      <c r="S1254" s="44"/>
      <c r="T1254" s="44"/>
      <c r="U1254" s="44"/>
      <c r="V1254" s="44"/>
      <c r="W1254" s="44"/>
      <c r="X1254" s="44"/>
      <c r="Y1254" s="44"/>
    </row>
    <row r="1255" spans="14:25" ht="15" customHeight="1" x14ac:dyDescent="0.2">
      <c r="N1255" s="44"/>
      <c r="O1255" s="44"/>
      <c r="P1255" s="44"/>
      <c r="Q1255" s="44"/>
      <c r="R1255" s="44"/>
      <c r="S1255" s="44"/>
      <c r="T1255" s="44"/>
      <c r="U1255" s="44"/>
      <c r="V1255" s="44"/>
      <c r="W1255" s="44"/>
      <c r="X1255" s="44"/>
      <c r="Y1255" s="44"/>
    </row>
    <row r="1256" spans="14:25" ht="15" customHeight="1" x14ac:dyDescent="0.2">
      <c r="N1256" s="44"/>
      <c r="O1256" s="44"/>
      <c r="P1256" s="44"/>
      <c r="Q1256" s="44"/>
      <c r="R1256" s="44"/>
      <c r="S1256" s="44"/>
      <c r="T1256" s="44"/>
      <c r="U1256" s="44"/>
      <c r="V1256" s="44"/>
      <c r="W1256" s="44"/>
      <c r="X1256" s="44"/>
      <c r="Y1256" s="44"/>
    </row>
    <row r="1257" spans="14:25" ht="15" customHeight="1" x14ac:dyDescent="0.2">
      <c r="N1257" s="44"/>
      <c r="O1257" s="44"/>
      <c r="P1257" s="44"/>
      <c r="Q1257" s="44"/>
      <c r="R1257" s="44"/>
      <c r="S1257" s="44"/>
      <c r="T1257" s="44"/>
      <c r="U1257" s="44"/>
      <c r="V1257" s="44"/>
      <c r="W1257" s="44"/>
      <c r="X1257" s="44"/>
      <c r="Y1257" s="44"/>
    </row>
    <row r="1258" spans="14:25" ht="15" customHeight="1" x14ac:dyDescent="0.2">
      <c r="N1258" s="44"/>
      <c r="O1258" s="44"/>
      <c r="P1258" s="44"/>
      <c r="Q1258" s="44"/>
      <c r="R1258" s="44"/>
      <c r="S1258" s="44"/>
      <c r="T1258" s="44"/>
      <c r="U1258" s="44"/>
      <c r="V1258" s="44"/>
      <c r="W1258" s="44"/>
      <c r="X1258" s="44"/>
      <c r="Y1258" s="44"/>
    </row>
    <row r="1259" spans="14:25" ht="15" customHeight="1" x14ac:dyDescent="0.2">
      <c r="N1259" s="44"/>
      <c r="O1259" s="44"/>
      <c r="P1259" s="44"/>
      <c r="Q1259" s="44"/>
      <c r="R1259" s="44"/>
      <c r="S1259" s="44"/>
      <c r="T1259" s="44"/>
      <c r="U1259" s="44"/>
      <c r="V1259" s="44"/>
      <c r="W1259" s="44"/>
      <c r="X1259" s="44"/>
      <c r="Y1259" s="44"/>
    </row>
    <row r="1260" spans="14:25" ht="15" customHeight="1" x14ac:dyDescent="0.2">
      <c r="N1260" s="44"/>
      <c r="O1260" s="44"/>
      <c r="P1260" s="44"/>
      <c r="Q1260" s="44"/>
      <c r="R1260" s="44"/>
      <c r="S1260" s="44"/>
      <c r="T1260" s="44"/>
      <c r="U1260" s="44"/>
      <c r="V1260" s="44"/>
      <c r="W1260" s="44"/>
      <c r="X1260" s="44"/>
      <c r="Y1260" s="44"/>
    </row>
    <row r="1261" spans="14:25" ht="15" customHeight="1" x14ac:dyDescent="0.2">
      <c r="N1261" s="44"/>
      <c r="O1261" s="44"/>
      <c r="P1261" s="44"/>
      <c r="Q1261" s="44"/>
      <c r="R1261" s="44"/>
      <c r="S1261" s="44"/>
      <c r="T1261" s="44"/>
      <c r="U1261" s="44"/>
      <c r="V1261" s="44"/>
      <c r="W1261" s="44"/>
      <c r="X1261" s="44"/>
      <c r="Y1261" s="44"/>
    </row>
    <row r="1262" spans="14:25" ht="15" customHeight="1" x14ac:dyDescent="0.2">
      <c r="N1262" s="44"/>
      <c r="O1262" s="44"/>
      <c r="P1262" s="44"/>
      <c r="Q1262" s="44"/>
      <c r="R1262" s="44"/>
      <c r="S1262" s="44"/>
      <c r="T1262" s="44"/>
      <c r="U1262" s="44"/>
      <c r="V1262" s="44"/>
      <c r="W1262" s="44"/>
      <c r="X1262" s="44"/>
      <c r="Y1262" s="44"/>
    </row>
    <row r="1263" spans="14:25" ht="15" customHeight="1" x14ac:dyDescent="0.2">
      <c r="N1263" s="44"/>
      <c r="O1263" s="44"/>
      <c r="P1263" s="44"/>
      <c r="Q1263" s="44"/>
      <c r="R1263" s="44"/>
      <c r="S1263" s="44"/>
      <c r="T1263" s="44"/>
      <c r="U1263" s="44"/>
      <c r="V1263" s="44"/>
      <c r="W1263" s="44"/>
      <c r="X1263" s="44"/>
      <c r="Y1263" s="44"/>
    </row>
    <row r="1264" spans="14:25" ht="15" customHeight="1" x14ac:dyDescent="0.2">
      <c r="N1264" s="44"/>
      <c r="O1264" s="44"/>
      <c r="P1264" s="44"/>
      <c r="Q1264" s="44"/>
      <c r="R1264" s="44"/>
      <c r="S1264" s="44"/>
      <c r="T1264" s="44"/>
      <c r="U1264" s="44"/>
      <c r="V1264" s="44"/>
      <c r="W1264" s="44"/>
      <c r="X1264" s="44"/>
      <c r="Y1264" s="44"/>
    </row>
    <row r="1265" spans="14:25" ht="15" customHeight="1" x14ac:dyDescent="0.2">
      <c r="N1265" s="44"/>
      <c r="O1265" s="44"/>
      <c r="P1265" s="44"/>
      <c r="Q1265" s="44"/>
      <c r="R1265" s="44"/>
      <c r="S1265" s="44"/>
      <c r="T1265" s="44"/>
      <c r="U1265" s="44"/>
      <c r="V1265" s="44"/>
      <c r="W1265" s="44"/>
      <c r="X1265" s="44"/>
      <c r="Y1265" s="44"/>
    </row>
    <row r="1266" spans="14:25" ht="15" customHeight="1" x14ac:dyDescent="0.2">
      <c r="N1266" s="44"/>
      <c r="O1266" s="44"/>
      <c r="P1266" s="44"/>
      <c r="Q1266" s="44"/>
      <c r="R1266" s="44"/>
      <c r="S1266" s="44"/>
      <c r="T1266" s="44"/>
      <c r="U1266" s="44"/>
      <c r="V1266" s="44"/>
      <c r="W1266" s="44"/>
      <c r="X1266" s="44"/>
      <c r="Y1266" s="44"/>
    </row>
    <row r="1267" spans="14:25" ht="15" customHeight="1" x14ac:dyDescent="0.2">
      <c r="N1267" s="44"/>
      <c r="O1267" s="44"/>
      <c r="P1267" s="44"/>
      <c r="Q1267" s="44"/>
      <c r="R1267" s="44"/>
      <c r="S1267" s="44"/>
      <c r="T1267" s="44"/>
      <c r="U1267" s="44"/>
      <c r="V1267" s="44"/>
      <c r="W1267" s="44"/>
      <c r="X1267" s="44"/>
      <c r="Y1267" s="44"/>
    </row>
    <row r="1268" spans="14:25" ht="15" customHeight="1" x14ac:dyDescent="0.2">
      <c r="N1268" s="44"/>
      <c r="O1268" s="44"/>
      <c r="P1268" s="44"/>
      <c r="Q1268" s="44"/>
      <c r="R1268" s="44"/>
      <c r="S1268" s="44"/>
      <c r="T1268" s="44"/>
      <c r="U1268" s="44"/>
      <c r="V1268" s="44"/>
      <c r="W1268" s="44"/>
      <c r="X1268" s="44"/>
      <c r="Y1268" s="44"/>
    </row>
    <row r="1269" spans="14:25" ht="15" customHeight="1" x14ac:dyDescent="0.2">
      <c r="N1269" s="44"/>
      <c r="O1269" s="44"/>
      <c r="P1269" s="44"/>
      <c r="Q1269" s="44"/>
      <c r="R1269" s="44"/>
      <c r="S1269" s="44"/>
      <c r="T1269" s="44"/>
      <c r="U1269" s="44"/>
      <c r="V1269" s="44"/>
      <c r="W1269" s="44"/>
      <c r="X1269" s="44"/>
      <c r="Y1269" s="44"/>
    </row>
    <row r="1270" spans="14:25" ht="15" customHeight="1" x14ac:dyDescent="0.2">
      <c r="N1270" s="44"/>
      <c r="O1270" s="44"/>
      <c r="P1270" s="44"/>
      <c r="Q1270" s="44"/>
      <c r="R1270" s="44"/>
      <c r="S1270" s="44"/>
      <c r="T1270" s="44"/>
      <c r="U1270" s="44"/>
      <c r="V1270" s="44"/>
      <c r="W1270" s="44"/>
      <c r="X1270" s="44"/>
      <c r="Y1270" s="44"/>
    </row>
    <row r="1271" spans="14:25" ht="15" customHeight="1" x14ac:dyDescent="0.2">
      <c r="N1271" s="44"/>
      <c r="O1271" s="44"/>
      <c r="P1271" s="44"/>
      <c r="Q1271" s="44"/>
      <c r="R1271" s="44"/>
      <c r="S1271" s="44"/>
      <c r="T1271" s="44"/>
      <c r="U1271" s="44"/>
      <c r="V1271" s="44"/>
      <c r="W1271" s="44"/>
      <c r="X1271" s="44"/>
      <c r="Y1271" s="44"/>
    </row>
    <row r="1272" spans="14:25" ht="15" customHeight="1" x14ac:dyDescent="0.2">
      <c r="N1272" s="44"/>
      <c r="O1272" s="44"/>
      <c r="P1272" s="44"/>
      <c r="Q1272" s="44"/>
      <c r="R1272" s="44"/>
      <c r="S1272" s="44"/>
      <c r="T1272" s="44"/>
      <c r="U1272" s="44"/>
      <c r="V1272" s="44"/>
      <c r="W1272" s="44"/>
      <c r="X1272" s="44"/>
      <c r="Y1272" s="44"/>
    </row>
    <row r="1273" spans="14:25" ht="15" customHeight="1" x14ac:dyDescent="0.2">
      <c r="N1273" s="44"/>
      <c r="O1273" s="44"/>
      <c r="P1273" s="44"/>
      <c r="Q1273" s="44"/>
      <c r="R1273" s="44"/>
      <c r="S1273" s="44"/>
      <c r="T1273" s="44"/>
      <c r="U1273" s="44"/>
      <c r="V1273" s="44"/>
      <c r="W1273" s="44"/>
      <c r="X1273" s="44"/>
      <c r="Y1273" s="44"/>
    </row>
    <row r="1274" spans="14:25" ht="15" customHeight="1" x14ac:dyDescent="0.2">
      <c r="N1274" s="44"/>
      <c r="O1274" s="44"/>
      <c r="P1274" s="44"/>
      <c r="Q1274" s="44"/>
      <c r="R1274" s="44"/>
      <c r="S1274" s="44"/>
      <c r="T1274" s="44"/>
      <c r="U1274" s="44"/>
      <c r="V1274" s="44"/>
      <c r="W1274" s="44"/>
      <c r="X1274" s="44"/>
      <c r="Y1274" s="44"/>
    </row>
    <row r="1275" spans="14:25" ht="15" customHeight="1" x14ac:dyDescent="0.2">
      <c r="N1275" s="44"/>
      <c r="O1275" s="44"/>
      <c r="P1275" s="44"/>
      <c r="Q1275" s="44"/>
      <c r="R1275" s="44"/>
      <c r="S1275" s="44"/>
      <c r="T1275" s="44"/>
      <c r="U1275" s="44"/>
      <c r="V1275" s="44"/>
      <c r="W1275" s="44"/>
      <c r="X1275" s="44"/>
      <c r="Y1275" s="44"/>
    </row>
    <row r="1276" spans="14:25" ht="15" customHeight="1" x14ac:dyDescent="0.2">
      <c r="N1276" s="44"/>
      <c r="O1276" s="44"/>
      <c r="P1276" s="44"/>
      <c r="Q1276" s="44"/>
      <c r="R1276" s="44"/>
      <c r="S1276" s="44"/>
      <c r="T1276" s="44"/>
      <c r="U1276" s="44"/>
      <c r="V1276" s="44"/>
      <c r="W1276" s="44"/>
      <c r="X1276" s="44"/>
      <c r="Y1276" s="44"/>
    </row>
    <row r="1277" spans="14:25" ht="15" customHeight="1" x14ac:dyDescent="0.2">
      <c r="N1277" s="44"/>
      <c r="O1277" s="44"/>
      <c r="P1277" s="44"/>
      <c r="Q1277" s="44"/>
      <c r="R1277" s="44"/>
      <c r="S1277" s="44"/>
      <c r="T1277" s="44"/>
      <c r="U1277" s="44"/>
      <c r="V1277" s="44"/>
      <c r="W1277" s="44"/>
      <c r="X1277" s="44"/>
      <c r="Y1277" s="44"/>
    </row>
    <row r="1278" spans="14:25" ht="15" customHeight="1" x14ac:dyDescent="0.2">
      <c r="N1278" s="44"/>
      <c r="O1278" s="44"/>
      <c r="P1278" s="44"/>
      <c r="Q1278" s="44"/>
      <c r="R1278" s="44"/>
      <c r="S1278" s="44"/>
      <c r="T1278" s="44"/>
      <c r="U1278" s="44"/>
      <c r="V1278" s="44"/>
      <c r="W1278" s="44"/>
      <c r="X1278" s="44"/>
      <c r="Y1278" s="44"/>
    </row>
    <row r="1279" spans="14:25" ht="15" customHeight="1" x14ac:dyDescent="0.2">
      <c r="N1279" s="44"/>
      <c r="O1279" s="44"/>
      <c r="P1279" s="44"/>
      <c r="Q1279" s="44"/>
      <c r="R1279" s="44"/>
      <c r="S1279" s="44"/>
      <c r="T1279" s="44"/>
      <c r="U1279" s="44"/>
      <c r="V1279" s="44"/>
      <c r="W1279" s="44"/>
      <c r="X1279" s="44"/>
      <c r="Y1279" s="44"/>
    </row>
    <row r="1280" spans="14:25" ht="15" customHeight="1" x14ac:dyDescent="0.2">
      <c r="N1280" s="44"/>
      <c r="O1280" s="44"/>
      <c r="P1280" s="44"/>
      <c r="Q1280" s="44"/>
      <c r="R1280" s="44"/>
      <c r="S1280" s="44"/>
      <c r="T1280" s="44"/>
      <c r="U1280" s="44"/>
      <c r="V1280" s="44"/>
      <c r="W1280" s="44"/>
      <c r="X1280" s="44"/>
      <c r="Y1280" s="44"/>
    </row>
    <row r="1281" spans="14:25" ht="15" customHeight="1" x14ac:dyDescent="0.2">
      <c r="N1281" s="44"/>
      <c r="O1281" s="44"/>
      <c r="P1281" s="44"/>
      <c r="Q1281" s="44"/>
      <c r="R1281" s="44"/>
      <c r="S1281" s="44"/>
      <c r="T1281" s="44"/>
      <c r="U1281" s="44"/>
      <c r="V1281" s="44"/>
      <c r="W1281" s="44"/>
      <c r="X1281" s="44"/>
      <c r="Y1281" s="44"/>
    </row>
    <row r="1282" spans="14:25" ht="15" customHeight="1" x14ac:dyDescent="0.2">
      <c r="N1282" s="44"/>
      <c r="O1282" s="44"/>
      <c r="P1282" s="44"/>
      <c r="Q1282" s="44"/>
      <c r="R1282" s="44"/>
      <c r="S1282" s="44"/>
      <c r="T1282" s="44"/>
      <c r="U1282" s="44"/>
      <c r="V1282" s="44"/>
      <c r="W1282" s="44"/>
      <c r="X1282" s="44"/>
      <c r="Y1282" s="44"/>
    </row>
    <row r="1283" spans="14:25" ht="15" customHeight="1" x14ac:dyDescent="0.2">
      <c r="N1283" s="44"/>
      <c r="O1283" s="44"/>
      <c r="P1283" s="44"/>
      <c r="Q1283" s="44"/>
      <c r="R1283" s="44"/>
      <c r="S1283" s="44"/>
      <c r="T1283" s="44"/>
      <c r="U1283" s="44"/>
      <c r="V1283" s="44"/>
      <c r="W1283" s="44"/>
      <c r="X1283" s="44"/>
      <c r="Y1283" s="44"/>
    </row>
    <row r="1284" spans="14:25" ht="15" customHeight="1" x14ac:dyDescent="0.2">
      <c r="N1284" s="44"/>
      <c r="O1284" s="44"/>
      <c r="P1284" s="44"/>
      <c r="Q1284" s="44"/>
      <c r="R1284" s="44"/>
      <c r="S1284" s="44"/>
      <c r="T1284" s="44"/>
      <c r="U1284" s="44"/>
      <c r="V1284" s="44"/>
      <c r="W1284" s="44"/>
      <c r="X1284" s="44"/>
      <c r="Y1284" s="44"/>
    </row>
    <row r="1285" spans="14:25" ht="15" customHeight="1" x14ac:dyDescent="0.2">
      <c r="N1285" s="44"/>
      <c r="O1285" s="44"/>
      <c r="P1285" s="44"/>
      <c r="Q1285" s="44"/>
      <c r="R1285" s="44"/>
      <c r="S1285" s="44"/>
      <c r="T1285" s="44"/>
      <c r="U1285" s="44"/>
      <c r="V1285" s="44"/>
      <c r="W1285" s="44"/>
      <c r="X1285" s="44"/>
      <c r="Y1285" s="44"/>
    </row>
    <row r="1286" spans="14:25" ht="15" customHeight="1" x14ac:dyDescent="0.2">
      <c r="N1286" s="44"/>
      <c r="O1286" s="44"/>
      <c r="P1286" s="44"/>
      <c r="Q1286" s="44"/>
      <c r="R1286" s="44"/>
      <c r="S1286" s="44"/>
      <c r="T1286" s="44"/>
      <c r="U1286" s="44"/>
      <c r="V1286" s="44"/>
      <c r="W1286" s="44"/>
      <c r="X1286" s="44"/>
      <c r="Y1286" s="44"/>
    </row>
    <row r="1287" spans="14:25" ht="15" customHeight="1" x14ac:dyDescent="0.2">
      <c r="N1287" s="44"/>
      <c r="O1287" s="44"/>
      <c r="P1287" s="44"/>
      <c r="Q1287" s="44"/>
      <c r="R1287" s="44"/>
      <c r="S1287" s="44"/>
      <c r="T1287" s="44"/>
      <c r="U1287" s="44"/>
      <c r="V1287" s="44"/>
      <c r="W1287" s="44"/>
      <c r="X1287" s="44"/>
      <c r="Y1287" s="44"/>
    </row>
    <row r="1288" spans="14:25" ht="15" customHeight="1" x14ac:dyDescent="0.2">
      <c r="N1288" s="44"/>
      <c r="O1288" s="44"/>
      <c r="P1288" s="44"/>
      <c r="Q1288" s="44"/>
      <c r="R1288" s="44"/>
      <c r="S1288" s="44"/>
      <c r="T1288" s="44"/>
      <c r="U1288" s="44"/>
      <c r="V1288" s="44"/>
      <c r="W1288" s="44"/>
      <c r="X1288" s="44"/>
      <c r="Y1288" s="44"/>
    </row>
    <row r="1289" spans="14:25" ht="15" customHeight="1" x14ac:dyDescent="0.2">
      <c r="N1289" s="44"/>
      <c r="O1289" s="44"/>
      <c r="P1289" s="44"/>
      <c r="Q1289" s="44"/>
      <c r="R1289" s="44"/>
      <c r="S1289" s="44"/>
      <c r="T1289" s="44"/>
      <c r="U1289" s="44"/>
      <c r="V1289" s="44"/>
      <c r="W1289" s="44"/>
      <c r="X1289" s="44"/>
      <c r="Y1289" s="44"/>
    </row>
    <row r="1290" spans="14:25" ht="15" customHeight="1" x14ac:dyDescent="0.2">
      <c r="N1290" s="44"/>
      <c r="O1290" s="44"/>
      <c r="P1290" s="44"/>
      <c r="Q1290" s="44"/>
      <c r="R1290" s="44"/>
      <c r="S1290" s="44"/>
      <c r="T1290" s="44"/>
      <c r="U1290" s="44"/>
      <c r="V1290" s="44"/>
      <c r="W1290" s="44"/>
      <c r="X1290" s="44"/>
      <c r="Y1290" s="44"/>
    </row>
    <row r="1291" spans="14:25" ht="15" customHeight="1" x14ac:dyDescent="0.2">
      <c r="N1291" s="44"/>
      <c r="O1291" s="44"/>
      <c r="P1291" s="44"/>
      <c r="Q1291" s="44"/>
      <c r="R1291" s="44"/>
      <c r="S1291" s="44"/>
      <c r="T1291" s="44"/>
      <c r="U1291" s="44"/>
      <c r="V1291" s="44"/>
      <c r="W1291" s="44"/>
      <c r="X1291" s="44"/>
      <c r="Y1291" s="44"/>
    </row>
    <row r="1292" spans="14:25" ht="15" customHeight="1" x14ac:dyDescent="0.2">
      <c r="N1292" s="44"/>
      <c r="O1292" s="44"/>
      <c r="P1292" s="44"/>
      <c r="Q1292" s="44"/>
      <c r="R1292" s="44"/>
      <c r="S1292" s="44"/>
      <c r="T1292" s="44"/>
      <c r="U1292" s="44"/>
      <c r="V1292" s="44"/>
      <c r="W1292" s="44"/>
      <c r="X1292" s="44"/>
      <c r="Y1292" s="44"/>
    </row>
    <row r="1293" spans="14:25" ht="15" customHeight="1" x14ac:dyDescent="0.2">
      <c r="N1293" s="44"/>
      <c r="O1293" s="44"/>
      <c r="P1293" s="44"/>
      <c r="Q1293" s="44"/>
      <c r="R1293" s="44"/>
      <c r="S1293" s="44"/>
      <c r="T1293" s="44"/>
      <c r="U1293" s="44"/>
      <c r="V1293" s="44"/>
      <c r="W1293" s="44"/>
      <c r="X1293" s="44"/>
      <c r="Y1293" s="44"/>
    </row>
    <row r="1294" spans="14:25" ht="15" customHeight="1" x14ac:dyDescent="0.2">
      <c r="N1294" s="44"/>
      <c r="O1294" s="44"/>
      <c r="P1294" s="44"/>
      <c r="Q1294" s="44"/>
      <c r="R1294" s="44"/>
      <c r="S1294" s="44"/>
      <c r="T1294" s="44"/>
      <c r="U1294" s="44"/>
      <c r="V1294" s="44"/>
      <c r="W1294" s="44"/>
      <c r="X1294" s="44"/>
      <c r="Y1294" s="44"/>
    </row>
    <row r="1295" spans="14:25" ht="15" customHeight="1" x14ac:dyDescent="0.2">
      <c r="N1295" s="44"/>
      <c r="O1295" s="44"/>
      <c r="P1295" s="44"/>
      <c r="Q1295" s="44"/>
      <c r="R1295" s="44"/>
      <c r="S1295" s="44"/>
      <c r="T1295" s="44"/>
      <c r="U1295" s="44"/>
      <c r="V1295" s="44"/>
      <c r="W1295" s="44"/>
      <c r="X1295" s="44"/>
      <c r="Y1295" s="44"/>
    </row>
    <row r="1296" spans="14:25" ht="15" customHeight="1" x14ac:dyDescent="0.2">
      <c r="N1296" s="44"/>
      <c r="O1296" s="44"/>
      <c r="P1296" s="44"/>
      <c r="Q1296" s="44"/>
      <c r="R1296" s="44"/>
      <c r="S1296" s="44"/>
      <c r="T1296" s="44"/>
      <c r="U1296" s="44"/>
      <c r="V1296" s="44"/>
      <c r="W1296" s="44"/>
      <c r="X1296" s="44"/>
      <c r="Y1296" s="44"/>
    </row>
    <row r="1297" spans="14:25" ht="15" customHeight="1" x14ac:dyDescent="0.2">
      <c r="N1297" s="44"/>
      <c r="O1297" s="44"/>
      <c r="P1297" s="44"/>
      <c r="Q1297" s="44"/>
      <c r="R1297" s="44"/>
      <c r="S1297" s="44"/>
      <c r="T1297" s="44"/>
      <c r="U1297" s="44"/>
      <c r="V1297" s="44"/>
      <c r="W1297" s="44"/>
      <c r="X1297" s="44"/>
      <c r="Y1297" s="44"/>
    </row>
    <row r="1298" spans="14:25" ht="15" customHeight="1" x14ac:dyDescent="0.2">
      <c r="N1298" s="44"/>
      <c r="O1298" s="44"/>
      <c r="P1298" s="44"/>
      <c r="Q1298" s="44"/>
      <c r="R1298" s="44"/>
      <c r="S1298" s="44"/>
      <c r="T1298" s="44"/>
      <c r="U1298" s="44"/>
      <c r="V1298" s="44"/>
      <c r="W1298" s="44"/>
      <c r="X1298" s="44"/>
      <c r="Y1298" s="44"/>
    </row>
    <row r="1299" spans="14:25" ht="15" customHeight="1" x14ac:dyDescent="0.2">
      <c r="N1299" s="44"/>
      <c r="O1299" s="44"/>
      <c r="P1299" s="44"/>
      <c r="Q1299" s="44"/>
      <c r="R1299" s="44"/>
      <c r="S1299" s="44"/>
      <c r="T1299" s="44"/>
      <c r="U1299" s="44"/>
      <c r="V1299" s="44"/>
      <c r="W1299" s="44"/>
      <c r="X1299" s="44"/>
      <c r="Y1299" s="44"/>
    </row>
    <row r="1300" spans="14:25" ht="15" customHeight="1" x14ac:dyDescent="0.2">
      <c r="N1300" s="44"/>
      <c r="O1300" s="44"/>
      <c r="P1300" s="44"/>
      <c r="Q1300" s="44"/>
      <c r="R1300" s="44"/>
      <c r="S1300" s="44"/>
      <c r="T1300" s="44"/>
      <c r="U1300" s="44"/>
      <c r="V1300" s="44"/>
      <c r="W1300" s="44"/>
      <c r="X1300" s="44"/>
      <c r="Y1300" s="44"/>
    </row>
    <row r="1301" spans="14:25" ht="15" customHeight="1" x14ac:dyDescent="0.2">
      <c r="N1301" s="44"/>
      <c r="O1301" s="44"/>
      <c r="P1301" s="44"/>
      <c r="Q1301" s="44"/>
      <c r="R1301" s="44"/>
      <c r="S1301" s="44"/>
      <c r="T1301" s="44"/>
      <c r="U1301" s="44"/>
      <c r="V1301" s="44"/>
      <c r="W1301" s="44"/>
      <c r="X1301" s="44"/>
      <c r="Y1301" s="44"/>
    </row>
    <row r="1302" spans="14:25" ht="15" customHeight="1" x14ac:dyDescent="0.2">
      <c r="N1302" s="44"/>
      <c r="O1302" s="44"/>
      <c r="P1302" s="44"/>
      <c r="Q1302" s="44"/>
      <c r="R1302" s="44"/>
      <c r="S1302" s="44"/>
      <c r="T1302" s="44"/>
      <c r="U1302" s="44"/>
      <c r="V1302" s="44"/>
      <c r="W1302" s="44"/>
      <c r="X1302" s="44"/>
      <c r="Y1302" s="44"/>
    </row>
    <row r="1303" spans="14:25" ht="15" customHeight="1" x14ac:dyDescent="0.2">
      <c r="N1303" s="44"/>
      <c r="O1303" s="44"/>
      <c r="P1303" s="44"/>
      <c r="Q1303" s="44"/>
      <c r="R1303" s="44"/>
      <c r="S1303" s="44"/>
      <c r="T1303" s="44"/>
      <c r="U1303" s="44"/>
      <c r="V1303" s="44"/>
      <c r="W1303" s="44"/>
      <c r="X1303" s="44"/>
      <c r="Y1303" s="44"/>
    </row>
    <row r="1304" spans="14:25" ht="15" customHeight="1" x14ac:dyDescent="0.2">
      <c r="N1304" s="44"/>
      <c r="O1304" s="44"/>
      <c r="P1304" s="44"/>
      <c r="Q1304" s="44"/>
      <c r="R1304" s="44"/>
      <c r="S1304" s="44"/>
      <c r="T1304" s="44"/>
      <c r="U1304" s="44"/>
      <c r="V1304" s="44"/>
      <c r="W1304" s="44"/>
      <c r="X1304" s="44"/>
      <c r="Y1304" s="44"/>
    </row>
    <row r="1305" spans="14:25" ht="15" customHeight="1" x14ac:dyDescent="0.2">
      <c r="N1305" s="44"/>
      <c r="O1305" s="44"/>
      <c r="P1305" s="44"/>
      <c r="Q1305" s="44"/>
      <c r="R1305" s="44"/>
      <c r="S1305" s="44"/>
      <c r="T1305" s="44"/>
      <c r="U1305" s="44"/>
      <c r="V1305" s="44"/>
      <c r="W1305" s="44"/>
      <c r="X1305" s="44"/>
      <c r="Y1305" s="44"/>
    </row>
    <row r="1306" spans="14:25" ht="15" customHeight="1" x14ac:dyDescent="0.2">
      <c r="N1306" s="44"/>
      <c r="O1306" s="44"/>
      <c r="P1306" s="44"/>
      <c r="Q1306" s="44"/>
      <c r="R1306" s="44"/>
      <c r="S1306" s="44"/>
      <c r="T1306" s="44"/>
      <c r="U1306" s="44"/>
      <c r="V1306" s="44"/>
      <c r="W1306" s="44"/>
      <c r="X1306" s="44"/>
      <c r="Y1306" s="44"/>
    </row>
    <row r="1307" spans="14:25" ht="15" customHeight="1" x14ac:dyDescent="0.2">
      <c r="N1307" s="44"/>
      <c r="O1307" s="44"/>
      <c r="P1307" s="44"/>
      <c r="Q1307" s="44"/>
      <c r="R1307" s="44"/>
      <c r="S1307" s="44"/>
      <c r="T1307" s="44"/>
      <c r="U1307" s="44"/>
      <c r="V1307" s="44"/>
      <c r="W1307" s="44"/>
      <c r="X1307" s="44"/>
      <c r="Y1307" s="44"/>
    </row>
    <row r="1308" spans="14:25" ht="15" customHeight="1" x14ac:dyDescent="0.2">
      <c r="N1308" s="44"/>
      <c r="O1308" s="44"/>
      <c r="P1308" s="44"/>
      <c r="Q1308" s="44"/>
      <c r="R1308" s="44"/>
      <c r="S1308" s="44"/>
      <c r="T1308" s="44"/>
      <c r="U1308" s="44"/>
      <c r="V1308" s="44"/>
      <c r="W1308" s="44"/>
      <c r="X1308" s="44"/>
      <c r="Y1308" s="44"/>
    </row>
    <row r="1309" spans="14:25" ht="15" customHeight="1" x14ac:dyDescent="0.2">
      <c r="N1309" s="44"/>
      <c r="O1309" s="44"/>
      <c r="P1309" s="44"/>
      <c r="Q1309" s="44"/>
      <c r="R1309" s="44"/>
      <c r="S1309" s="44"/>
      <c r="T1309" s="44"/>
      <c r="U1309" s="44"/>
      <c r="V1309" s="44"/>
      <c r="W1309" s="44"/>
      <c r="X1309" s="44"/>
      <c r="Y1309" s="44"/>
    </row>
    <row r="1310" spans="14:25" ht="15" customHeight="1" x14ac:dyDescent="0.2">
      <c r="N1310" s="44"/>
      <c r="O1310" s="44"/>
      <c r="P1310" s="44"/>
      <c r="Q1310" s="44"/>
      <c r="R1310" s="44"/>
      <c r="S1310" s="44"/>
      <c r="T1310" s="44"/>
      <c r="U1310" s="44"/>
      <c r="V1310" s="44"/>
      <c r="W1310" s="44"/>
      <c r="X1310" s="44"/>
      <c r="Y1310" s="44"/>
    </row>
    <row r="1311" spans="14:25" ht="15" customHeight="1" x14ac:dyDescent="0.2">
      <c r="N1311" s="44"/>
      <c r="O1311" s="44"/>
      <c r="P1311" s="44"/>
      <c r="Q1311" s="44"/>
      <c r="R1311" s="44"/>
      <c r="S1311" s="44"/>
      <c r="T1311" s="44"/>
      <c r="U1311" s="44"/>
      <c r="V1311" s="44"/>
      <c r="W1311" s="44"/>
      <c r="X1311" s="44"/>
      <c r="Y1311" s="44"/>
    </row>
    <row r="1312" spans="14:25" ht="15" customHeight="1" x14ac:dyDescent="0.2">
      <c r="N1312" s="44"/>
      <c r="O1312" s="44"/>
      <c r="P1312" s="44"/>
      <c r="Q1312" s="44"/>
      <c r="R1312" s="44"/>
      <c r="S1312" s="44"/>
      <c r="T1312" s="44"/>
      <c r="U1312" s="44"/>
      <c r="V1312" s="44"/>
      <c r="W1312" s="44"/>
      <c r="X1312" s="44"/>
      <c r="Y1312" s="44"/>
    </row>
    <row r="1313" spans="14:25" ht="15" customHeight="1" x14ac:dyDescent="0.2">
      <c r="N1313" s="44"/>
      <c r="O1313" s="44"/>
      <c r="P1313" s="44"/>
      <c r="Q1313" s="44"/>
      <c r="R1313" s="44"/>
      <c r="S1313" s="44"/>
      <c r="T1313" s="44"/>
      <c r="U1313" s="44"/>
      <c r="V1313" s="44"/>
      <c r="W1313" s="44"/>
      <c r="X1313" s="44"/>
      <c r="Y1313" s="44"/>
    </row>
    <row r="1314" spans="14:25" ht="15" customHeight="1" x14ac:dyDescent="0.2">
      <c r="N1314" s="44"/>
      <c r="O1314" s="44"/>
      <c r="P1314" s="44"/>
      <c r="Q1314" s="44"/>
      <c r="R1314" s="44"/>
      <c r="S1314" s="44"/>
      <c r="T1314" s="44"/>
      <c r="U1314" s="44"/>
      <c r="V1314" s="44"/>
      <c r="W1314" s="44"/>
      <c r="X1314" s="44"/>
      <c r="Y1314" s="44"/>
    </row>
    <row r="1315" spans="14:25" ht="15" customHeight="1" x14ac:dyDescent="0.2">
      <c r="N1315" s="44"/>
      <c r="O1315" s="44"/>
      <c r="P1315" s="44"/>
      <c r="Q1315" s="44"/>
      <c r="R1315" s="44"/>
      <c r="S1315" s="44"/>
      <c r="T1315" s="44"/>
      <c r="U1315" s="44"/>
      <c r="V1315" s="44"/>
      <c r="W1315" s="44"/>
      <c r="X1315" s="44"/>
      <c r="Y1315" s="44"/>
    </row>
    <row r="1316" spans="14:25" ht="15" customHeight="1" x14ac:dyDescent="0.2">
      <c r="N1316" s="44"/>
      <c r="O1316" s="44"/>
      <c r="P1316" s="44"/>
      <c r="Q1316" s="44"/>
      <c r="R1316" s="44"/>
      <c r="S1316" s="44"/>
      <c r="T1316" s="44"/>
      <c r="U1316" s="44"/>
      <c r="V1316" s="44"/>
      <c r="W1316" s="44"/>
      <c r="X1316" s="44"/>
      <c r="Y1316" s="44"/>
    </row>
    <row r="1317" spans="14:25" ht="15" customHeight="1" x14ac:dyDescent="0.2">
      <c r="N1317" s="44"/>
      <c r="O1317" s="44"/>
      <c r="P1317" s="44"/>
      <c r="Q1317" s="44"/>
      <c r="R1317" s="44"/>
      <c r="S1317" s="44"/>
      <c r="T1317" s="44"/>
      <c r="U1317" s="44"/>
      <c r="V1317" s="44"/>
      <c r="W1317" s="44"/>
      <c r="X1317" s="44"/>
      <c r="Y1317" s="44"/>
    </row>
    <row r="1318" spans="14:25" ht="15" customHeight="1" x14ac:dyDescent="0.2">
      <c r="N1318" s="44"/>
      <c r="O1318" s="44"/>
      <c r="P1318" s="44"/>
      <c r="Q1318" s="44"/>
      <c r="R1318" s="44"/>
      <c r="S1318" s="44"/>
      <c r="T1318" s="44"/>
      <c r="U1318" s="44"/>
      <c r="V1318" s="44"/>
      <c r="W1318" s="44"/>
      <c r="X1318" s="44"/>
      <c r="Y1318" s="44"/>
    </row>
    <row r="1319" spans="14:25" ht="15" customHeight="1" x14ac:dyDescent="0.2">
      <c r="N1319" s="44"/>
      <c r="O1319" s="44"/>
      <c r="P1319" s="44"/>
      <c r="Q1319" s="44"/>
      <c r="R1319" s="44"/>
      <c r="S1319" s="44"/>
      <c r="T1319" s="44"/>
      <c r="U1319" s="44"/>
      <c r="V1319" s="44"/>
      <c r="W1319" s="44"/>
      <c r="X1319" s="44"/>
      <c r="Y1319" s="44"/>
    </row>
    <row r="1320" spans="14:25" ht="15" customHeight="1" x14ac:dyDescent="0.2">
      <c r="N1320" s="44"/>
      <c r="O1320" s="44"/>
      <c r="P1320" s="44"/>
      <c r="Q1320" s="44"/>
      <c r="R1320" s="44"/>
      <c r="S1320" s="44"/>
      <c r="T1320" s="44"/>
      <c r="U1320" s="44"/>
      <c r="V1320" s="44"/>
      <c r="W1320" s="44"/>
      <c r="X1320" s="44"/>
      <c r="Y1320" s="44"/>
    </row>
    <row r="1321" spans="14:25" ht="15" customHeight="1" x14ac:dyDescent="0.2">
      <c r="N1321" s="44"/>
      <c r="O1321" s="44"/>
      <c r="P1321" s="44"/>
      <c r="Q1321" s="44"/>
      <c r="R1321" s="44"/>
      <c r="S1321" s="44"/>
      <c r="T1321" s="44"/>
      <c r="U1321" s="44"/>
      <c r="V1321" s="44"/>
      <c r="W1321" s="44"/>
      <c r="X1321" s="44"/>
      <c r="Y1321" s="44"/>
    </row>
    <row r="1322" spans="14:25" ht="15" customHeight="1" x14ac:dyDescent="0.2">
      <c r="N1322" s="44"/>
      <c r="O1322" s="44"/>
      <c r="P1322" s="44"/>
      <c r="Q1322" s="44"/>
      <c r="R1322" s="44"/>
      <c r="S1322" s="44"/>
      <c r="T1322" s="44"/>
      <c r="U1322" s="44"/>
      <c r="V1322" s="44"/>
      <c r="W1322" s="44"/>
      <c r="X1322" s="44"/>
      <c r="Y1322" s="44"/>
    </row>
    <row r="1323" spans="14:25" ht="15" customHeight="1" x14ac:dyDescent="0.2">
      <c r="N1323" s="44"/>
      <c r="O1323" s="44"/>
      <c r="P1323" s="44"/>
      <c r="Q1323" s="44"/>
      <c r="R1323" s="44"/>
      <c r="S1323" s="44"/>
      <c r="T1323" s="44"/>
      <c r="U1323" s="44"/>
      <c r="V1323" s="44"/>
      <c r="W1323" s="44"/>
      <c r="X1323" s="44"/>
      <c r="Y1323" s="44"/>
    </row>
    <row r="1324" spans="14:25" ht="15" customHeight="1" x14ac:dyDescent="0.2">
      <c r="N1324" s="44"/>
      <c r="O1324" s="44"/>
      <c r="P1324" s="44"/>
      <c r="Q1324" s="44"/>
      <c r="R1324" s="44"/>
      <c r="S1324" s="44"/>
      <c r="T1324" s="44"/>
      <c r="U1324" s="44"/>
      <c r="V1324" s="44"/>
      <c r="W1324" s="44"/>
      <c r="X1324" s="44"/>
      <c r="Y1324" s="44"/>
    </row>
    <row r="1325" spans="14:25" ht="15" customHeight="1" x14ac:dyDescent="0.2">
      <c r="N1325" s="44"/>
      <c r="O1325" s="44"/>
      <c r="P1325" s="44"/>
      <c r="Q1325" s="44"/>
      <c r="R1325" s="44"/>
      <c r="S1325" s="44"/>
      <c r="T1325" s="44"/>
      <c r="U1325" s="44"/>
      <c r="V1325" s="44"/>
      <c r="W1325" s="44"/>
      <c r="X1325" s="44"/>
      <c r="Y1325" s="44"/>
    </row>
    <row r="1326" spans="14:25" ht="15" customHeight="1" x14ac:dyDescent="0.2">
      <c r="N1326" s="44"/>
      <c r="O1326" s="44"/>
      <c r="P1326" s="44"/>
      <c r="Q1326" s="44"/>
      <c r="R1326" s="44"/>
      <c r="S1326" s="44"/>
      <c r="T1326" s="44"/>
      <c r="U1326" s="44"/>
      <c r="V1326" s="44"/>
      <c r="W1326" s="44"/>
      <c r="X1326" s="44"/>
      <c r="Y1326" s="44"/>
    </row>
    <row r="1327" spans="14:25" ht="15" customHeight="1" x14ac:dyDescent="0.2">
      <c r="N1327" s="44"/>
      <c r="O1327" s="44"/>
      <c r="P1327" s="44"/>
      <c r="Q1327" s="44"/>
      <c r="R1327" s="44"/>
      <c r="S1327" s="44"/>
      <c r="T1327" s="44"/>
      <c r="U1327" s="44"/>
      <c r="V1327" s="44"/>
      <c r="W1327" s="44"/>
      <c r="X1327" s="44"/>
      <c r="Y1327" s="44"/>
    </row>
    <row r="1328" spans="14:25" ht="15" customHeight="1" x14ac:dyDescent="0.2">
      <c r="N1328" s="44"/>
      <c r="O1328" s="44"/>
      <c r="P1328" s="44"/>
      <c r="Q1328" s="44"/>
      <c r="R1328" s="44"/>
      <c r="S1328" s="44"/>
      <c r="T1328" s="44"/>
      <c r="U1328" s="44"/>
      <c r="V1328" s="44"/>
      <c r="W1328" s="44"/>
      <c r="X1328" s="44"/>
      <c r="Y1328" s="44"/>
    </row>
    <row r="1329" spans="14:25" ht="15" customHeight="1" x14ac:dyDescent="0.2">
      <c r="N1329" s="44"/>
      <c r="O1329" s="44"/>
      <c r="P1329" s="44"/>
      <c r="Q1329" s="44"/>
      <c r="R1329" s="44"/>
      <c r="S1329" s="44"/>
      <c r="T1329" s="44"/>
      <c r="U1329" s="44"/>
      <c r="V1329" s="44"/>
      <c r="W1329" s="44"/>
      <c r="X1329" s="44"/>
      <c r="Y1329" s="44"/>
    </row>
    <row r="1330" spans="14:25" ht="15" customHeight="1" x14ac:dyDescent="0.2">
      <c r="N1330" s="44"/>
      <c r="O1330" s="44"/>
      <c r="P1330" s="44"/>
      <c r="Q1330" s="44"/>
      <c r="R1330" s="44"/>
      <c r="S1330" s="44"/>
      <c r="T1330" s="44"/>
      <c r="U1330" s="44"/>
      <c r="V1330" s="44"/>
      <c r="W1330" s="44"/>
      <c r="X1330" s="44"/>
      <c r="Y1330" s="44"/>
    </row>
    <row r="1331" spans="14:25" ht="15" customHeight="1" x14ac:dyDescent="0.2">
      <c r="N1331" s="44"/>
      <c r="O1331" s="44"/>
      <c r="P1331" s="44"/>
      <c r="Q1331" s="44"/>
      <c r="R1331" s="44"/>
      <c r="S1331" s="44"/>
      <c r="T1331" s="44"/>
      <c r="U1331" s="44"/>
      <c r="V1331" s="44"/>
      <c r="W1331" s="44"/>
      <c r="X1331" s="44"/>
      <c r="Y1331" s="44"/>
    </row>
    <row r="1332" spans="14:25" ht="15" customHeight="1" x14ac:dyDescent="0.2">
      <c r="N1332" s="44"/>
      <c r="O1332" s="44"/>
      <c r="P1332" s="44"/>
      <c r="Q1332" s="44"/>
      <c r="R1332" s="44"/>
      <c r="S1332" s="44"/>
      <c r="T1332" s="44"/>
      <c r="U1332" s="44"/>
      <c r="V1332" s="44"/>
      <c r="W1332" s="44"/>
      <c r="X1332" s="44"/>
      <c r="Y1332" s="44"/>
    </row>
    <row r="1333" spans="14:25" ht="15" customHeight="1" x14ac:dyDescent="0.2">
      <c r="N1333" s="44"/>
      <c r="O1333" s="44"/>
      <c r="P1333" s="44"/>
      <c r="Q1333" s="44"/>
      <c r="R1333" s="44"/>
      <c r="S1333" s="44"/>
      <c r="T1333" s="44"/>
      <c r="U1333" s="44"/>
      <c r="V1333" s="44"/>
      <c r="W1333" s="44"/>
      <c r="X1333" s="44"/>
      <c r="Y1333" s="44"/>
    </row>
    <row r="1334" spans="14:25" ht="15" customHeight="1" x14ac:dyDescent="0.2">
      <c r="N1334" s="44"/>
      <c r="O1334" s="44"/>
      <c r="P1334" s="44"/>
      <c r="Q1334" s="44"/>
      <c r="R1334" s="44"/>
      <c r="S1334" s="44"/>
      <c r="T1334" s="44"/>
      <c r="U1334" s="44"/>
      <c r="V1334" s="44"/>
      <c r="W1334" s="44"/>
      <c r="X1334" s="44"/>
      <c r="Y1334" s="44"/>
    </row>
    <row r="1335" spans="14:25" ht="15" customHeight="1" x14ac:dyDescent="0.2">
      <c r="N1335" s="44"/>
      <c r="O1335" s="44"/>
      <c r="P1335" s="44"/>
      <c r="Q1335" s="44"/>
      <c r="R1335" s="44"/>
      <c r="S1335" s="44"/>
      <c r="T1335" s="44"/>
      <c r="U1335" s="44"/>
      <c r="V1335" s="44"/>
      <c r="W1335" s="44"/>
      <c r="X1335" s="44"/>
      <c r="Y1335" s="44"/>
    </row>
    <row r="1336" spans="14:25" ht="15" customHeight="1" x14ac:dyDescent="0.2">
      <c r="N1336" s="44"/>
      <c r="O1336" s="44"/>
      <c r="P1336" s="44"/>
      <c r="Q1336" s="44"/>
      <c r="R1336" s="44"/>
      <c r="S1336" s="44"/>
      <c r="T1336" s="44"/>
      <c r="U1336" s="44"/>
      <c r="V1336" s="44"/>
      <c r="W1336" s="44"/>
      <c r="X1336" s="44"/>
      <c r="Y1336" s="44"/>
    </row>
    <row r="1337" spans="14:25" ht="15" customHeight="1" x14ac:dyDescent="0.2">
      <c r="N1337" s="44"/>
      <c r="O1337" s="44"/>
      <c r="P1337" s="44"/>
      <c r="Q1337" s="44"/>
      <c r="R1337" s="44"/>
      <c r="S1337" s="44"/>
      <c r="T1337" s="44"/>
      <c r="U1337" s="44"/>
      <c r="V1337" s="44"/>
      <c r="W1337" s="44"/>
      <c r="X1337" s="44"/>
      <c r="Y1337" s="44"/>
    </row>
    <row r="1338" spans="14:25" ht="15" customHeight="1" x14ac:dyDescent="0.2">
      <c r="N1338" s="44"/>
      <c r="O1338" s="44"/>
      <c r="P1338" s="44"/>
      <c r="Q1338" s="44"/>
      <c r="R1338" s="44"/>
      <c r="S1338" s="44"/>
      <c r="T1338" s="44"/>
      <c r="U1338" s="44"/>
      <c r="V1338" s="44"/>
      <c r="W1338" s="44"/>
      <c r="X1338" s="44"/>
      <c r="Y1338" s="44"/>
    </row>
    <row r="1339" spans="14:25" ht="15" customHeight="1" x14ac:dyDescent="0.2">
      <c r="N1339" s="44"/>
      <c r="O1339" s="44"/>
      <c r="P1339" s="44"/>
      <c r="Q1339" s="44"/>
      <c r="R1339" s="44"/>
      <c r="S1339" s="44"/>
      <c r="T1339" s="44"/>
      <c r="U1339" s="44"/>
      <c r="V1339" s="44"/>
      <c r="W1339" s="44"/>
      <c r="X1339" s="44"/>
      <c r="Y1339" s="44"/>
    </row>
    <row r="1340" spans="14:25" ht="15" customHeight="1" x14ac:dyDescent="0.2">
      <c r="N1340" s="44"/>
      <c r="O1340" s="44"/>
      <c r="P1340" s="44"/>
      <c r="Q1340" s="44"/>
      <c r="R1340" s="44"/>
      <c r="S1340" s="44"/>
      <c r="T1340" s="44"/>
      <c r="U1340" s="44"/>
      <c r="V1340" s="44"/>
      <c r="W1340" s="44"/>
      <c r="X1340" s="44"/>
      <c r="Y1340" s="44"/>
    </row>
    <row r="1341" spans="14:25" ht="15" customHeight="1" x14ac:dyDescent="0.2">
      <c r="N1341" s="44"/>
      <c r="O1341" s="44"/>
      <c r="P1341" s="44"/>
      <c r="Q1341" s="44"/>
      <c r="R1341" s="44"/>
      <c r="S1341" s="44"/>
      <c r="T1341" s="44"/>
      <c r="U1341" s="44"/>
      <c r="V1341" s="44"/>
      <c r="W1341" s="44"/>
      <c r="X1341" s="44"/>
      <c r="Y1341" s="44"/>
    </row>
    <row r="1342" spans="14:25" ht="15" customHeight="1" x14ac:dyDescent="0.2">
      <c r="N1342" s="44"/>
      <c r="O1342" s="44"/>
      <c r="P1342" s="44"/>
      <c r="Q1342" s="44"/>
      <c r="R1342" s="44"/>
      <c r="S1342" s="44"/>
      <c r="T1342" s="44"/>
      <c r="U1342" s="44"/>
      <c r="V1342" s="44"/>
      <c r="W1342" s="44"/>
      <c r="X1342" s="44"/>
      <c r="Y1342" s="44"/>
    </row>
    <row r="1343" spans="14:25" ht="15" customHeight="1" x14ac:dyDescent="0.2">
      <c r="N1343" s="44"/>
      <c r="O1343" s="44"/>
      <c r="P1343" s="44"/>
      <c r="Q1343" s="44"/>
      <c r="R1343" s="44"/>
      <c r="S1343" s="44"/>
      <c r="T1343" s="44"/>
      <c r="U1343" s="44"/>
      <c r="V1343" s="44"/>
      <c r="W1343" s="44"/>
      <c r="X1343" s="44"/>
      <c r="Y1343" s="44"/>
    </row>
    <row r="1344" spans="14:25" ht="15" customHeight="1" x14ac:dyDescent="0.2">
      <c r="N1344" s="44"/>
      <c r="O1344" s="44"/>
      <c r="P1344" s="44"/>
      <c r="Q1344" s="44"/>
      <c r="R1344" s="44"/>
      <c r="S1344" s="44"/>
      <c r="T1344" s="44"/>
      <c r="U1344" s="44"/>
      <c r="V1344" s="44"/>
      <c r="W1344" s="44"/>
      <c r="X1344" s="44"/>
      <c r="Y1344" s="44"/>
    </row>
    <row r="1345" spans="14:25" ht="15" customHeight="1" x14ac:dyDescent="0.2">
      <c r="N1345" s="44"/>
      <c r="O1345" s="44"/>
      <c r="P1345" s="44"/>
      <c r="Q1345" s="44"/>
      <c r="R1345" s="44"/>
      <c r="S1345" s="44"/>
      <c r="T1345" s="44"/>
      <c r="U1345" s="44"/>
      <c r="V1345" s="44"/>
      <c r="W1345" s="44"/>
      <c r="X1345" s="44"/>
      <c r="Y1345" s="44"/>
    </row>
    <row r="1346" spans="14:25" ht="15" customHeight="1" x14ac:dyDescent="0.2">
      <c r="N1346" s="44"/>
      <c r="O1346" s="44"/>
      <c r="P1346" s="44"/>
      <c r="Q1346" s="44"/>
      <c r="R1346" s="44"/>
      <c r="S1346" s="44"/>
      <c r="T1346" s="44"/>
      <c r="U1346" s="44"/>
      <c r="V1346" s="44"/>
      <c r="W1346" s="44"/>
      <c r="X1346" s="44"/>
      <c r="Y1346" s="44"/>
    </row>
    <row r="1347" spans="14:25" ht="15" customHeight="1" x14ac:dyDescent="0.2">
      <c r="N1347" s="44"/>
      <c r="O1347" s="44"/>
      <c r="P1347" s="44"/>
      <c r="Q1347" s="44"/>
      <c r="R1347" s="44"/>
      <c r="S1347" s="44"/>
      <c r="T1347" s="44"/>
      <c r="U1347" s="44"/>
      <c r="V1347" s="44"/>
      <c r="W1347" s="44"/>
      <c r="X1347" s="44"/>
      <c r="Y1347" s="44"/>
    </row>
    <row r="1348" spans="14:25" ht="15" customHeight="1" x14ac:dyDescent="0.2">
      <c r="N1348" s="44"/>
      <c r="O1348" s="44"/>
      <c r="P1348" s="44"/>
      <c r="Q1348" s="44"/>
      <c r="R1348" s="44"/>
      <c r="S1348" s="44"/>
      <c r="T1348" s="44"/>
      <c r="U1348" s="44"/>
      <c r="V1348" s="44"/>
      <c r="W1348" s="44"/>
      <c r="X1348" s="44"/>
      <c r="Y1348" s="44"/>
    </row>
    <row r="1349" spans="14:25" ht="15" customHeight="1" x14ac:dyDescent="0.2">
      <c r="N1349" s="44"/>
      <c r="O1349" s="44"/>
      <c r="P1349" s="44"/>
      <c r="Q1349" s="44"/>
      <c r="R1349" s="44"/>
      <c r="S1349" s="44"/>
      <c r="T1349" s="44"/>
      <c r="U1349" s="44"/>
      <c r="V1349" s="44"/>
      <c r="W1349" s="44"/>
      <c r="X1349" s="44"/>
      <c r="Y1349" s="44"/>
    </row>
    <row r="1350" spans="14:25" ht="15" customHeight="1" x14ac:dyDescent="0.2">
      <c r="N1350" s="44"/>
      <c r="O1350" s="44"/>
      <c r="P1350" s="44"/>
      <c r="Q1350" s="44"/>
      <c r="R1350" s="44"/>
      <c r="S1350" s="44"/>
      <c r="T1350" s="44"/>
      <c r="U1350" s="44"/>
      <c r="V1350" s="44"/>
      <c r="W1350" s="44"/>
      <c r="X1350" s="44"/>
      <c r="Y1350" s="44"/>
    </row>
    <row r="1351" spans="14:25" ht="15" customHeight="1" x14ac:dyDescent="0.2">
      <c r="N1351" s="44"/>
      <c r="O1351" s="44"/>
      <c r="P1351" s="44"/>
      <c r="Q1351" s="44"/>
      <c r="R1351" s="44"/>
      <c r="S1351" s="44"/>
      <c r="T1351" s="44"/>
      <c r="U1351" s="44"/>
      <c r="V1351" s="44"/>
      <c r="W1351" s="44"/>
      <c r="X1351" s="44"/>
      <c r="Y1351" s="44"/>
    </row>
    <row r="1352" spans="14:25" ht="15" customHeight="1" x14ac:dyDescent="0.2">
      <c r="N1352" s="44"/>
      <c r="O1352" s="44"/>
      <c r="P1352" s="44"/>
      <c r="Q1352" s="44"/>
      <c r="R1352" s="44"/>
      <c r="S1352" s="44"/>
      <c r="T1352" s="44"/>
      <c r="U1352" s="44"/>
      <c r="V1352" s="44"/>
      <c r="W1352" s="44"/>
      <c r="X1352" s="44"/>
      <c r="Y1352" s="44"/>
    </row>
    <row r="1353" spans="14:25" ht="15" customHeight="1" x14ac:dyDescent="0.2">
      <c r="N1353" s="44"/>
      <c r="O1353" s="44"/>
      <c r="P1353" s="44"/>
      <c r="Q1353" s="44"/>
      <c r="R1353" s="44"/>
      <c r="S1353" s="44"/>
      <c r="T1353" s="44"/>
      <c r="U1353" s="44"/>
      <c r="V1353" s="44"/>
      <c r="W1353" s="44"/>
      <c r="X1353" s="44"/>
      <c r="Y1353" s="44"/>
    </row>
    <row r="1354" spans="14:25" ht="15" customHeight="1" x14ac:dyDescent="0.2">
      <c r="N1354" s="44"/>
      <c r="O1354" s="44"/>
      <c r="P1354" s="44"/>
      <c r="Q1354" s="44"/>
      <c r="R1354" s="44"/>
      <c r="S1354" s="44"/>
      <c r="T1354" s="44"/>
      <c r="U1354" s="44"/>
      <c r="V1354" s="44"/>
      <c r="W1354" s="44"/>
      <c r="X1354" s="44"/>
      <c r="Y1354" s="44"/>
    </row>
    <row r="1355" spans="14:25" ht="15" customHeight="1" x14ac:dyDescent="0.2">
      <c r="N1355" s="44"/>
      <c r="O1355" s="44"/>
      <c r="P1355" s="44"/>
      <c r="Q1355" s="44"/>
      <c r="R1355" s="44"/>
      <c r="S1355" s="44"/>
      <c r="T1355" s="44"/>
      <c r="U1355" s="44"/>
      <c r="V1355" s="44"/>
      <c r="W1355" s="44"/>
      <c r="X1355" s="44"/>
      <c r="Y1355" s="44"/>
    </row>
    <row r="1356" spans="14:25" ht="15" customHeight="1" x14ac:dyDescent="0.2">
      <c r="N1356" s="44"/>
      <c r="O1356" s="44"/>
      <c r="P1356" s="44"/>
      <c r="Q1356" s="44"/>
      <c r="R1356" s="44"/>
      <c r="S1356" s="44"/>
      <c r="T1356" s="44"/>
      <c r="U1356" s="44"/>
      <c r="V1356" s="44"/>
      <c r="W1356" s="44"/>
      <c r="X1356" s="44"/>
      <c r="Y1356" s="44"/>
    </row>
    <row r="1357" spans="14:25" ht="15" customHeight="1" x14ac:dyDescent="0.2">
      <c r="N1357" s="44"/>
      <c r="O1357" s="44"/>
      <c r="P1357" s="44"/>
      <c r="Q1357" s="44"/>
      <c r="R1357" s="44"/>
      <c r="S1357" s="44"/>
      <c r="T1357" s="44"/>
      <c r="U1357" s="44"/>
      <c r="V1357" s="44"/>
      <c r="W1357" s="44"/>
      <c r="X1357" s="44"/>
      <c r="Y1357" s="44"/>
    </row>
    <row r="1358" spans="14:25" ht="15" customHeight="1" x14ac:dyDescent="0.2">
      <c r="N1358" s="44"/>
      <c r="O1358" s="44"/>
      <c r="P1358" s="44"/>
      <c r="Q1358" s="44"/>
      <c r="R1358" s="44"/>
      <c r="S1358" s="44"/>
      <c r="T1358" s="44"/>
      <c r="U1358" s="44"/>
      <c r="V1358" s="44"/>
      <c r="W1358" s="44"/>
      <c r="X1358" s="44"/>
      <c r="Y1358" s="44"/>
    </row>
    <row r="1359" spans="14:25" ht="15" customHeight="1" x14ac:dyDescent="0.2">
      <c r="N1359" s="44"/>
      <c r="O1359" s="44"/>
      <c r="P1359" s="44"/>
      <c r="Q1359" s="44"/>
      <c r="R1359" s="44"/>
      <c r="S1359" s="44"/>
      <c r="T1359" s="44"/>
      <c r="U1359" s="44"/>
      <c r="V1359" s="44"/>
      <c r="W1359" s="44"/>
      <c r="X1359" s="44"/>
      <c r="Y1359" s="44"/>
    </row>
    <row r="1360" spans="14:25" ht="15" customHeight="1" x14ac:dyDescent="0.2">
      <c r="N1360" s="44"/>
      <c r="O1360" s="44"/>
      <c r="P1360" s="44"/>
      <c r="Q1360" s="44"/>
      <c r="R1360" s="44"/>
      <c r="S1360" s="44"/>
      <c r="T1360" s="44"/>
      <c r="U1360" s="44"/>
      <c r="V1360" s="44"/>
      <c r="W1360" s="44"/>
      <c r="X1360" s="44"/>
      <c r="Y1360" s="44"/>
    </row>
    <row r="1361" spans="14:25" ht="15" customHeight="1" x14ac:dyDescent="0.2">
      <c r="N1361" s="44"/>
      <c r="O1361" s="44"/>
      <c r="P1361" s="44"/>
      <c r="Q1361" s="44"/>
      <c r="R1361" s="44"/>
      <c r="S1361" s="44"/>
      <c r="T1361" s="44"/>
      <c r="U1361" s="44"/>
      <c r="V1361" s="44"/>
      <c r="W1361" s="44"/>
      <c r="X1361" s="44"/>
      <c r="Y1361" s="44"/>
    </row>
    <row r="1362" spans="14:25" ht="15" customHeight="1" x14ac:dyDescent="0.2">
      <c r="N1362" s="44"/>
      <c r="O1362" s="44"/>
      <c r="P1362" s="44"/>
      <c r="Q1362" s="44"/>
      <c r="R1362" s="44"/>
      <c r="S1362" s="44"/>
      <c r="T1362" s="44"/>
      <c r="U1362" s="44"/>
      <c r="V1362" s="44"/>
      <c r="W1362" s="44"/>
      <c r="X1362" s="44"/>
      <c r="Y1362" s="44"/>
    </row>
    <row r="1363" spans="14:25" ht="15" customHeight="1" x14ac:dyDescent="0.2">
      <c r="N1363" s="44"/>
      <c r="O1363" s="44"/>
      <c r="P1363" s="44"/>
      <c r="Q1363" s="44"/>
      <c r="R1363" s="44"/>
      <c r="S1363" s="44"/>
      <c r="T1363" s="44"/>
      <c r="U1363" s="44"/>
      <c r="V1363" s="44"/>
      <c r="W1363" s="44"/>
      <c r="X1363" s="44"/>
      <c r="Y1363" s="44"/>
    </row>
    <row r="1364" spans="14:25" ht="15" customHeight="1" x14ac:dyDescent="0.2">
      <c r="N1364" s="44"/>
      <c r="O1364" s="44"/>
      <c r="P1364" s="44"/>
      <c r="Q1364" s="44"/>
      <c r="R1364" s="44"/>
      <c r="S1364" s="44"/>
      <c r="T1364" s="44"/>
      <c r="U1364" s="44"/>
      <c r="V1364" s="44"/>
      <c r="W1364" s="44"/>
      <c r="X1364" s="44"/>
      <c r="Y1364" s="44"/>
    </row>
    <row r="1365" spans="14:25" ht="15" customHeight="1" x14ac:dyDescent="0.2">
      <c r="N1365" s="44"/>
      <c r="O1365" s="44"/>
      <c r="P1365" s="44"/>
      <c r="Q1365" s="44"/>
      <c r="R1365" s="44"/>
      <c r="S1365" s="44"/>
      <c r="T1365" s="44"/>
      <c r="U1365" s="44"/>
      <c r="V1365" s="44"/>
      <c r="W1365" s="44"/>
      <c r="X1365" s="44"/>
      <c r="Y1365" s="44"/>
    </row>
    <row r="1366" spans="14:25" ht="15" customHeight="1" x14ac:dyDescent="0.2">
      <c r="N1366" s="44"/>
      <c r="O1366" s="44"/>
      <c r="P1366" s="44"/>
      <c r="Q1366" s="44"/>
      <c r="R1366" s="44"/>
      <c r="S1366" s="44"/>
      <c r="T1366" s="44"/>
      <c r="U1366" s="44"/>
      <c r="V1366" s="44"/>
      <c r="W1366" s="44"/>
      <c r="X1366" s="44"/>
      <c r="Y1366" s="44"/>
    </row>
    <row r="1367" spans="14:25" ht="15" customHeight="1" x14ac:dyDescent="0.2">
      <c r="N1367" s="44"/>
      <c r="O1367" s="44"/>
      <c r="P1367" s="44"/>
      <c r="Q1367" s="44"/>
      <c r="R1367" s="44"/>
      <c r="S1367" s="44"/>
      <c r="T1367" s="44"/>
      <c r="U1367" s="44"/>
      <c r="V1367" s="44"/>
      <c r="W1367" s="44"/>
      <c r="X1367" s="44"/>
      <c r="Y1367" s="44"/>
    </row>
    <row r="1368" spans="14:25" ht="15" customHeight="1" x14ac:dyDescent="0.2">
      <c r="N1368" s="44"/>
      <c r="O1368" s="44"/>
      <c r="P1368" s="44"/>
      <c r="Q1368" s="44"/>
      <c r="R1368" s="44"/>
      <c r="S1368" s="44"/>
      <c r="T1368" s="44"/>
      <c r="U1368" s="44"/>
      <c r="V1368" s="44"/>
      <c r="W1368" s="44"/>
      <c r="X1368" s="44"/>
      <c r="Y1368" s="44"/>
    </row>
    <row r="1369" spans="14:25" ht="15" customHeight="1" x14ac:dyDescent="0.2">
      <c r="N1369" s="44"/>
      <c r="O1369" s="44"/>
      <c r="P1369" s="44"/>
      <c r="Q1369" s="44"/>
      <c r="R1369" s="44"/>
      <c r="S1369" s="44"/>
      <c r="T1369" s="44"/>
      <c r="U1369" s="44"/>
      <c r="V1369" s="44"/>
      <c r="W1369" s="44"/>
      <c r="X1369" s="44"/>
      <c r="Y1369" s="44"/>
    </row>
    <row r="1370" spans="14:25" ht="15" customHeight="1" x14ac:dyDescent="0.2">
      <c r="N1370" s="44"/>
      <c r="O1370" s="44"/>
      <c r="P1370" s="44"/>
      <c r="Q1370" s="44"/>
      <c r="R1370" s="44"/>
      <c r="S1370" s="44"/>
      <c r="T1370" s="44"/>
      <c r="U1370" s="44"/>
      <c r="V1370" s="44"/>
      <c r="W1370" s="44"/>
      <c r="X1370" s="44"/>
      <c r="Y1370" s="44"/>
    </row>
    <row r="1371" spans="14:25" ht="15" customHeight="1" x14ac:dyDescent="0.2">
      <c r="N1371" s="44"/>
      <c r="O1371" s="44"/>
      <c r="P1371" s="44"/>
      <c r="Q1371" s="44"/>
      <c r="R1371" s="44"/>
      <c r="S1371" s="44"/>
      <c r="T1371" s="44"/>
      <c r="U1371" s="44"/>
      <c r="V1371" s="44"/>
      <c r="W1371" s="44"/>
      <c r="X1371" s="44"/>
      <c r="Y1371" s="44"/>
    </row>
    <row r="1372" spans="14:25" ht="15" customHeight="1" x14ac:dyDescent="0.2">
      <c r="N1372" s="44"/>
      <c r="O1372" s="44"/>
      <c r="P1372" s="44"/>
      <c r="Q1372" s="44"/>
      <c r="R1372" s="44"/>
      <c r="S1372" s="44"/>
      <c r="T1372" s="44"/>
      <c r="U1372" s="44"/>
      <c r="V1372" s="44"/>
      <c r="W1372" s="44"/>
      <c r="X1372" s="44"/>
      <c r="Y1372" s="44"/>
    </row>
    <row r="1373" spans="14:25" ht="15" customHeight="1" x14ac:dyDescent="0.2">
      <c r="N1373" s="44"/>
      <c r="O1373" s="44"/>
      <c r="P1373" s="44"/>
      <c r="Q1373" s="44"/>
      <c r="R1373" s="44"/>
      <c r="S1373" s="44"/>
      <c r="T1373" s="44"/>
      <c r="U1373" s="44"/>
      <c r="V1373" s="44"/>
      <c r="W1373" s="44"/>
      <c r="X1373" s="44"/>
      <c r="Y1373" s="44"/>
    </row>
    <row r="1374" spans="14:25" ht="15" customHeight="1" x14ac:dyDescent="0.2">
      <c r="N1374" s="44"/>
      <c r="O1374" s="44"/>
      <c r="P1374" s="44"/>
      <c r="Q1374" s="44"/>
      <c r="R1374" s="44"/>
      <c r="S1374" s="44"/>
      <c r="T1374" s="44"/>
      <c r="U1374" s="44"/>
      <c r="V1374" s="44"/>
      <c r="W1374" s="44"/>
      <c r="X1374" s="44"/>
      <c r="Y1374" s="44"/>
    </row>
    <row r="1375" spans="14:25" ht="15" customHeight="1" x14ac:dyDescent="0.2">
      <c r="N1375" s="44"/>
      <c r="O1375" s="44"/>
      <c r="P1375" s="44"/>
      <c r="Q1375" s="44"/>
      <c r="R1375" s="44"/>
      <c r="S1375" s="44"/>
      <c r="T1375" s="44"/>
      <c r="U1375" s="44"/>
      <c r="V1375" s="44"/>
      <c r="W1375" s="44"/>
      <c r="X1375" s="44"/>
      <c r="Y1375" s="44"/>
    </row>
    <row r="1376" spans="14:25" ht="15" customHeight="1" x14ac:dyDescent="0.2">
      <c r="N1376" s="44"/>
      <c r="O1376" s="44"/>
      <c r="P1376" s="44"/>
      <c r="Q1376" s="44"/>
      <c r="R1376" s="44"/>
      <c r="S1376" s="44"/>
      <c r="T1376" s="44"/>
      <c r="U1376" s="44"/>
      <c r="V1376" s="44"/>
      <c r="W1376" s="44"/>
      <c r="X1376" s="44"/>
      <c r="Y1376" s="44"/>
    </row>
    <row r="1377" spans="14:25" ht="15" customHeight="1" x14ac:dyDescent="0.2">
      <c r="N1377" s="44"/>
      <c r="O1377" s="44"/>
      <c r="P1377" s="44"/>
      <c r="Q1377" s="44"/>
      <c r="R1377" s="44"/>
      <c r="S1377" s="44"/>
      <c r="T1377" s="44"/>
      <c r="U1377" s="44"/>
      <c r="V1377" s="44"/>
      <c r="W1377" s="44"/>
      <c r="X1377" s="44"/>
      <c r="Y1377" s="44"/>
    </row>
    <row r="1378" spans="14:25" ht="15" customHeight="1" x14ac:dyDescent="0.2">
      <c r="N1378" s="44"/>
      <c r="O1378" s="44"/>
      <c r="P1378" s="44"/>
      <c r="Q1378" s="44"/>
      <c r="R1378" s="44"/>
      <c r="S1378" s="44"/>
      <c r="T1378" s="44"/>
      <c r="U1378" s="44"/>
      <c r="V1378" s="44"/>
      <c r="W1378" s="44"/>
      <c r="X1378" s="44"/>
      <c r="Y1378" s="44"/>
    </row>
    <row r="1379" spans="14:25" ht="15" customHeight="1" x14ac:dyDescent="0.2">
      <c r="N1379" s="44"/>
      <c r="O1379" s="44"/>
      <c r="P1379" s="44"/>
      <c r="Q1379" s="44"/>
      <c r="R1379" s="44"/>
      <c r="S1379" s="44"/>
      <c r="T1379" s="44"/>
      <c r="U1379" s="44"/>
      <c r="V1379" s="44"/>
      <c r="W1379" s="44"/>
      <c r="X1379" s="44"/>
      <c r="Y1379" s="44"/>
    </row>
    <row r="1380" spans="14:25" ht="15" customHeight="1" x14ac:dyDescent="0.2">
      <c r="N1380" s="44"/>
      <c r="O1380" s="44"/>
      <c r="P1380" s="44"/>
      <c r="Q1380" s="44"/>
      <c r="R1380" s="44"/>
      <c r="S1380" s="44"/>
      <c r="T1380" s="44"/>
      <c r="U1380" s="44"/>
      <c r="V1380" s="44"/>
      <c r="W1380" s="44"/>
      <c r="X1380" s="44"/>
      <c r="Y1380" s="44"/>
    </row>
    <row r="1381" spans="14:25" ht="15" customHeight="1" x14ac:dyDescent="0.2">
      <c r="N1381" s="44"/>
      <c r="O1381" s="44"/>
      <c r="P1381" s="44"/>
      <c r="Q1381" s="44"/>
      <c r="R1381" s="44"/>
      <c r="S1381" s="44"/>
      <c r="T1381" s="44"/>
      <c r="U1381" s="44"/>
      <c r="V1381" s="44"/>
      <c r="W1381" s="44"/>
      <c r="X1381" s="44"/>
      <c r="Y1381" s="44"/>
    </row>
    <row r="1382" spans="14:25" ht="15" customHeight="1" x14ac:dyDescent="0.2">
      <c r="N1382" s="44"/>
      <c r="O1382" s="44"/>
      <c r="P1382" s="44"/>
      <c r="Q1382" s="44"/>
      <c r="R1382" s="44"/>
      <c r="S1382" s="44"/>
      <c r="T1382" s="44"/>
      <c r="U1382" s="44"/>
      <c r="V1382" s="44"/>
      <c r="W1382" s="44"/>
      <c r="X1382" s="44"/>
      <c r="Y1382" s="44"/>
    </row>
    <row r="1383" spans="14:25" ht="15" customHeight="1" x14ac:dyDescent="0.2">
      <c r="N1383" s="44"/>
      <c r="O1383" s="44"/>
      <c r="P1383" s="44"/>
      <c r="Q1383" s="44"/>
      <c r="R1383" s="44"/>
      <c r="S1383" s="44"/>
      <c r="T1383" s="44"/>
      <c r="U1383" s="44"/>
      <c r="V1383" s="44"/>
      <c r="W1383" s="44"/>
      <c r="X1383" s="44"/>
      <c r="Y1383" s="44"/>
    </row>
    <row r="1384" spans="14:25" ht="15" customHeight="1" x14ac:dyDescent="0.2">
      <c r="N1384" s="44"/>
      <c r="O1384" s="44"/>
      <c r="P1384" s="44"/>
      <c r="Q1384" s="44"/>
      <c r="R1384" s="44"/>
      <c r="S1384" s="44"/>
      <c r="T1384" s="44"/>
      <c r="U1384" s="44"/>
      <c r="V1384" s="44"/>
      <c r="W1384" s="44"/>
      <c r="X1384" s="44"/>
      <c r="Y1384" s="44"/>
    </row>
    <row r="1385" spans="14:25" ht="15" customHeight="1" x14ac:dyDescent="0.2">
      <c r="N1385" s="44"/>
      <c r="O1385" s="44"/>
      <c r="P1385" s="44"/>
      <c r="Q1385" s="44"/>
      <c r="R1385" s="44"/>
      <c r="S1385" s="44"/>
      <c r="T1385" s="44"/>
      <c r="U1385" s="44"/>
      <c r="V1385" s="44"/>
      <c r="W1385" s="44"/>
      <c r="X1385" s="44"/>
      <c r="Y1385" s="44"/>
    </row>
    <row r="1386" spans="14:25" ht="15" customHeight="1" x14ac:dyDescent="0.2">
      <c r="N1386" s="44"/>
      <c r="O1386" s="44"/>
      <c r="P1386" s="44"/>
      <c r="Q1386" s="44"/>
      <c r="R1386" s="44"/>
      <c r="S1386" s="44"/>
      <c r="T1386" s="44"/>
      <c r="U1386" s="44"/>
      <c r="V1386" s="44"/>
      <c r="W1386" s="44"/>
      <c r="X1386" s="44"/>
      <c r="Y1386" s="44"/>
    </row>
    <row r="1387" spans="14:25" ht="15" customHeight="1" x14ac:dyDescent="0.2">
      <c r="N1387" s="44"/>
      <c r="O1387" s="44"/>
      <c r="P1387" s="44"/>
      <c r="Q1387" s="44"/>
      <c r="R1387" s="44"/>
      <c r="S1387" s="44"/>
      <c r="T1387" s="44"/>
      <c r="U1387" s="44"/>
      <c r="V1387" s="44"/>
      <c r="W1387" s="44"/>
      <c r="X1387" s="44"/>
      <c r="Y1387" s="44"/>
    </row>
    <row r="1388" spans="14:25" ht="15" customHeight="1" x14ac:dyDescent="0.2">
      <c r="N1388" s="44"/>
      <c r="O1388" s="44"/>
      <c r="P1388" s="44"/>
      <c r="Q1388" s="44"/>
      <c r="R1388" s="44"/>
      <c r="S1388" s="44"/>
      <c r="T1388" s="44"/>
      <c r="U1388" s="44"/>
      <c r="V1388" s="44"/>
      <c r="W1388" s="44"/>
      <c r="X1388" s="44"/>
      <c r="Y1388" s="44"/>
    </row>
    <row r="1389" spans="14:25" ht="15" customHeight="1" x14ac:dyDescent="0.2">
      <c r="N1389" s="44"/>
      <c r="O1389" s="44"/>
      <c r="P1389" s="44"/>
      <c r="Q1389" s="44"/>
      <c r="R1389" s="44"/>
      <c r="S1389" s="44"/>
      <c r="T1389" s="44"/>
      <c r="U1389" s="44"/>
      <c r="V1389" s="44"/>
      <c r="W1389" s="44"/>
      <c r="X1389" s="44"/>
      <c r="Y1389" s="44"/>
    </row>
    <row r="1390" spans="14:25" ht="15" customHeight="1" x14ac:dyDescent="0.2">
      <c r="N1390" s="44"/>
      <c r="O1390" s="44"/>
      <c r="P1390" s="44"/>
      <c r="Q1390" s="44"/>
      <c r="R1390" s="44"/>
      <c r="S1390" s="44"/>
      <c r="T1390" s="44"/>
      <c r="U1390" s="44"/>
      <c r="V1390" s="44"/>
      <c r="W1390" s="44"/>
      <c r="X1390" s="44"/>
      <c r="Y1390" s="44"/>
    </row>
    <row r="1391" spans="14:25" ht="15" customHeight="1" x14ac:dyDescent="0.2">
      <c r="N1391" s="44"/>
      <c r="O1391" s="44"/>
      <c r="P1391" s="44"/>
      <c r="Q1391" s="44"/>
      <c r="R1391" s="44"/>
      <c r="S1391" s="44"/>
      <c r="T1391" s="44"/>
      <c r="U1391" s="44"/>
      <c r="V1391" s="44"/>
      <c r="W1391" s="44"/>
      <c r="X1391" s="44"/>
      <c r="Y1391" s="44"/>
    </row>
    <row r="1392" spans="14:25" ht="15" customHeight="1" x14ac:dyDescent="0.2">
      <c r="N1392" s="44"/>
      <c r="O1392" s="44"/>
      <c r="P1392" s="44"/>
      <c r="Q1392" s="44"/>
      <c r="R1392" s="44"/>
      <c r="S1392" s="44"/>
      <c r="T1392" s="44"/>
      <c r="U1392" s="44"/>
      <c r="V1392" s="44"/>
      <c r="W1392" s="44"/>
      <c r="X1392" s="44"/>
      <c r="Y1392" s="44"/>
    </row>
    <row r="1393" spans="14:25" ht="15" customHeight="1" x14ac:dyDescent="0.2">
      <c r="N1393" s="44"/>
      <c r="O1393" s="44"/>
      <c r="P1393" s="44"/>
      <c r="Q1393" s="44"/>
      <c r="R1393" s="44"/>
      <c r="S1393" s="44"/>
      <c r="T1393" s="44"/>
      <c r="U1393" s="44"/>
      <c r="V1393" s="44"/>
      <c r="W1393" s="44"/>
      <c r="X1393" s="44"/>
      <c r="Y1393" s="44"/>
    </row>
    <row r="1394" spans="14:25" ht="15" customHeight="1" x14ac:dyDescent="0.2">
      <c r="N1394" s="44"/>
      <c r="O1394" s="44"/>
      <c r="P1394" s="44"/>
      <c r="Q1394" s="44"/>
      <c r="R1394" s="44"/>
      <c r="S1394" s="44"/>
      <c r="T1394" s="44"/>
      <c r="U1394" s="44"/>
      <c r="V1394" s="44"/>
      <c r="W1394" s="44"/>
      <c r="X1394" s="44"/>
      <c r="Y1394" s="44"/>
    </row>
    <row r="1395" spans="14:25" ht="15" customHeight="1" x14ac:dyDescent="0.2">
      <c r="N1395" s="44"/>
      <c r="O1395" s="44"/>
      <c r="P1395" s="44"/>
      <c r="Q1395" s="44"/>
      <c r="R1395" s="44"/>
      <c r="S1395" s="44"/>
      <c r="T1395" s="44"/>
      <c r="U1395" s="44"/>
      <c r="V1395" s="44"/>
      <c r="W1395" s="44"/>
      <c r="X1395" s="44"/>
      <c r="Y1395" s="44"/>
    </row>
    <row r="1396" spans="14:25" ht="15" customHeight="1" x14ac:dyDescent="0.2">
      <c r="N1396" s="44"/>
      <c r="O1396" s="44"/>
      <c r="P1396" s="44"/>
      <c r="Q1396" s="44"/>
      <c r="R1396" s="44"/>
      <c r="S1396" s="44"/>
      <c r="T1396" s="44"/>
      <c r="U1396" s="44"/>
      <c r="V1396" s="44"/>
      <c r="W1396" s="44"/>
      <c r="X1396" s="44"/>
      <c r="Y1396" s="44"/>
    </row>
    <row r="1397" spans="14:25" ht="15" customHeight="1" x14ac:dyDescent="0.2">
      <c r="N1397" s="44"/>
      <c r="O1397" s="44"/>
      <c r="P1397" s="44"/>
      <c r="Q1397" s="44"/>
      <c r="R1397" s="44"/>
      <c r="S1397" s="44"/>
      <c r="T1397" s="44"/>
      <c r="U1397" s="44"/>
      <c r="V1397" s="44"/>
      <c r="W1397" s="44"/>
      <c r="X1397" s="44"/>
      <c r="Y1397" s="44"/>
    </row>
    <row r="1398" spans="14:25" ht="15" customHeight="1" x14ac:dyDescent="0.2">
      <c r="N1398" s="44"/>
      <c r="O1398" s="44"/>
      <c r="P1398" s="44"/>
      <c r="Q1398" s="44"/>
      <c r="R1398" s="44"/>
      <c r="S1398" s="44"/>
      <c r="T1398" s="44"/>
      <c r="U1398" s="44"/>
      <c r="V1398" s="44"/>
      <c r="W1398" s="44"/>
      <c r="X1398" s="44"/>
      <c r="Y1398" s="44"/>
    </row>
    <row r="1399" spans="14:25" ht="15" customHeight="1" x14ac:dyDescent="0.2">
      <c r="N1399" s="44"/>
      <c r="O1399" s="44"/>
      <c r="P1399" s="44"/>
      <c r="Q1399" s="44"/>
      <c r="R1399" s="44"/>
      <c r="S1399" s="44"/>
      <c r="T1399" s="44"/>
      <c r="U1399" s="44"/>
      <c r="V1399" s="44"/>
      <c r="W1399" s="44"/>
      <c r="X1399" s="44"/>
      <c r="Y1399" s="44"/>
    </row>
    <row r="1400" spans="14:25" ht="15" customHeight="1" x14ac:dyDescent="0.2">
      <c r="N1400" s="44"/>
      <c r="O1400" s="44"/>
      <c r="P1400" s="44"/>
      <c r="Q1400" s="44"/>
      <c r="R1400" s="44"/>
      <c r="S1400" s="44"/>
      <c r="T1400" s="44"/>
      <c r="U1400" s="44"/>
      <c r="V1400" s="44"/>
      <c r="W1400" s="44"/>
      <c r="X1400" s="44"/>
      <c r="Y1400" s="44"/>
    </row>
    <row r="1401" spans="14:25" ht="15" customHeight="1" x14ac:dyDescent="0.2">
      <c r="N1401" s="44"/>
      <c r="O1401" s="44"/>
      <c r="P1401" s="44"/>
      <c r="Q1401" s="44"/>
      <c r="R1401" s="44"/>
      <c r="S1401" s="44"/>
      <c r="T1401" s="44"/>
      <c r="U1401" s="44"/>
      <c r="V1401" s="44"/>
      <c r="W1401" s="44"/>
      <c r="X1401" s="44"/>
      <c r="Y1401" s="44"/>
    </row>
    <row r="1402" spans="14:25" ht="15" customHeight="1" x14ac:dyDescent="0.2">
      <c r="N1402" s="44"/>
      <c r="O1402" s="44"/>
      <c r="P1402" s="44"/>
      <c r="Q1402" s="44"/>
      <c r="R1402" s="44"/>
      <c r="S1402" s="44"/>
      <c r="T1402" s="44"/>
      <c r="U1402" s="44"/>
      <c r="V1402" s="44"/>
      <c r="W1402" s="44"/>
      <c r="X1402" s="44"/>
      <c r="Y1402" s="44"/>
    </row>
    <row r="1403" spans="14:25" ht="15" customHeight="1" x14ac:dyDescent="0.2">
      <c r="N1403" s="44"/>
      <c r="O1403" s="44"/>
      <c r="P1403" s="44"/>
      <c r="Q1403" s="44"/>
      <c r="R1403" s="44"/>
      <c r="S1403" s="44"/>
      <c r="T1403" s="44"/>
      <c r="U1403" s="44"/>
      <c r="V1403" s="44"/>
      <c r="W1403" s="44"/>
      <c r="X1403" s="44"/>
      <c r="Y1403" s="44"/>
    </row>
    <row r="1404" spans="14:25" ht="15" customHeight="1" x14ac:dyDescent="0.2">
      <c r="N1404" s="44"/>
      <c r="O1404" s="44"/>
      <c r="P1404" s="44"/>
      <c r="Q1404" s="44"/>
      <c r="R1404" s="44"/>
      <c r="S1404" s="44"/>
      <c r="T1404" s="44"/>
      <c r="U1404" s="44"/>
      <c r="V1404" s="44"/>
      <c r="W1404" s="44"/>
      <c r="X1404" s="44"/>
      <c r="Y1404" s="44"/>
    </row>
    <row r="1405" spans="14:25" ht="15" customHeight="1" x14ac:dyDescent="0.2">
      <c r="N1405" s="44"/>
      <c r="O1405" s="44"/>
      <c r="P1405" s="44"/>
      <c r="Q1405" s="44"/>
      <c r="R1405" s="44"/>
      <c r="S1405" s="44"/>
      <c r="T1405" s="44"/>
      <c r="U1405" s="44"/>
      <c r="V1405" s="44"/>
      <c r="W1405" s="44"/>
      <c r="X1405" s="44"/>
      <c r="Y1405" s="44"/>
    </row>
    <row r="1406" spans="14:25" ht="15" customHeight="1" x14ac:dyDescent="0.2">
      <c r="N1406" s="44"/>
      <c r="O1406" s="44"/>
      <c r="P1406" s="44"/>
      <c r="Q1406" s="44"/>
      <c r="R1406" s="44"/>
      <c r="S1406" s="44"/>
      <c r="T1406" s="44"/>
      <c r="U1406" s="44"/>
      <c r="V1406" s="44"/>
      <c r="W1406" s="44"/>
      <c r="X1406" s="44"/>
      <c r="Y1406" s="44"/>
    </row>
    <row r="1407" spans="14:25" ht="15" customHeight="1" x14ac:dyDescent="0.2">
      <c r="N1407" s="44"/>
      <c r="O1407" s="44"/>
      <c r="P1407" s="44"/>
      <c r="Q1407" s="44"/>
      <c r="R1407" s="44"/>
      <c r="S1407" s="44"/>
      <c r="T1407" s="44"/>
      <c r="U1407" s="44"/>
      <c r="V1407" s="44"/>
      <c r="W1407" s="44"/>
      <c r="X1407" s="44"/>
      <c r="Y1407" s="44"/>
    </row>
    <row r="1408" spans="14:25" ht="15" customHeight="1" x14ac:dyDescent="0.2">
      <c r="N1408" s="44"/>
      <c r="O1408" s="44"/>
      <c r="P1408" s="44"/>
      <c r="Q1408" s="44"/>
      <c r="R1408" s="44"/>
      <c r="S1408" s="44"/>
      <c r="T1408" s="44"/>
      <c r="U1408" s="44"/>
      <c r="V1408" s="44"/>
      <c r="W1408" s="44"/>
      <c r="X1408" s="44"/>
      <c r="Y1408" s="44"/>
    </row>
    <row r="1409" spans="14:25" ht="15" customHeight="1" x14ac:dyDescent="0.2">
      <c r="N1409" s="44"/>
      <c r="O1409" s="44"/>
      <c r="P1409" s="44"/>
      <c r="Q1409" s="44"/>
      <c r="R1409" s="44"/>
      <c r="S1409" s="44"/>
      <c r="T1409" s="44"/>
      <c r="U1409" s="44"/>
      <c r="V1409" s="44"/>
      <c r="W1409" s="44"/>
      <c r="X1409" s="44"/>
      <c r="Y1409" s="44"/>
    </row>
    <row r="1410" spans="14:25" ht="15" customHeight="1" x14ac:dyDescent="0.2">
      <c r="N1410" s="44"/>
      <c r="O1410" s="44"/>
      <c r="P1410" s="44"/>
      <c r="Q1410" s="44"/>
      <c r="R1410" s="44"/>
      <c r="S1410" s="44"/>
      <c r="T1410" s="44"/>
      <c r="U1410" s="44"/>
      <c r="V1410" s="44"/>
      <c r="W1410" s="44"/>
      <c r="X1410" s="44"/>
      <c r="Y1410" s="44"/>
    </row>
    <row r="1411" spans="14:25" ht="15" customHeight="1" x14ac:dyDescent="0.2">
      <c r="N1411" s="44"/>
      <c r="O1411" s="44"/>
      <c r="P1411" s="44"/>
      <c r="Q1411" s="44"/>
      <c r="R1411" s="44"/>
      <c r="S1411" s="44"/>
      <c r="T1411" s="44"/>
      <c r="U1411" s="44"/>
      <c r="V1411" s="44"/>
      <c r="W1411" s="44"/>
      <c r="X1411" s="44"/>
      <c r="Y1411" s="44"/>
    </row>
    <row r="1412" spans="14:25" ht="15" customHeight="1" x14ac:dyDescent="0.2">
      <c r="N1412" s="44"/>
      <c r="O1412" s="44"/>
      <c r="P1412" s="44"/>
      <c r="Q1412" s="44"/>
      <c r="R1412" s="44"/>
      <c r="S1412" s="44"/>
      <c r="T1412" s="44"/>
      <c r="U1412" s="44"/>
      <c r="V1412" s="44"/>
      <c r="W1412" s="44"/>
      <c r="X1412" s="44"/>
      <c r="Y1412" s="44"/>
    </row>
    <row r="1413" spans="14:25" ht="15" customHeight="1" x14ac:dyDescent="0.2">
      <c r="N1413" s="44"/>
      <c r="O1413" s="44"/>
      <c r="P1413" s="44"/>
      <c r="Q1413" s="44"/>
      <c r="R1413" s="44"/>
      <c r="S1413" s="44"/>
      <c r="T1413" s="44"/>
      <c r="U1413" s="44"/>
      <c r="V1413" s="44"/>
      <c r="W1413" s="44"/>
      <c r="X1413" s="44"/>
      <c r="Y1413" s="44"/>
    </row>
    <row r="1414" spans="14:25" ht="15" customHeight="1" x14ac:dyDescent="0.2">
      <c r="N1414" s="44"/>
      <c r="O1414" s="44"/>
      <c r="P1414" s="44"/>
      <c r="Q1414" s="44"/>
      <c r="R1414" s="44"/>
      <c r="S1414" s="44"/>
      <c r="T1414" s="44"/>
      <c r="U1414" s="44"/>
      <c r="V1414" s="44"/>
      <c r="W1414" s="44"/>
      <c r="X1414" s="44"/>
      <c r="Y1414" s="44"/>
    </row>
    <row r="1415" spans="14:25" ht="15" customHeight="1" x14ac:dyDescent="0.2">
      <c r="N1415" s="44"/>
      <c r="O1415" s="44"/>
      <c r="P1415" s="44"/>
      <c r="Q1415" s="44"/>
      <c r="R1415" s="44"/>
      <c r="S1415" s="44"/>
      <c r="T1415" s="44"/>
      <c r="U1415" s="44"/>
      <c r="V1415" s="44"/>
      <c r="W1415" s="44"/>
      <c r="X1415" s="44"/>
      <c r="Y1415" s="44"/>
    </row>
    <row r="1416" spans="14:25" ht="15" customHeight="1" x14ac:dyDescent="0.2">
      <c r="N1416" s="44"/>
      <c r="O1416" s="44"/>
      <c r="P1416" s="44"/>
      <c r="Q1416" s="44"/>
      <c r="R1416" s="44"/>
      <c r="S1416" s="44"/>
      <c r="T1416" s="44"/>
      <c r="U1416" s="44"/>
      <c r="V1416" s="44"/>
      <c r="W1416" s="44"/>
      <c r="X1416" s="44"/>
      <c r="Y1416" s="44"/>
    </row>
    <row r="1417" spans="14:25" ht="15" customHeight="1" x14ac:dyDescent="0.2">
      <c r="N1417" s="44"/>
      <c r="O1417" s="44"/>
      <c r="P1417" s="44"/>
      <c r="Q1417" s="44"/>
      <c r="R1417" s="44"/>
      <c r="S1417" s="44"/>
      <c r="T1417" s="44"/>
      <c r="U1417" s="44"/>
      <c r="V1417" s="44"/>
      <c r="W1417" s="44"/>
      <c r="X1417" s="44"/>
      <c r="Y1417" s="44"/>
    </row>
    <row r="1418" spans="14:25" ht="15" customHeight="1" x14ac:dyDescent="0.2">
      <c r="N1418" s="44"/>
      <c r="O1418" s="44"/>
      <c r="P1418" s="44"/>
      <c r="Q1418" s="44"/>
      <c r="R1418" s="44"/>
      <c r="S1418" s="44"/>
      <c r="T1418" s="44"/>
      <c r="U1418" s="44"/>
      <c r="V1418" s="44"/>
      <c r="W1418" s="44"/>
      <c r="X1418" s="44"/>
      <c r="Y1418" s="44"/>
    </row>
    <row r="1419" spans="14:25" ht="15" customHeight="1" x14ac:dyDescent="0.2">
      <c r="N1419" s="44"/>
      <c r="O1419" s="44"/>
      <c r="P1419" s="44"/>
      <c r="Q1419" s="44"/>
      <c r="R1419" s="44"/>
      <c r="S1419" s="44"/>
      <c r="T1419" s="44"/>
      <c r="U1419" s="44"/>
      <c r="V1419" s="44"/>
      <c r="W1419" s="44"/>
      <c r="X1419" s="44"/>
      <c r="Y1419" s="44"/>
    </row>
    <row r="1420" spans="14:25" ht="15" customHeight="1" x14ac:dyDescent="0.2">
      <c r="N1420" s="44"/>
      <c r="O1420" s="44"/>
      <c r="P1420" s="44"/>
      <c r="Q1420" s="44"/>
      <c r="R1420" s="44"/>
      <c r="S1420" s="44"/>
      <c r="T1420" s="44"/>
      <c r="U1420" s="44"/>
      <c r="V1420" s="44"/>
      <c r="W1420" s="44"/>
      <c r="X1420" s="44"/>
      <c r="Y1420" s="44"/>
    </row>
    <row r="1421" spans="14:25" ht="15" customHeight="1" x14ac:dyDescent="0.2">
      <c r="N1421" s="44"/>
      <c r="O1421" s="44"/>
      <c r="P1421" s="44"/>
      <c r="Q1421" s="44"/>
      <c r="R1421" s="44"/>
      <c r="S1421" s="44"/>
      <c r="T1421" s="44"/>
      <c r="U1421" s="44"/>
      <c r="V1421" s="44"/>
      <c r="W1421" s="44"/>
      <c r="X1421" s="44"/>
      <c r="Y1421" s="44"/>
    </row>
    <row r="1422" spans="14:25" ht="15" customHeight="1" x14ac:dyDescent="0.2">
      <c r="N1422" s="44"/>
      <c r="O1422" s="44"/>
      <c r="P1422" s="44"/>
      <c r="Q1422" s="44"/>
      <c r="R1422" s="44"/>
      <c r="S1422" s="44"/>
      <c r="T1422" s="44"/>
      <c r="U1422" s="44"/>
      <c r="V1422" s="44"/>
      <c r="W1422" s="44"/>
      <c r="X1422" s="44"/>
      <c r="Y1422" s="44"/>
    </row>
    <row r="1423" spans="14:25" ht="15" customHeight="1" x14ac:dyDescent="0.2">
      <c r="N1423" s="44"/>
      <c r="O1423" s="44"/>
      <c r="P1423" s="44"/>
      <c r="Q1423" s="44"/>
      <c r="R1423" s="44"/>
      <c r="S1423" s="44"/>
      <c r="T1423" s="44"/>
      <c r="U1423" s="44"/>
      <c r="V1423" s="44"/>
      <c r="W1423" s="44"/>
      <c r="X1423" s="44"/>
      <c r="Y1423" s="44"/>
    </row>
    <row r="1424" spans="14:25" ht="15" customHeight="1" x14ac:dyDescent="0.2">
      <c r="N1424" s="44"/>
      <c r="O1424" s="44"/>
      <c r="P1424" s="44"/>
      <c r="Q1424" s="44"/>
      <c r="R1424" s="44"/>
      <c r="S1424" s="44"/>
      <c r="T1424" s="44"/>
      <c r="U1424" s="44"/>
      <c r="V1424" s="44"/>
      <c r="W1424" s="44"/>
      <c r="X1424" s="44"/>
      <c r="Y1424" s="44"/>
    </row>
    <row r="1425" spans="14:25" ht="15" customHeight="1" x14ac:dyDescent="0.2">
      <c r="N1425" s="44"/>
      <c r="O1425" s="44"/>
      <c r="P1425" s="44"/>
      <c r="Q1425" s="44"/>
      <c r="R1425" s="44"/>
      <c r="S1425" s="44"/>
      <c r="T1425" s="44"/>
      <c r="U1425" s="44"/>
      <c r="V1425" s="44"/>
      <c r="W1425" s="44"/>
      <c r="X1425" s="44"/>
      <c r="Y1425" s="44"/>
    </row>
    <row r="1426" spans="14:25" ht="15" customHeight="1" x14ac:dyDescent="0.2">
      <c r="N1426" s="44"/>
      <c r="O1426" s="44"/>
      <c r="P1426" s="44"/>
      <c r="Q1426" s="44"/>
      <c r="R1426" s="44"/>
      <c r="S1426" s="44"/>
      <c r="T1426" s="44"/>
      <c r="U1426" s="44"/>
      <c r="V1426" s="44"/>
      <c r="W1426" s="44"/>
      <c r="X1426" s="44"/>
      <c r="Y1426" s="44"/>
    </row>
    <row r="1427" spans="14:25" ht="15" customHeight="1" x14ac:dyDescent="0.2">
      <c r="N1427" s="44"/>
      <c r="O1427" s="44"/>
      <c r="P1427" s="44"/>
      <c r="Q1427" s="44"/>
      <c r="R1427" s="44"/>
      <c r="S1427" s="44"/>
      <c r="T1427" s="44"/>
      <c r="U1427" s="44"/>
      <c r="V1427" s="44"/>
      <c r="W1427" s="44"/>
      <c r="X1427" s="44"/>
      <c r="Y1427" s="44"/>
    </row>
    <row r="1428" spans="14:25" ht="15" customHeight="1" x14ac:dyDescent="0.2">
      <c r="N1428" s="44"/>
      <c r="O1428" s="44"/>
      <c r="P1428" s="44"/>
      <c r="Q1428" s="44"/>
      <c r="R1428" s="44"/>
      <c r="S1428" s="44"/>
      <c r="T1428" s="44"/>
      <c r="U1428" s="44"/>
      <c r="V1428" s="44"/>
      <c r="W1428" s="44"/>
      <c r="X1428" s="44"/>
      <c r="Y1428" s="44"/>
    </row>
    <row r="1429" spans="14:25" ht="15" customHeight="1" x14ac:dyDescent="0.2">
      <c r="N1429" s="44"/>
      <c r="O1429" s="44"/>
      <c r="P1429" s="44"/>
      <c r="Q1429" s="44"/>
      <c r="R1429" s="44"/>
      <c r="S1429" s="44"/>
      <c r="T1429" s="44"/>
      <c r="U1429" s="44"/>
      <c r="V1429" s="44"/>
      <c r="W1429" s="44"/>
      <c r="X1429" s="44"/>
      <c r="Y1429" s="44"/>
    </row>
    <row r="1430" spans="14:25" ht="15" customHeight="1" x14ac:dyDescent="0.2">
      <c r="N1430" s="44"/>
      <c r="O1430" s="44"/>
      <c r="P1430" s="44"/>
      <c r="Q1430" s="44"/>
      <c r="R1430" s="44"/>
      <c r="S1430" s="44"/>
      <c r="T1430" s="44"/>
      <c r="U1430" s="44"/>
      <c r="V1430" s="44"/>
      <c r="W1430" s="44"/>
      <c r="X1430" s="44"/>
      <c r="Y1430" s="44"/>
    </row>
    <row r="1431" spans="14:25" ht="15" customHeight="1" x14ac:dyDescent="0.2">
      <c r="N1431" s="44"/>
      <c r="O1431" s="44"/>
      <c r="P1431" s="44"/>
      <c r="Q1431" s="44"/>
      <c r="R1431" s="44"/>
      <c r="S1431" s="44"/>
      <c r="T1431" s="44"/>
      <c r="U1431" s="44"/>
      <c r="V1431" s="44"/>
      <c r="W1431" s="44"/>
      <c r="X1431" s="44"/>
      <c r="Y1431" s="44"/>
    </row>
    <row r="1432" spans="14:25" ht="15" customHeight="1" x14ac:dyDescent="0.2">
      <c r="N1432" s="44"/>
      <c r="O1432" s="44"/>
      <c r="P1432" s="44"/>
      <c r="Q1432" s="44"/>
      <c r="R1432" s="44"/>
      <c r="S1432" s="44"/>
      <c r="T1432" s="44"/>
      <c r="U1432" s="44"/>
      <c r="V1432" s="44"/>
      <c r="W1432" s="44"/>
      <c r="X1432" s="44"/>
      <c r="Y1432" s="44"/>
    </row>
    <row r="1433" spans="14:25" ht="15" customHeight="1" x14ac:dyDescent="0.2">
      <c r="N1433" s="44"/>
      <c r="O1433" s="44"/>
      <c r="P1433" s="44"/>
      <c r="Q1433" s="44"/>
      <c r="R1433" s="44"/>
      <c r="S1433" s="44"/>
      <c r="T1433" s="44"/>
      <c r="U1433" s="44"/>
      <c r="V1433" s="44"/>
      <c r="W1433" s="44"/>
      <c r="X1433" s="44"/>
      <c r="Y1433" s="44"/>
    </row>
    <row r="1434" spans="14:25" ht="15" customHeight="1" x14ac:dyDescent="0.2">
      <c r="N1434" s="44"/>
      <c r="O1434" s="44"/>
      <c r="P1434" s="44"/>
      <c r="Q1434" s="44"/>
      <c r="R1434" s="44"/>
      <c r="S1434" s="44"/>
      <c r="T1434" s="44"/>
      <c r="U1434" s="44"/>
      <c r="V1434" s="44"/>
      <c r="W1434" s="44"/>
      <c r="X1434" s="44"/>
      <c r="Y1434" s="44"/>
    </row>
    <row r="1435" spans="14:25" ht="15" customHeight="1" x14ac:dyDescent="0.2">
      <c r="N1435" s="44"/>
      <c r="O1435" s="44"/>
      <c r="P1435" s="44"/>
      <c r="Q1435" s="44"/>
      <c r="R1435" s="44"/>
      <c r="S1435" s="44"/>
      <c r="T1435" s="44"/>
      <c r="U1435" s="44"/>
      <c r="V1435" s="44"/>
      <c r="W1435" s="44"/>
      <c r="X1435" s="44"/>
      <c r="Y1435" s="44"/>
    </row>
    <row r="1436" spans="14:25" ht="15" customHeight="1" x14ac:dyDescent="0.2">
      <c r="N1436" s="44"/>
      <c r="O1436" s="44"/>
      <c r="P1436" s="44"/>
      <c r="Q1436" s="44"/>
      <c r="R1436" s="44"/>
      <c r="S1436" s="44"/>
      <c r="T1436" s="44"/>
      <c r="U1436" s="44"/>
      <c r="V1436" s="44"/>
      <c r="W1436" s="44"/>
      <c r="X1436" s="44"/>
      <c r="Y1436" s="44"/>
    </row>
    <row r="1437" spans="14:25" ht="15" customHeight="1" x14ac:dyDescent="0.2">
      <c r="N1437" s="44"/>
      <c r="O1437" s="44"/>
      <c r="P1437" s="44"/>
      <c r="Q1437" s="44"/>
      <c r="R1437" s="44"/>
      <c r="S1437" s="44"/>
      <c r="T1437" s="44"/>
      <c r="U1437" s="44"/>
      <c r="V1437" s="44"/>
      <c r="W1437" s="44"/>
      <c r="X1437" s="44"/>
      <c r="Y1437" s="44"/>
    </row>
    <row r="1438" spans="14:25" ht="15" customHeight="1" x14ac:dyDescent="0.2">
      <c r="N1438" s="44"/>
      <c r="O1438" s="44"/>
      <c r="P1438" s="44"/>
      <c r="Q1438" s="44"/>
      <c r="R1438" s="44"/>
      <c r="S1438" s="44"/>
      <c r="T1438" s="44"/>
      <c r="U1438" s="44"/>
      <c r="V1438" s="44"/>
      <c r="W1438" s="44"/>
      <c r="X1438" s="44"/>
      <c r="Y1438" s="44"/>
    </row>
    <row r="1439" spans="14:25" ht="15" customHeight="1" x14ac:dyDescent="0.2">
      <c r="N1439" s="44"/>
      <c r="O1439" s="44"/>
      <c r="P1439" s="44"/>
      <c r="Q1439" s="44"/>
      <c r="R1439" s="44"/>
      <c r="S1439" s="44"/>
      <c r="T1439" s="44"/>
      <c r="U1439" s="44"/>
      <c r="V1439" s="44"/>
      <c r="W1439" s="44"/>
      <c r="X1439" s="44"/>
      <c r="Y1439" s="44"/>
    </row>
    <row r="1440" spans="14:25" ht="15" customHeight="1" x14ac:dyDescent="0.2">
      <c r="N1440" s="44"/>
      <c r="O1440" s="44"/>
      <c r="P1440" s="44"/>
      <c r="Q1440" s="44"/>
      <c r="R1440" s="44"/>
      <c r="S1440" s="44"/>
      <c r="T1440" s="44"/>
      <c r="U1440" s="44"/>
      <c r="V1440" s="44"/>
      <c r="W1440" s="44"/>
      <c r="X1440" s="44"/>
      <c r="Y1440" s="44"/>
    </row>
    <row r="1441" spans="14:25" ht="15" customHeight="1" x14ac:dyDescent="0.2">
      <c r="N1441" s="44"/>
      <c r="O1441" s="44"/>
      <c r="P1441" s="44"/>
      <c r="Q1441" s="44"/>
      <c r="R1441" s="44"/>
      <c r="S1441" s="44"/>
      <c r="T1441" s="44"/>
      <c r="U1441" s="44"/>
      <c r="V1441" s="44"/>
      <c r="W1441" s="44"/>
      <c r="X1441" s="44"/>
      <c r="Y1441" s="44"/>
    </row>
    <row r="1442" spans="14:25" ht="15" customHeight="1" x14ac:dyDescent="0.2">
      <c r="N1442" s="44"/>
      <c r="O1442" s="44"/>
      <c r="P1442" s="44"/>
      <c r="Q1442" s="44"/>
      <c r="R1442" s="44"/>
      <c r="S1442" s="44"/>
      <c r="T1442" s="44"/>
      <c r="U1442" s="44"/>
      <c r="V1442" s="44"/>
      <c r="W1442" s="44"/>
      <c r="X1442" s="44"/>
      <c r="Y1442" s="44"/>
    </row>
    <row r="1443" spans="14:25" ht="15" customHeight="1" x14ac:dyDescent="0.2">
      <c r="N1443" s="44"/>
      <c r="O1443" s="44"/>
      <c r="P1443" s="44"/>
      <c r="Q1443" s="44"/>
      <c r="R1443" s="44"/>
      <c r="S1443" s="44"/>
      <c r="T1443" s="44"/>
      <c r="U1443" s="44"/>
      <c r="V1443" s="44"/>
      <c r="W1443" s="44"/>
      <c r="X1443" s="44"/>
      <c r="Y1443" s="44"/>
    </row>
    <row r="1444" spans="14:25" ht="15" customHeight="1" x14ac:dyDescent="0.2">
      <c r="N1444" s="44"/>
      <c r="O1444" s="44"/>
      <c r="P1444" s="44"/>
      <c r="Q1444" s="44"/>
      <c r="R1444" s="44"/>
      <c r="S1444" s="44"/>
      <c r="T1444" s="44"/>
      <c r="U1444" s="44"/>
      <c r="V1444" s="44"/>
      <c r="W1444" s="44"/>
      <c r="X1444" s="44"/>
      <c r="Y1444" s="44"/>
    </row>
    <row r="1445" spans="14:25" ht="15" customHeight="1" x14ac:dyDescent="0.2">
      <c r="N1445" s="44"/>
      <c r="O1445" s="44"/>
      <c r="P1445" s="44"/>
      <c r="Q1445" s="44"/>
      <c r="R1445" s="44"/>
      <c r="S1445" s="44"/>
      <c r="T1445" s="44"/>
      <c r="U1445" s="44"/>
      <c r="V1445" s="44"/>
      <c r="W1445" s="44"/>
      <c r="X1445" s="44"/>
      <c r="Y1445" s="44"/>
    </row>
    <row r="1446" spans="14:25" ht="15" customHeight="1" x14ac:dyDescent="0.2">
      <c r="N1446" s="44"/>
      <c r="O1446" s="44"/>
      <c r="P1446" s="44"/>
      <c r="Q1446" s="44"/>
      <c r="R1446" s="44"/>
      <c r="S1446" s="44"/>
      <c r="T1446" s="44"/>
      <c r="U1446" s="44"/>
      <c r="V1446" s="44"/>
      <c r="W1446" s="44"/>
      <c r="X1446" s="44"/>
      <c r="Y1446" s="44"/>
    </row>
    <row r="1447" spans="14:25" ht="15" customHeight="1" x14ac:dyDescent="0.2">
      <c r="N1447" s="44"/>
      <c r="O1447" s="44"/>
      <c r="P1447" s="44"/>
      <c r="Q1447" s="44"/>
      <c r="R1447" s="44"/>
      <c r="S1447" s="44"/>
      <c r="T1447" s="44"/>
      <c r="U1447" s="44"/>
      <c r="V1447" s="44"/>
      <c r="W1447" s="44"/>
      <c r="X1447" s="44"/>
      <c r="Y1447" s="44"/>
    </row>
    <row r="1448" spans="14:25" ht="15" customHeight="1" x14ac:dyDescent="0.2">
      <c r="N1448" s="44"/>
      <c r="O1448" s="44"/>
      <c r="P1448" s="44"/>
      <c r="Q1448" s="44"/>
      <c r="R1448" s="44"/>
      <c r="S1448" s="44"/>
      <c r="T1448" s="44"/>
      <c r="U1448" s="44"/>
      <c r="V1448" s="44"/>
      <c r="W1448" s="44"/>
      <c r="X1448" s="44"/>
      <c r="Y1448" s="44"/>
    </row>
    <row r="1449" spans="14:25" ht="15" customHeight="1" x14ac:dyDescent="0.2">
      <c r="N1449" s="44"/>
      <c r="O1449" s="44"/>
      <c r="P1449" s="44"/>
      <c r="Q1449" s="44"/>
      <c r="R1449" s="44"/>
      <c r="S1449" s="44"/>
      <c r="T1449" s="44"/>
      <c r="U1449" s="44"/>
      <c r="V1449" s="44"/>
      <c r="W1449" s="44"/>
      <c r="X1449" s="44"/>
      <c r="Y1449" s="44"/>
    </row>
    <row r="1450" spans="14:25" ht="15" customHeight="1" x14ac:dyDescent="0.2">
      <c r="N1450" s="44"/>
      <c r="O1450" s="44"/>
      <c r="P1450" s="44"/>
      <c r="Q1450" s="44"/>
      <c r="R1450" s="44"/>
      <c r="S1450" s="44"/>
      <c r="T1450" s="44"/>
      <c r="U1450" s="44"/>
      <c r="V1450" s="44"/>
      <c r="W1450" s="44"/>
      <c r="X1450" s="44"/>
      <c r="Y1450" s="44"/>
    </row>
    <row r="1451" spans="14:25" ht="15" customHeight="1" x14ac:dyDescent="0.2">
      <c r="N1451" s="44"/>
      <c r="O1451" s="44"/>
      <c r="P1451" s="44"/>
      <c r="Q1451" s="44"/>
      <c r="R1451" s="44"/>
      <c r="S1451" s="44"/>
      <c r="T1451" s="44"/>
      <c r="U1451" s="44"/>
      <c r="V1451" s="44"/>
      <c r="W1451" s="44"/>
      <c r="X1451" s="44"/>
      <c r="Y1451" s="44"/>
    </row>
    <row r="1452" spans="14:25" ht="15" customHeight="1" x14ac:dyDescent="0.2">
      <c r="N1452" s="44"/>
      <c r="O1452" s="44"/>
      <c r="P1452" s="44"/>
      <c r="Q1452" s="44"/>
      <c r="R1452" s="44"/>
      <c r="S1452" s="44"/>
      <c r="T1452" s="44"/>
      <c r="U1452" s="44"/>
      <c r="V1452" s="44"/>
      <c r="W1452" s="44"/>
      <c r="X1452" s="44"/>
      <c r="Y1452" s="44"/>
    </row>
    <row r="1453" spans="14:25" ht="15" customHeight="1" x14ac:dyDescent="0.2">
      <c r="N1453" s="44"/>
      <c r="O1453" s="44"/>
      <c r="P1453" s="44"/>
      <c r="Q1453" s="44"/>
      <c r="R1453" s="44"/>
      <c r="S1453" s="44"/>
      <c r="T1453" s="44"/>
      <c r="U1453" s="44"/>
      <c r="V1453" s="44"/>
      <c r="W1453" s="44"/>
      <c r="X1453" s="44"/>
      <c r="Y1453" s="44"/>
    </row>
    <row r="1454" spans="14:25" ht="15" customHeight="1" x14ac:dyDescent="0.2">
      <c r="N1454" s="44"/>
      <c r="O1454" s="44"/>
      <c r="P1454" s="44"/>
      <c r="Q1454" s="44"/>
      <c r="R1454" s="44"/>
      <c r="S1454" s="44"/>
      <c r="T1454" s="44"/>
      <c r="U1454" s="44"/>
      <c r="V1454" s="44"/>
      <c r="W1454" s="44"/>
      <c r="X1454" s="44"/>
      <c r="Y1454" s="44"/>
    </row>
    <row r="1455" spans="14:25" ht="15" customHeight="1" x14ac:dyDescent="0.2">
      <c r="N1455" s="44"/>
      <c r="O1455" s="44"/>
      <c r="P1455" s="44"/>
      <c r="Q1455" s="44"/>
      <c r="R1455" s="44"/>
      <c r="S1455" s="44"/>
      <c r="T1455" s="44"/>
      <c r="U1455" s="44"/>
      <c r="V1455" s="44"/>
      <c r="W1455" s="44"/>
      <c r="X1455" s="44"/>
      <c r="Y1455" s="44"/>
    </row>
    <row r="1456" spans="14:25" ht="15" customHeight="1" x14ac:dyDescent="0.2">
      <c r="N1456" s="44"/>
      <c r="O1456" s="44"/>
      <c r="P1456" s="44"/>
      <c r="Q1456" s="44"/>
      <c r="R1456" s="44"/>
      <c r="S1456" s="44"/>
      <c r="T1456" s="44"/>
      <c r="U1456" s="44"/>
      <c r="V1456" s="44"/>
      <c r="W1456" s="44"/>
      <c r="X1456" s="44"/>
      <c r="Y1456" s="44"/>
    </row>
    <row r="1457" spans="14:25" ht="15" customHeight="1" x14ac:dyDescent="0.2">
      <c r="N1457" s="44"/>
      <c r="O1457" s="44"/>
      <c r="P1457" s="44"/>
      <c r="Q1457" s="44"/>
      <c r="R1457" s="44"/>
      <c r="S1457" s="44"/>
      <c r="T1457" s="44"/>
      <c r="U1457" s="44"/>
      <c r="V1457" s="44"/>
      <c r="W1457" s="44"/>
      <c r="X1457" s="44"/>
      <c r="Y1457" s="44"/>
    </row>
    <row r="1458" spans="14:25" ht="15" customHeight="1" x14ac:dyDescent="0.2">
      <c r="N1458" s="44"/>
      <c r="O1458" s="44"/>
      <c r="P1458" s="44"/>
      <c r="Q1458" s="44"/>
      <c r="R1458" s="44"/>
      <c r="S1458" s="44"/>
      <c r="T1458" s="44"/>
      <c r="U1458" s="44"/>
      <c r="V1458" s="44"/>
      <c r="W1458" s="44"/>
      <c r="X1458" s="44"/>
      <c r="Y1458" s="44"/>
    </row>
    <row r="1459" spans="14:25" ht="15" customHeight="1" x14ac:dyDescent="0.2">
      <c r="N1459" s="44"/>
      <c r="O1459" s="44"/>
      <c r="P1459" s="44"/>
      <c r="Q1459" s="44"/>
      <c r="R1459" s="44"/>
      <c r="S1459" s="44"/>
      <c r="T1459" s="44"/>
      <c r="U1459" s="44"/>
      <c r="V1459" s="44"/>
      <c r="W1459" s="44"/>
      <c r="X1459" s="44"/>
      <c r="Y1459" s="44"/>
    </row>
    <row r="1460" spans="14:25" ht="15" customHeight="1" x14ac:dyDescent="0.2">
      <c r="N1460" s="44"/>
      <c r="O1460" s="44"/>
      <c r="P1460" s="44"/>
      <c r="Q1460" s="44"/>
      <c r="R1460" s="44"/>
      <c r="S1460" s="44"/>
      <c r="T1460" s="44"/>
      <c r="U1460" s="44"/>
      <c r="V1460" s="44"/>
      <c r="W1460" s="44"/>
      <c r="X1460" s="44"/>
      <c r="Y1460" s="44"/>
    </row>
    <row r="1461" spans="14:25" ht="15" customHeight="1" x14ac:dyDescent="0.2">
      <c r="N1461" s="44"/>
      <c r="O1461" s="44"/>
      <c r="P1461" s="44"/>
      <c r="Q1461" s="44"/>
      <c r="R1461" s="44"/>
      <c r="S1461" s="44"/>
      <c r="T1461" s="44"/>
      <c r="U1461" s="44"/>
      <c r="V1461" s="44"/>
      <c r="W1461" s="44"/>
      <c r="X1461" s="44"/>
      <c r="Y1461" s="44"/>
    </row>
    <row r="1462" spans="14:25" ht="15" customHeight="1" x14ac:dyDescent="0.2">
      <c r="N1462" s="44"/>
      <c r="O1462" s="44"/>
      <c r="P1462" s="44"/>
      <c r="Q1462" s="44"/>
      <c r="R1462" s="44"/>
      <c r="S1462" s="44"/>
      <c r="T1462" s="44"/>
      <c r="U1462" s="44"/>
      <c r="V1462" s="44"/>
      <c r="W1462" s="44"/>
      <c r="X1462" s="44"/>
      <c r="Y1462" s="44"/>
    </row>
    <row r="1463" spans="14:25" ht="15" customHeight="1" x14ac:dyDescent="0.2">
      <c r="N1463" s="44"/>
      <c r="O1463" s="44"/>
      <c r="P1463" s="44"/>
      <c r="Q1463" s="44"/>
      <c r="R1463" s="44"/>
      <c r="S1463" s="44"/>
      <c r="T1463" s="44"/>
      <c r="U1463" s="44"/>
      <c r="V1463" s="44"/>
      <c r="W1463" s="44"/>
      <c r="X1463" s="44"/>
      <c r="Y1463" s="44"/>
    </row>
    <row r="1464" spans="14:25" ht="15" customHeight="1" x14ac:dyDescent="0.2">
      <c r="N1464" s="44"/>
      <c r="O1464" s="44"/>
      <c r="P1464" s="44"/>
      <c r="Q1464" s="44"/>
      <c r="R1464" s="44"/>
      <c r="S1464" s="44"/>
      <c r="T1464" s="44"/>
      <c r="U1464" s="44"/>
      <c r="V1464" s="44"/>
      <c r="W1464" s="44"/>
      <c r="X1464" s="44"/>
      <c r="Y1464" s="44"/>
    </row>
    <row r="1465" spans="14:25" ht="15" customHeight="1" x14ac:dyDescent="0.2">
      <c r="N1465" s="44"/>
      <c r="O1465" s="44"/>
      <c r="P1465" s="44"/>
      <c r="Q1465" s="44"/>
      <c r="R1465" s="44"/>
      <c r="S1465" s="44"/>
      <c r="T1465" s="44"/>
      <c r="U1465" s="44"/>
      <c r="V1465" s="44"/>
      <c r="W1465" s="44"/>
      <c r="X1465" s="44"/>
      <c r="Y1465" s="44"/>
    </row>
    <row r="1466" spans="14:25" ht="15" customHeight="1" x14ac:dyDescent="0.2">
      <c r="N1466" s="44"/>
      <c r="O1466" s="44"/>
      <c r="P1466" s="44"/>
      <c r="Q1466" s="44"/>
      <c r="R1466" s="44"/>
      <c r="S1466" s="44"/>
      <c r="T1466" s="44"/>
      <c r="U1466" s="44"/>
      <c r="V1466" s="44"/>
      <c r="W1466" s="44"/>
      <c r="X1466" s="44"/>
      <c r="Y1466" s="44"/>
    </row>
    <row r="1467" spans="14:25" ht="15" customHeight="1" x14ac:dyDescent="0.2">
      <c r="N1467" s="44"/>
      <c r="O1467" s="44"/>
      <c r="P1467" s="44"/>
      <c r="Q1467" s="44"/>
      <c r="R1467" s="44"/>
      <c r="S1467" s="44"/>
      <c r="T1467" s="44"/>
      <c r="U1467" s="44"/>
      <c r="V1467" s="44"/>
      <c r="W1467" s="44"/>
      <c r="X1467" s="44"/>
      <c r="Y1467" s="44"/>
    </row>
    <row r="1468" spans="14:25" ht="15" customHeight="1" x14ac:dyDescent="0.2">
      <c r="N1468" s="44"/>
      <c r="O1468" s="44"/>
      <c r="P1468" s="44"/>
      <c r="Q1468" s="44"/>
      <c r="R1468" s="44"/>
      <c r="S1468" s="44"/>
      <c r="T1468" s="44"/>
      <c r="U1468" s="44"/>
      <c r="V1468" s="44"/>
      <c r="W1468" s="44"/>
      <c r="X1468" s="44"/>
      <c r="Y1468" s="44"/>
    </row>
    <row r="1469" spans="14:25" ht="15" customHeight="1" x14ac:dyDescent="0.2">
      <c r="N1469" s="44"/>
      <c r="O1469" s="44"/>
      <c r="P1469" s="44"/>
      <c r="Q1469" s="44"/>
      <c r="R1469" s="44"/>
      <c r="S1469" s="44"/>
      <c r="T1469" s="44"/>
      <c r="U1469" s="44"/>
      <c r="V1469" s="44"/>
      <c r="W1469" s="44"/>
      <c r="X1469" s="44"/>
      <c r="Y1469" s="44"/>
    </row>
    <row r="1470" spans="14:25" ht="15" customHeight="1" x14ac:dyDescent="0.2">
      <c r="N1470" s="44"/>
      <c r="O1470" s="44"/>
      <c r="P1470" s="44"/>
      <c r="Q1470" s="44"/>
      <c r="R1470" s="44"/>
      <c r="S1470" s="44"/>
      <c r="T1470" s="44"/>
      <c r="U1470" s="44"/>
      <c r="V1470" s="44"/>
      <c r="W1470" s="44"/>
      <c r="X1470" s="44"/>
      <c r="Y1470" s="44"/>
    </row>
    <row r="1471" spans="14:25" ht="15" customHeight="1" x14ac:dyDescent="0.2">
      <c r="N1471" s="44"/>
      <c r="O1471" s="44"/>
      <c r="P1471" s="44"/>
      <c r="Q1471" s="44"/>
      <c r="R1471" s="44"/>
      <c r="S1471" s="44"/>
      <c r="T1471" s="44"/>
      <c r="U1471" s="44"/>
      <c r="V1471" s="44"/>
      <c r="W1471" s="44"/>
      <c r="X1471" s="44"/>
      <c r="Y1471" s="44"/>
    </row>
    <row r="1472" spans="14:25" ht="15" customHeight="1" x14ac:dyDescent="0.2">
      <c r="N1472" s="44"/>
      <c r="O1472" s="44"/>
      <c r="P1472" s="44"/>
      <c r="Q1472" s="44"/>
      <c r="R1472" s="44"/>
      <c r="S1472" s="44"/>
      <c r="T1472" s="44"/>
      <c r="U1472" s="44"/>
      <c r="V1472" s="44"/>
      <c r="W1472" s="44"/>
      <c r="X1472" s="44"/>
      <c r="Y1472" s="44"/>
    </row>
    <row r="1473" spans="14:25" ht="15" customHeight="1" x14ac:dyDescent="0.2">
      <c r="N1473" s="44"/>
      <c r="O1473" s="44"/>
      <c r="P1473" s="44"/>
      <c r="Q1473" s="44"/>
      <c r="R1473" s="44"/>
      <c r="S1473" s="44"/>
      <c r="T1473" s="44"/>
      <c r="U1473" s="44"/>
      <c r="V1473" s="44"/>
      <c r="W1473" s="44"/>
      <c r="X1473" s="44"/>
      <c r="Y1473" s="44"/>
    </row>
    <row r="1474" spans="14:25" ht="15" customHeight="1" x14ac:dyDescent="0.2">
      <c r="N1474" s="44"/>
      <c r="O1474" s="44"/>
      <c r="P1474" s="44"/>
      <c r="Q1474" s="44"/>
      <c r="R1474" s="44"/>
      <c r="S1474" s="44"/>
      <c r="T1474" s="44"/>
      <c r="U1474" s="44"/>
      <c r="V1474" s="44"/>
      <c r="W1474" s="44"/>
      <c r="X1474" s="44"/>
      <c r="Y1474" s="44"/>
    </row>
    <row r="1475" spans="14:25" ht="15" customHeight="1" x14ac:dyDescent="0.2">
      <c r="N1475" s="44"/>
      <c r="O1475" s="44"/>
      <c r="P1475" s="44"/>
      <c r="Q1475" s="44"/>
      <c r="R1475" s="44"/>
      <c r="S1475" s="44"/>
      <c r="T1475" s="44"/>
      <c r="U1475" s="44"/>
      <c r="V1475" s="44"/>
      <c r="W1475" s="44"/>
      <c r="X1475" s="44"/>
      <c r="Y1475" s="44"/>
    </row>
    <row r="1476" spans="14:25" ht="15" customHeight="1" x14ac:dyDescent="0.2">
      <c r="N1476" s="44"/>
      <c r="O1476" s="44"/>
      <c r="P1476" s="44"/>
      <c r="Q1476" s="44"/>
      <c r="R1476" s="44"/>
      <c r="S1476" s="44"/>
      <c r="T1476" s="44"/>
      <c r="U1476" s="44"/>
      <c r="V1476" s="44"/>
      <c r="W1476" s="44"/>
      <c r="X1476" s="44"/>
      <c r="Y1476" s="44"/>
    </row>
    <row r="1477" spans="14:25" ht="15" customHeight="1" x14ac:dyDescent="0.2">
      <c r="N1477" s="44"/>
      <c r="O1477" s="44"/>
      <c r="P1477" s="44"/>
      <c r="Q1477" s="44"/>
      <c r="R1477" s="44"/>
      <c r="S1477" s="44"/>
      <c r="T1477" s="44"/>
      <c r="U1477" s="44"/>
      <c r="V1477" s="44"/>
      <c r="W1477" s="44"/>
      <c r="X1477" s="44"/>
      <c r="Y1477" s="44"/>
    </row>
    <row r="1478" spans="14:25" ht="15" customHeight="1" x14ac:dyDescent="0.2">
      <c r="N1478" s="44"/>
      <c r="O1478" s="44"/>
      <c r="P1478" s="44"/>
      <c r="Q1478" s="44"/>
      <c r="R1478" s="44"/>
      <c r="S1478" s="44"/>
      <c r="T1478" s="44"/>
      <c r="U1478" s="44"/>
      <c r="V1478" s="44"/>
      <c r="W1478" s="44"/>
      <c r="X1478" s="44"/>
      <c r="Y1478" s="44"/>
    </row>
    <row r="1479" spans="14:25" ht="15" customHeight="1" x14ac:dyDescent="0.2">
      <c r="N1479" s="44"/>
      <c r="O1479" s="44"/>
      <c r="P1479" s="44"/>
      <c r="Q1479" s="44"/>
      <c r="R1479" s="44"/>
      <c r="S1479" s="44"/>
      <c r="T1479" s="44"/>
      <c r="U1479" s="44"/>
      <c r="V1479" s="44"/>
      <c r="W1479" s="44"/>
      <c r="X1479" s="44"/>
      <c r="Y1479" s="44"/>
    </row>
    <row r="1480" spans="14:25" ht="15" customHeight="1" x14ac:dyDescent="0.2">
      <c r="N1480" s="44"/>
      <c r="O1480" s="44"/>
      <c r="P1480" s="44"/>
      <c r="Q1480" s="44"/>
      <c r="R1480" s="44"/>
      <c r="S1480" s="44"/>
      <c r="T1480" s="44"/>
      <c r="U1480" s="44"/>
      <c r="V1480" s="44"/>
      <c r="W1480" s="44"/>
      <c r="X1480" s="44"/>
      <c r="Y1480" s="44"/>
    </row>
    <row r="1481" spans="14:25" ht="15" customHeight="1" x14ac:dyDescent="0.2">
      <c r="N1481" s="44"/>
      <c r="O1481" s="44"/>
      <c r="P1481" s="44"/>
      <c r="Q1481" s="44"/>
      <c r="R1481" s="44"/>
      <c r="S1481" s="44"/>
      <c r="T1481" s="44"/>
      <c r="U1481" s="44"/>
      <c r="V1481" s="44"/>
      <c r="W1481" s="44"/>
      <c r="X1481" s="44"/>
      <c r="Y1481" s="44"/>
    </row>
    <row r="1482" spans="14:25" ht="15" customHeight="1" x14ac:dyDescent="0.2">
      <c r="N1482" s="44"/>
      <c r="O1482" s="44"/>
      <c r="P1482" s="44"/>
      <c r="Q1482" s="44"/>
      <c r="R1482" s="44"/>
      <c r="S1482" s="44"/>
      <c r="T1482" s="44"/>
      <c r="U1482" s="44"/>
      <c r="V1482" s="44"/>
      <c r="W1482" s="44"/>
      <c r="X1482" s="44"/>
      <c r="Y1482" s="44"/>
    </row>
    <row r="1483" spans="14:25" ht="15" customHeight="1" x14ac:dyDescent="0.2">
      <c r="N1483" s="44"/>
      <c r="O1483" s="44"/>
      <c r="P1483" s="44"/>
      <c r="Q1483" s="44"/>
      <c r="R1483" s="44"/>
      <c r="S1483" s="44"/>
      <c r="T1483" s="44"/>
      <c r="U1483" s="44"/>
      <c r="V1483" s="44"/>
      <c r="W1483" s="44"/>
      <c r="X1483" s="44"/>
      <c r="Y1483" s="44"/>
    </row>
    <row r="1484" spans="14:25" ht="15" customHeight="1" x14ac:dyDescent="0.2">
      <c r="N1484" s="44"/>
      <c r="O1484" s="44"/>
      <c r="P1484" s="44"/>
      <c r="Q1484" s="44"/>
      <c r="R1484" s="44"/>
      <c r="S1484" s="44"/>
      <c r="T1484" s="44"/>
      <c r="U1484" s="44"/>
      <c r="V1484" s="44"/>
      <c r="W1484" s="44"/>
      <c r="X1484" s="44"/>
      <c r="Y1484" s="44"/>
    </row>
    <row r="1485" spans="14:25" ht="15" customHeight="1" x14ac:dyDescent="0.2">
      <c r="N1485" s="44"/>
      <c r="O1485" s="44"/>
      <c r="P1485" s="44"/>
      <c r="Q1485" s="44"/>
      <c r="R1485" s="44"/>
      <c r="S1485" s="44"/>
      <c r="T1485" s="44"/>
      <c r="U1485" s="44"/>
      <c r="V1485" s="44"/>
      <c r="W1485" s="44"/>
      <c r="X1485" s="44"/>
      <c r="Y1485" s="44"/>
    </row>
    <row r="1486" spans="14:25" ht="15" customHeight="1" x14ac:dyDescent="0.2">
      <c r="N1486" s="44"/>
      <c r="O1486" s="44"/>
      <c r="P1486" s="44"/>
      <c r="Q1486" s="44"/>
      <c r="R1486" s="44"/>
      <c r="S1486" s="44"/>
      <c r="T1486" s="44"/>
      <c r="U1486" s="44"/>
      <c r="V1486" s="44"/>
      <c r="W1486" s="44"/>
      <c r="X1486" s="44"/>
      <c r="Y1486" s="44"/>
    </row>
    <row r="1487" spans="14:25" ht="15" customHeight="1" x14ac:dyDescent="0.2">
      <c r="N1487" s="44"/>
      <c r="O1487" s="44"/>
      <c r="P1487" s="44"/>
      <c r="Q1487" s="44"/>
      <c r="R1487" s="44"/>
      <c r="S1487" s="44"/>
      <c r="T1487" s="44"/>
      <c r="U1487" s="44"/>
      <c r="V1487" s="44"/>
      <c r="W1487" s="44"/>
      <c r="X1487" s="44"/>
      <c r="Y1487" s="44"/>
    </row>
    <row r="1488" spans="14:25" ht="15" customHeight="1" x14ac:dyDescent="0.2">
      <c r="N1488" s="44"/>
      <c r="O1488" s="44"/>
      <c r="P1488" s="44"/>
      <c r="Q1488" s="44"/>
      <c r="R1488" s="44"/>
      <c r="S1488" s="44"/>
      <c r="T1488" s="44"/>
      <c r="U1488" s="44"/>
      <c r="V1488" s="44"/>
      <c r="W1488" s="44"/>
      <c r="X1488" s="44"/>
      <c r="Y1488" s="44"/>
    </row>
    <row r="1489" spans="14:25" ht="15" customHeight="1" x14ac:dyDescent="0.2">
      <c r="N1489" s="44"/>
      <c r="O1489" s="44"/>
      <c r="P1489" s="44"/>
      <c r="Q1489" s="44"/>
      <c r="R1489" s="44"/>
      <c r="S1489" s="44"/>
      <c r="T1489" s="44"/>
      <c r="U1489" s="44"/>
      <c r="V1489" s="44"/>
      <c r="W1489" s="44"/>
      <c r="X1489" s="44"/>
      <c r="Y1489" s="44"/>
    </row>
    <row r="1490" spans="14:25" ht="15" customHeight="1" x14ac:dyDescent="0.2">
      <c r="N1490" s="44"/>
      <c r="O1490" s="44"/>
      <c r="P1490" s="44"/>
      <c r="Q1490" s="44"/>
      <c r="R1490" s="44"/>
      <c r="S1490" s="44"/>
      <c r="T1490" s="44"/>
      <c r="U1490" s="44"/>
      <c r="V1490" s="44"/>
      <c r="W1490" s="44"/>
      <c r="X1490" s="44"/>
      <c r="Y1490" s="44"/>
    </row>
    <row r="1491" spans="14:25" ht="15" customHeight="1" x14ac:dyDescent="0.2">
      <c r="N1491" s="44"/>
      <c r="O1491" s="44"/>
      <c r="P1491" s="44"/>
      <c r="Q1491" s="44"/>
      <c r="R1491" s="44"/>
      <c r="S1491" s="44"/>
      <c r="T1491" s="44"/>
      <c r="U1491" s="44"/>
      <c r="V1491" s="44"/>
      <c r="W1491" s="44"/>
      <c r="X1491" s="44"/>
      <c r="Y1491" s="44"/>
    </row>
    <row r="1492" spans="14:25" ht="15" customHeight="1" x14ac:dyDescent="0.2">
      <c r="N1492" s="44"/>
      <c r="O1492" s="44"/>
      <c r="P1492" s="44"/>
      <c r="Q1492" s="44"/>
      <c r="R1492" s="44"/>
      <c r="S1492" s="44"/>
      <c r="T1492" s="44"/>
      <c r="U1492" s="44"/>
      <c r="V1492" s="44"/>
      <c r="W1492" s="44"/>
      <c r="X1492" s="44"/>
      <c r="Y1492" s="44"/>
    </row>
    <row r="1493" spans="14:25" ht="15" customHeight="1" x14ac:dyDescent="0.2">
      <c r="N1493" s="44"/>
      <c r="O1493" s="44"/>
      <c r="P1493" s="44"/>
      <c r="Q1493" s="44"/>
      <c r="R1493" s="44"/>
      <c r="S1493" s="44"/>
      <c r="T1493" s="44"/>
      <c r="U1493" s="44"/>
      <c r="V1493" s="44"/>
      <c r="W1493" s="44"/>
      <c r="X1493" s="44"/>
      <c r="Y1493" s="44"/>
    </row>
    <row r="1494" spans="14:25" ht="15" customHeight="1" x14ac:dyDescent="0.2">
      <c r="N1494" s="44"/>
      <c r="O1494" s="44"/>
      <c r="P1494" s="44"/>
      <c r="Q1494" s="44"/>
      <c r="R1494" s="44"/>
      <c r="S1494" s="44"/>
      <c r="T1494" s="44"/>
      <c r="U1494" s="44"/>
      <c r="V1494" s="44"/>
      <c r="W1494" s="44"/>
      <c r="X1494" s="44"/>
      <c r="Y1494" s="44"/>
    </row>
    <row r="1495" spans="14:25" ht="15" customHeight="1" x14ac:dyDescent="0.2">
      <c r="N1495" s="44"/>
      <c r="O1495" s="44"/>
      <c r="P1495" s="44"/>
      <c r="Q1495" s="44"/>
      <c r="R1495" s="44"/>
      <c r="S1495" s="44"/>
      <c r="T1495" s="44"/>
      <c r="U1495" s="44"/>
      <c r="V1495" s="44"/>
      <c r="W1495" s="44"/>
      <c r="X1495" s="44"/>
      <c r="Y1495" s="44"/>
    </row>
    <row r="1496" spans="14:25" ht="15" customHeight="1" x14ac:dyDescent="0.2">
      <c r="N1496" s="44"/>
      <c r="O1496" s="44"/>
      <c r="P1496" s="44"/>
      <c r="Q1496" s="44"/>
      <c r="R1496" s="44"/>
      <c r="S1496" s="44"/>
      <c r="T1496" s="44"/>
      <c r="U1496" s="44"/>
      <c r="V1496" s="44"/>
      <c r="W1496" s="44"/>
      <c r="X1496" s="44"/>
      <c r="Y1496" s="44"/>
    </row>
    <row r="1497" spans="14:25" ht="15" customHeight="1" x14ac:dyDescent="0.2">
      <c r="N1497" s="44"/>
      <c r="O1497" s="44"/>
      <c r="P1497" s="44"/>
      <c r="Q1497" s="44"/>
      <c r="R1497" s="44"/>
      <c r="S1497" s="44"/>
      <c r="T1497" s="44"/>
      <c r="U1497" s="44"/>
      <c r="V1497" s="44"/>
      <c r="W1497" s="44"/>
      <c r="X1497" s="44"/>
      <c r="Y1497" s="44"/>
    </row>
    <row r="1498" spans="14:25" ht="15" customHeight="1" x14ac:dyDescent="0.2">
      <c r="N1498" s="44"/>
      <c r="O1498" s="44"/>
      <c r="P1498" s="44"/>
      <c r="Q1498" s="44"/>
      <c r="R1498" s="44"/>
      <c r="S1498" s="44"/>
      <c r="T1498" s="44"/>
      <c r="U1498" s="44"/>
      <c r="V1498" s="44"/>
      <c r="W1498" s="44"/>
      <c r="X1498" s="44"/>
      <c r="Y1498" s="44"/>
    </row>
    <row r="1499" spans="14:25" ht="15" customHeight="1" x14ac:dyDescent="0.2">
      <c r="N1499" s="44"/>
      <c r="O1499" s="44"/>
      <c r="P1499" s="44"/>
      <c r="Q1499" s="44"/>
      <c r="R1499" s="44"/>
      <c r="S1499" s="44"/>
      <c r="T1499" s="44"/>
      <c r="U1499" s="44"/>
      <c r="V1499" s="44"/>
      <c r="W1499" s="44"/>
      <c r="X1499" s="44"/>
      <c r="Y1499" s="44"/>
    </row>
    <row r="1500" spans="14:25" ht="15" customHeight="1" x14ac:dyDescent="0.2">
      <c r="N1500" s="44"/>
      <c r="O1500" s="44"/>
      <c r="P1500" s="44"/>
      <c r="Q1500" s="44"/>
      <c r="R1500" s="44"/>
      <c r="S1500" s="44"/>
      <c r="T1500" s="44"/>
      <c r="U1500" s="44"/>
      <c r="V1500" s="44"/>
      <c r="W1500" s="44"/>
      <c r="X1500" s="44"/>
      <c r="Y1500" s="44"/>
    </row>
    <row r="1501" spans="14:25" ht="15" customHeight="1" x14ac:dyDescent="0.2">
      <c r="N1501" s="44"/>
      <c r="O1501" s="44"/>
      <c r="P1501" s="44"/>
      <c r="Q1501" s="44"/>
      <c r="R1501" s="44"/>
      <c r="S1501" s="44"/>
      <c r="T1501" s="44"/>
      <c r="U1501" s="44"/>
      <c r="V1501" s="44"/>
      <c r="W1501" s="44"/>
      <c r="X1501" s="44"/>
      <c r="Y1501" s="44"/>
    </row>
    <row r="1502" spans="14:25" ht="15" customHeight="1" x14ac:dyDescent="0.2">
      <c r="N1502" s="44"/>
      <c r="O1502" s="44"/>
      <c r="P1502" s="44"/>
      <c r="Q1502" s="44"/>
      <c r="R1502" s="44"/>
      <c r="S1502" s="44"/>
      <c r="T1502" s="44"/>
      <c r="U1502" s="44"/>
      <c r="V1502" s="44"/>
      <c r="W1502" s="44"/>
      <c r="X1502" s="44"/>
      <c r="Y1502" s="44"/>
    </row>
    <row r="1503" spans="14:25" ht="15" customHeight="1" x14ac:dyDescent="0.2">
      <c r="N1503" s="44"/>
      <c r="O1503" s="44"/>
      <c r="P1503" s="44"/>
      <c r="Q1503" s="44"/>
      <c r="R1503" s="44"/>
      <c r="S1503" s="44"/>
      <c r="T1503" s="44"/>
      <c r="U1503" s="44"/>
      <c r="V1503" s="44"/>
      <c r="W1503" s="44"/>
      <c r="X1503" s="44"/>
      <c r="Y1503" s="44"/>
    </row>
    <row r="1504" spans="14:25" ht="15" customHeight="1" x14ac:dyDescent="0.2">
      <c r="N1504" s="44"/>
      <c r="O1504" s="44"/>
      <c r="P1504" s="44"/>
      <c r="Q1504" s="44"/>
      <c r="R1504" s="44"/>
      <c r="S1504" s="44"/>
      <c r="T1504" s="44"/>
      <c r="U1504" s="44"/>
      <c r="V1504" s="44"/>
      <c r="W1504" s="44"/>
      <c r="X1504" s="44"/>
      <c r="Y1504" s="44"/>
    </row>
    <row r="1505" spans="14:25" ht="15" customHeight="1" x14ac:dyDescent="0.2">
      <c r="N1505" s="44"/>
      <c r="O1505" s="44"/>
      <c r="P1505" s="44"/>
      <c r="Q1505" s="44"/>
      <c r="R1505" s="44"/>
      <c r="S1505" s="44"/>
      <c r="T1505" s="44"/>
      <c r="U1505" s="44"/>
      <c r="V1505" s="44"/>
      <c r="W1505" s="44"/>
      <c r="X1505" s="44"/>
      <c r="Y1505" s="44"/>
    </row>
    <row r="1506" spans="14:25" ht="15" customHeight="1" x14ac:dyDescent="0.2">
      <c r="N1506" s="44"/>
      <c r="O1506" s="44"/>
      <c r="P1506" s="44"/>
      <c r="Q1506" s="44"/>
      <c r="R1506" s="44"/>
      <c r="S1506" s="44"/>
      <c r="T1506" s="44"/>
      <c r="U1506" s="44"/>
      <c r="V1506" s="44"/>
      <c r="W1506" s="44"/>
      <c r="X1506" s="44"/>
      <c r="Y1506" s="44"/>
    </row>
    <row r="1507" spans="14:25" ht="15" customHeight="1" x14ac:dyDescent="0.2">
      <c r="N1507" s="44"/>
      <c r="O1507" s="44"/>
      <c r="P1507" s="44"/>
      <c r="Q1507" s="44"/>
      <c r="R1507" s="44"/>
      <c r="S1507" s="44"/>
      <c r="T1507" s="44"/>
      <c r="U1507" s="44"/>
      <c r="V1507" s="44"/>
      <c r="W1507" s="44"/>
      <c r="X1507" s="44"/>
      <c r="Y1507" s="44"/>
    </row>
    <row r="1508" spans="14:25" ht="15" customHeight="1" x14ac:dyDescent="0.2">
      <c r="N1508" s="44"/>
      <c r="O1508" s="44"/>
      <c r="P1508" s="44"/>
      <c r="Q1508" s="44"/>
      <c r="R1508" s="44"/>
      <c r="S1508" s="44"/>
      <c r="T1508" s="44"/>
      <c r="U1508" s="44"/>
      <c r="V1508" s="44"/>
      <c r="W1508" s="44"/>
      <c r="X1508" s="44"/>
      <c r="Y1508" s="44"/>
    </row>
    <row r="1509" spans="14:25" ht="15" customHeight="1" x14ac:dyDescent="0.2">
      <c r="N1509" s="44"/>
      <c r="O1509" s="44"/>
      <c r="P1509" s="44"/>
      <c r="Q1509" s="44"/>
      <c r="R1509" s="44"/>
      <c r="S1509" s="44"/>
      <c r="T1509" s="44"/>
      <c r="U1509" s="44"/>
      <c r="V1509" s="44"/>
      <c r="W1509" s="44"/>
      <c r="X1509" s="44"/>
      <c r="Y1509" s="44"/>
    </row>
    <row r="1510" spans="14:25" ht="15" customHeight="1" x14ac:dyDescent="0.2">
      <c r="N1510" s="44"/>
      <c r="O1510" s="44"/>
      <c r="P1510" s="44"/>
      <c r="Q1510" s="44"/>
      <c r="R1510" s="44"/>
      <c r="S1510" s="44"/>
      <c r="T1510" s="44"/>
      <c r="U1510" s="44"/>
      <c r="V1510" s="44"/>
      <c r="W1510" s="44"/>
      <c r="X1510" s="44"/>
      <c r="Y1510" s="44"/>
    </row>
    <row r="1511" spans="14:25" ht="15" customHeight="1" x14ac:dyDescent="0.2">
      <c r="N1511" s="44"/>
      <c r="O1511" s="44"/>
      <c r="P1511" s="44"/>
      <c r="Q1511" s="44"/>
      <c r="R1511" s="44"/>
      <c r="S1511" s="44"/>
      <c r="T1511" s="44"/>
      <c r="U1511" s="44"/>
      <c r="V1511" s="44"/>
      <c r="W1511" s="44"/>
      <c r="X1511" s="44"/>
      <c r="Y1511" s="44"/>
    </row>
    <row r="1512" spans="14:25" ht="15" customHeight="1" x14ac:dyDescent="0.2">
      <c r="N1512" s="44"/>
      <c r="O1512" s="44"/>
      <c r="P1512" s="44"/>
      <c r="Q1512" s="44"/>
      <c r="R1512" s="44"/>
      <c r="S1512" s="44"/>
      <c r="T1512" s="44"/>
      <c r="U1512" s="44"/>
      <c r="V1512" s="44"/>
      <c r="W1512" s="44"/>
      <c r="X1512" s="44"/>
      <c r="Y1512" s="44"/>
    </row>
    <row r="1513" spans="14:25" ht="15" customHeight="1" x14ac:dyDescent="0.2">
      <c r="N1513" s="44"/>
      <c r="O1513" s="44"/>
      <c r="P1513" s="44"/>
      <c r="Q1513" s="44"/>
      <c r="R1513" s="44"/>
      <c r="S1513" s="44"/>
      <c r="T1513" s="44"/>
      <c r="U1513" s="44"/>
      <c r="V1513" s="44"/>
      <c r="W1513" s="44"/>
      <c r="X1513" s="44"/>
      <c r="Y1513" s="44"/>
    </row>
    <row r="1514" spans="14:25" ht="15" customHeight="1" x14ac:dyDescent="0.2">
      <c r="N1514" s="44"/>
      <c r="O1514" s="44"/>
      <c r="P1514" s="44"/>
      <c r="Q1514" s="44"/>
      <c r="R1514" s="44"/>
      <c r="S1514" s="44"/>
      <c r="T1514" s="44"/>
      <c r="U1514" s="44"/>
      <c r="V1514" s="44"/>
      <c r="W1514" s="44"/>
      <c r="X1514" s="44"/>
      <c r="Y1514" s="44"/>
    </row>
    <row r="1515" spans="14:25" ht="15" customHeight="1" x14ac:dyDescent="0.2">
      <c r="N1515" s="44"/>
      <c r="O1515" s="44"/>
      <c r="P1515" s="44"/>
      <c r="Q1515" s="44"/>
      <c r="R1515" s="44"/>
      <c r="S1515" s="44"/>
      <c r="T1515" s="44"/>
      <c r="U1515" s="44"/>
      <c r="V1515" s="44"/>
      <c r="W1515" s="44"/>
      <c r="X1515" s="44"/>
      <c r="Y1515" s="44"/>
    </row>
    <row r="1516" spans="14:25" ht="15" customHeight="1" x14ac:dyDescent="0.2">
      <c r="N1516" s="44"/>
      <c r="O1516" s="44"/>
      <c r="P1516" s="44"/>
      <c r="Q1516" s="44"/>
      <c r="R1516" s="44"/>
      <c r="S1516" s="44"/>
      <c r="T1516" s="44"/>
      <c r="U1516" s="44"/>
      <c r="V1516" s="44"/>
      <c r="W1516" s="44"/>
      <c r="X1516" s="44"/>
      <c r="Y1516" s="44"/>
    </row>
    <row r="1517" spans="14:25" ht="15" customHeight="1" x14ac:dyDescent="0.2">
      <c r="N1517" s="44"/>
      <c r="O1517" s="44"/>
      <c r="P1517" s="44"/>
      <c r="Q1517" s="44"/>
      <c r="R1517" s="44"/>
      <c r="S1517" s="44"/>
      <c r="T1517" s="44"/>
      <c r="U1517" s="44"/>
      <c r="V1517" s="44"/>
      <c r="W1517" s="44"/>
      <c r="X1517" s="44"/>
      <c r="Y1517" s="44"/>
    </row>
    <row r="1518" spans="14:25" ht="15" customHeight="1" x14ac:dyDescent="0.2">
      <c r="N1518" s="44"/>
      <c r="O1518" s="44"/>
      <c r="P1518" s="44"/>
      <c r="Q1518" s="44"/>
      <c r="R1518" s="44"/>
      <c r="S1518" s="44"/>
      <c r="T1518" s="44"/>
      <c r="U1518" s="44"/>
      <c r="V1518" s="44"/>
      <c r="W1518" s="44"/>
      <c r="X1518" s="44"/>
      <c r="Y1518" s="44"/>
    </row>
    <row r="1519" spans="14:25" ht="15" customHeight="1" x14ac:dyDescent="0.2">
      <c r="N1519" s="44"/>
      <c r="O1519" s="44"/>
      <c r="P1519" s="44"/>
      <c r="Q1519" s="44"/>
      <c r="R1519" s="44"/>
      <c r="S1519" s="44"/>
      <c r="T1519" s="44"/>
      <c r="U1519" s="44"/>
      <c r="V1519" s="44"/>
      <c r="W1519" s="44"/>
      <c r="X1519" s="44"/>
      <c r="Y1519" s="44"/>
    </row>
    <row r="1520" spans="14:25" ht="15" customHeight="1" x14ac:dyDescent="0.2">
      <c r="N1520" s="44"/>
      <c r="O1520" s="44"/>
      <c r="P1520" s="44"/>
      <c r="Q1520" s="44"/>
      <c r="R1520" s="44"/>
      <c r="S1520" s="44"/>
      <c r="T1520" s="44"/>
      <c r="U1520" s="44"/>
      <c r="V1520" s="44"/>
      <c r="W1520" s="44"/>
      <c r="X1520" s="44"/>
      <c r="Y1520" s="44"/>
    </row>
    <row r="1521" spans="14:25" ht="15" customHeight="1" x14ac:dyDescent="0.2">
      <c r="N1521" s="44"/>
      <c r="O1521" s="44"/>
      <c r="P1521" s="44"/>
      <c r="Q1521" s="44"/>
      <c r="R1521" s="44"/>
      <c r="S1521" s="44"/>
      <c r="T1521" s="44"/>
      <c r="U1521" s="44"/>
      <c r="V1521" s="44"/>
      <c r="W1521" s="44"/>
      <c r="X1521" s="44"/>
      <c r="Y1521" s="44"/>
    </row>
    <row r="1522" spans="14:25" ht="15" customHeight="1" x14ac:dyDescent="0.2">
      <c r="N1522" s="44"/>
      <c r="O1522" s="44"/>
      <c r="P1522" s="44"/>
      <c r="Q1522" s="44"/>
      <c r="R1522" s="44"/>
      <c r="S1522" s="44"/>
      <c r="T1522" s="44"/>
      <c r="U1522" s="44"/>
      <c r="V1522" s="44"/>
      <c r="W1522" s="44"/>
      <c r="X1522" s="44"/>
      <c r="Y1522" s="44"/>
    </row>
    <row r="1523" spans="14:25" ht="15" customHeight="1" x14ac:dyDescent="0.2">
      <c r="N1523" s="44"/>
      <c r="O1523" s="44"/>
      <c r="P1523" s="44"/>
      <c r="Q1523" s="44"/>
      <c r="R1523" s="44"/>
      <c r="S1523" s="44"/>
      <c r="T1523" s="44"/>
      <c r="U1523" s="44"/>
      <c r="V1523" s="44"/>
      <c r="W1523" s="44"/>
      <c r="X1523" s="44"/>
      <c r="Y1523" s="44"/>
    </row>
    <row r="1524" spans="14:25" ht="15" customHeight="1" x14ac:dyDescent="0.2">
      <c r="N1524" s="44"/>
      <c r="O1524" s="44"/>
      <c r="P1524" s="44"/>
      <c r="Q1524" s="44"/>
      <c r="R1524" s="44"/>
      <c r="S1524" s="44"/>
      <c r="T1524" s="44"/>
      <c r="U1524" s="44"/>
      <c r="V1524" s="44"/>
      <c r="W1524" s="44"/>
      <c r="X1524" s="44"/>
      <c r="Y1524" s="44"/>
    </row>
    <row r="1525" spans="14:25" ht="15" customHeight="1" x14ac:dyDescent="0.2">
      <c r="N1525" s="44"/>
      <c r="O1525" s="44"/>
      <c r="P1525" s="44"/>
      <c r="Q1525" s="44"/>
      <c r="R1525" s="44"/>
      <c r="S1525" s="44"/>
      <c r="T1525" s="44"/>
      <c r="U1525" s="44"/>
      <c r="V1525" s="44"/>
      <c r="W1525" s="44"/>
      <c r="X1525" s="44"/>
      <c r="Y1525" s="44"/>
    </row>
    <row r="1526" spans="14:25" ht="15" customHeight="1" x14ac:dyDescent="0.2">
      <c r="N1526" s="44"/>
      <c r="O1526" s="44"/>
      <c r="P1526" s="44"/>
      <c r="Q1526" s="44"/>
      <c r="R1526" s="44"/>
      <c r="S1526" s="44"/>
      <c r="T1526" s="44"/>
      <c r="U1526" s="44"/>
      <c r="V1526" s="44"/>
      <c r="W1526" s="44"/>
      <c r="X1526" s="44"/>
      <c r="Y1526" s="44"/>
    </row>
    <row r="1527" spans="14:25" ht="15" customHeight="1" x14ac:dyDescent="0.2">
      <c r="N1527" s="44"/>
      <c r="O1527" s="44"/>
      <c r="P1527" s="44"/>
      <c r="Q1527" s="44"/>
      <c r="R1527" s="44"/>
      <c r="S1527" s="44"/>
      <c r="T1527" s="44"/>
      <c r="U1527" s="44"/>
      <c r="V1527" s="44"/>
      <c r="W1527" s="44"/>
      <c r="X1527" s="44"/>
      <c r="Y1527" s="44"/>
    </row>
    <row r="1528" spans="14:25" ht="15" customHeight="1" x14ac:dyDescent="0.2">
      <c r="N1528" s="44"/>
      <c r="O1528" s="44"/>
      <c r="P1528" s="44"/>
      <c r="Q1528" s="44"/>
      <c r="R1528" s="44"/>
      <c r="S1528" s="44"/>
      <c r="T1528" s="44"/>
      <c r="U1528" s="44"/>
      <c r="V1528" s="44"/>
      <c r="W1528" s="44"/>
      <c r="X1528" s="44"/>
      <c r="Y1528" s="44"/>
    </row>
    <row r="1529" spans="14:25" ht="15" customHeight="1" x14ac:dyDescent="0.2">
      <c r="N1529" s="44"/>
      <c r="O1529" s="44"/>
      <c r="P1529" s="44"/>
      <c r="Q1529" s="44"/>
      <c r="R1529" s="44"/>
      <c r="S1529" s="44"/>
      <c r="T1529" s="44"/>
      <c r="U1529" s="44"/>
      <c r="V1529" s="44"/>
      <c r="W1529" s="44"/>
      <c r="X1529" s="44"/>
      <c r="Y1529" s="44"/>
    </row>
    <row r="1530" spans="14:25" ht="15" customHeight="1" x14ac:dyDescent="0.2">
      <c r="N1530" s="44"/>
      <c r="O1530" s="44"/>
      <c r="P1530" s="44"/>
      <c r="Q1530" s="44"/>
      <c r="R1530" s="44"/>
      <c r="S1530" s="44"/>
      <c r="T1530" s="44"/>
      <c r="U1530" s="44"/>
      <c r="V1530" s="44"/>
      <c r="W1530" s="44"/>
      <c r="X1530" s="44"/>
      <c r="Y1530" s="44"/>
    </row>
    <row r="1531" spans="14:25" ht="15" customHeight="1" x14ac:dyDescent="0.2">
      <c r="N1531" s="44"/>
      <c r="O1531" s="44"/>
      <c r="P1531" s="44"/>
      <c r="Q1531" s="44"/>
      <c r="R1531" s="44"/>
      <c r="S1531" s="44"/>
      <c r="T1531" s="44"/>
      <c r="U1531" s="44"/>
      <c r="V1531" s="44"/>
      <c r="W1531" s="44"/>
      <c r="X1531" s="44"/>
      <c r="Y1531" s="44"/>
    </row>
    <row r="1532" spans="14:25" ht="15" customHeight="1" x14ac:dyDescent="0.2">
      <c r="N1532" s="44"/>
      <c r="O1532" s="44"/>
      <c r="P1532" s="44"/>
      <c r="Q1532" s="44"/>
      <c r="R1532" s="44"/>
      <c r="S1532" s="44"/>
      <c r="T1532" s="44"/>
      <c r="U1532" s="44"/>
      <c r="V1532" s="44"/>
      <c r="W1532" s="44"/>
      <c r="X1532" s="44"/>
      <c r="Y1532" s="44"/>
    </row>
    <row r="1533" spans="14:25" ht="15" customHeight="1" x14ac:dyDescent="0.2">
      <c r="N1533" s="44"/>
      <c r="O1533" s="44"/>
      <c r="P1533" s="44"/>
      <c r="Q1533" s="44"/>
      <c r="R1533" s="44"/>
      <c r="S1533" s="44"/>
      <c r="T1533" s="44"/>
      <c r="U1533" s="44"/>
      <c r="V1533" s="44"/>
      <c r="W1533" s="44"/>
      <c r="X1533" s="44"/>
      <c r="Y1533" s="44"/>
    </row>
    <row r="1534" spans="14:25" ht="15" customHeight="1" x14ac:dyDescent="0.2">
      <c r="N1534" s="44"/>
      <c r="O1534" s="44"/>
      <c r="P1534" s="44"/>
      <c r="Q1534" s="44"/>
      <c r="R1534" s="44"/>
      <c r="S1534" s="44"/>
      <c r="T1534" s="44"/>
      <c r="U1534" s="44"/>
      <c r="V1534" s="44"/>
      <c r="W1534" s="44"/>
      <c r="X1534" s="44"/>
      <c r="Y1534" s="44"/>
    </row>
    <row r="1535" spans="14:25" ht="15" customHeight="1" x14ac:dyDescent="0.2">
      <c r="N1535" s="44"/>
      <c r="O1535" s="44"/>
      <c r="P1535" s="44"/>
      <c r="Q1535" s="44"/>
      <c r="R1535" s="44"/>
      <c r="S1535" s="44"/>
      <c r="T1535" s="44"/>
      <c r="U1535" s="44"/>
      <c r="V1535" s="44"/>
      <c r="W1535" s="44"/>
      <c r="X1535" s="44"/>
      <c r="Y1535" s="44"/>
    </row>
    <row r="1536" spans="14:25" ht="15" customHeight="1" x14ac:dyDescent="0.2">
      <c r="N1536" s="44"/>
      <c r="O1536" s="44"/>
      <c r="P1536" s="44"/>
      <c r="Q1536" s="44"/>
      <c r="R1536" s="44"/>
      <c r="S1536" s="44"/>
      <c r="T1536" s="44"/>
      <c r="U1536" s="44"/>
      <c r="V1536" s="44"/>
      <c r="W1536" s="44"/>
      <c r="X1536" s="44"/>
      <c r="Y1536" s="44"/>
    </row>
    <row r="1537" spans="14:25" ht="15" customHeight="1" x14ac:dyDescent="0.2">
      <c r="N1537" s="44"/>
      <c r="O1537" s="44"/>
      <c r="P1537" s="44"/>
      <c r="Q1537" s="44"/>
      <c r="R1537" s="44"/>
      <c r="S1537" s="44"/>
      <c r="T1537" s="44"/>
      <c r="U1537" s="44"/>
      <c r="V1537" s="44"/>
      <c r="W1537" s="44"/>
      <c r="X1537" s="44"/>
      <c r="Y1537" s="44"/>
    </row>
    <row r="1538" spans="14:25" ht="15" customHeight="1" x14ac:dyDescent="0.2">
      <c r="N1538" s="44"/>
      <c r="O1538" s="44"/>
      <c r="P1538" s="44"/>
      <c r="Q1538" s="44"/>
      <c r="R1538" s="44"/>
      <c r="S1538" s="44"/>
      <c r="T1538" s="44"/>
      <c r="U1538" s="44"/>
      <c r="V1538" s="44"/>
      <c r="W1538" s="44"/>
      <c r="X1538" s="44"/>
      <c r="Y1538" s="44"/>
    </row>
    <row r="1539" spans="14:25" ht="15" customHeight="1" x14ac:dyDescent="0.2">
      <c r="N1539" s="44"/>
      <c r="O1539" s="44"/>
      <c r="P1539" s="44"/>
      <c r="Q1539" s="44"/>
      <c r="R1539" s="44"/>
      <c r="S1539" s="44"/>
      <c r="T1539" s="44"/>
      <c r="U1539" s="44"/>
      <c r="V1539" s="44"/>
      <c r="W1539" s="44"/>
      <c r="X1539" s="44"/>
      <c r="Y1539" s="44"/>
    </row>
    <row r="1540" spans="14:25" ht="15" customHeight="1" x14ac:dyDescent="0.2">
      <c r="N1540" s="44"/>
      <c r="O1540" s="44"/>
      <c r="P1540" s="44"/>
      <c r="Q1540" s="44"/>
      <c r="R1540" s="44"/>
      <c r="S1540" s="44"/>
      <c r="T1540" s="44"/>
      <c r="U1540" s="44"/>
      <c r="V1540" s="44"/>
      <c r="W1540" s="44"/>
      <c r="X1540" s="44"/>
      <c r="Y1540" s="44"/>
    </row>
    <row r="1541" spans="14:25" ht="15" customHeight="1" x14ac:dyDescent="0.2">
      <c r="N1541" s="44"/>
      <c r="O1541" s="44"/>
      <c r="P1541" s="44"/>
      <c r="Q1541" s="44"/>
      <c r="R1541" s="44"/>
      <c r="S1541" s="44"/>
      <c r="T1541" s="44"/>
      <c r="U1541" s="44"/>
      <c r="V1541" s="44"/>
      <c r="W1541" s="44"/>
      <c r="X1541" s="44"/>
      <c r="Y1541" s="44"/>
    </row>
    <row r="1542" spans="14:25" ht="15" customHeight="1" x14ac:dyDescent="0.2">
      <c r="N1542" s="44"/>
      <c r="O1542" s="44"/>
      <c r="P1542" s="44"/>
      <c r="Q1542" s="44"/>
      <c r="R1542" s="44"/>
      <c r="S1542" s="44"/>
      <c r="T1542" s="44"/>
      <c r="U1542" s="44"/>
      <c r="V1542" s="44"/>
      <c r="W1542" s="44"/>
      <c r="X1542" s="44"/>
      <c r="Y1542" s="44"/>
    </row>
    <row r="1543" spans="14:25" ht="15" customHeight="1" x14ac:dyDescent="0.2">
      <c r="N1543" s="44"/>
      <c r="O1543" s="44"/>
      <c r="P1543" s="44"/>
      <c r="Q1543" s="44"/>
      <c r="R1543" s="44"/>
      <c r="S1543" s="44"/>
      <c r="T1543" s="44"/>
      <c r="U1543" s="44"/>
      <c r="V1543" s="44"/>
      <c r="W1543" s="44"/>
      <c r="X1543" s="44"/>
      <c r="Y1543" s="44"/>
    </row>
    <row r="1544" spans="14:25" ht="15" customHeight="1" x14ac:dyDescent="0.2">
      <c r="N1544" s="44"/>
      <c r="O1544" s="44"/>
      <c r="P1544" s="44"/>
      <c r="Q1544" s="44"/>
      <c r="R1544" s="44"/>
      <c r="S1544" s="44"/>
      <c r="T1544" s="44"/>
      <c r="U1544" s="44"/>
      <c r="V1544" s="44"/>
      <c r="W1544" s="44"/>
      <c r="X1544" s="44"/>
      <c r="Y1544" s="44"/>
    </row>
    <row r="1545" spans="14:25" ht="15" customHeight="1" x14ac:dyDescent="0.2">
      <c r="N1545" s="44"/>
      <c r="O1545" s="44"/>
      <c r="P1545" s="44"/>
      <c r="Q1545" s="44"/>
      <c r="R1545" s="44"/>
      <c r="S1545" s="44"/>
      <c r="T1545" s="44"/>
      <c r="U1545" s="44"/>
      <c r="V1545" s="44"/>
      <c r="W1545" s="44"/>
      <c r="X1545" s="44"/>
      <c r="Y1545" s="44"/>
    </row>
    <row r="1546" spans="14:25" ht="15" customHeight="1" x14ac:dyDescent="0.2">
      <c r="N1546" s="44"/>
      <c r="O1546" s="44"/>
      <c r="P1546" s="44"/>
      <c r="Q1546" s="44"/>
      <c r="R1546" s="44"/>
      <c r="S1546" s="44"/>
      <c r="T1546" s="44"/>
      <c r="U1546" s="44"/>
      <c r="V1546" s="44"/>
      <c r="W1546" s="44"/>
      <c r="X1546" s="44"/>
      <c r="Y1546" s="44"/>
    </row>
    <row r="1547" spans="14:25" ht="15" customHeight="1" x14ac:dyDescent="0.2">
      <c r="N1547" s="44"/>
      <c r="O1547" s="44"/>
      <c r="P1547" s="44"/>
      <c r="Q1547" s="44"/>
      <c r="R1547" s="44"/>
      <c r="S1547" s="44"/>
      <c r="T1547" s="44"/>
      <c r="U1547" s="44"/>
      <c r="V1547" s="44"/>
      <c r="W1547" s="44"/>
      <c r="X1547" s="44"/>
      <c r="Y1547" s="44"/>
    </row>
    <row r="1548" spans="14:25" ht="15" customHeight="1" x14ac:dyDescent="0.2">
      <c r="N1548" s="44"/>
      <c r="O1548" s="44"/>
      <c r="P1548" s="44"/>
      <c r="Q1548" s="44"/>
      <c r="R1548" s="44"/>
      <c r="S1548" s="44"/>
      <c r="T1548" s="44"/>
      <c r="U1548" s="44"/>
      <c r="V1548" s="44"/>
      <c r="W1548" s="44"/>
      <c r="X1548" s="44"/>
      <c r="Y1548" s="44"/>
    </row>
    <row r="1549" spans="14:25" ht="15" customHeight="1" x14ac:dyDescent="0.2">
      <c r="N1549" s="44"/>
      <c r="O1549" s="44"/>
      <c r="P1549" s="44"/>
      <c r="Q1549" s="44"/>
      <c r="R1549" s="44"/>
      <c r="S1549" s="44"/>
      <c r="T1549" s="44"/>
      <c r="U1549" s="44"/>
      <c r="V1549" s="44"/>
      <c r="W1549" s="44"/>
      <c r="X1549" s="44"/>
      <c r="Y1549" s="44"/>
    </row>
    <row r="1550" spans="14:25" ht="15" customHeight="1" x14ac:dyDescent="0.2">
      <c r="N1550" s="44"/>
      <c r="O1550" s="44"/>
      <c r="P1550" s="44"/>
      <c r="Q1550" s="44"/>
      <c r="R1550" s="44"/>
      <c r="S1550" s="44"/>
      <c r="T1550" s="44"/>
      <c r="U1550" s="44"/>
      <c r="V1550" s="44"/>
      <c r="W1550" s="44"/>
      <c r="X1550" s="44"/>
      <c r="Y1550" s="44"/>
    </row>
    <row r="1551" spans="14:25" ht="15" customHeight="1" x14ac:dyDescent="0.2">
      <c r="N1551" s="44"/>
      <c r="O1551" s="44"/>
      <c r="P1551" s="44"/>
      <c r="Q1551" s="44"/>
      <c r="R1551" s="44"/>
      <c r="S1551" s="44"/>
      <c r="T1551" s="44"/>
      <c r="U1551" s="44"/>
      <c r="V1551" s="44"/>
      <c r="W1551" s="44"/>
      <c r="X1551" s="44"/>
      <c r="Y1551" s="44"/>
    </row>
    <row r="1552" spans="14:25" ht="15" customHeight="1" x14ac:dyDescent="0.2">
      <c r="N1552" s="44"/>
      <c r="O1552" s="44"/>
      <c r="P1552" s="44"/>
      <c r="Q1552" s="44"/>
      <c r="R1552" s="44"/>
      <c r="S1552" s="44"/>
      <c r="T1552" s="44"/>
      <c r="U1552" s="44"/>
      <c r="V1552" s="44"/>
      <c r="W1552" s="44"/>
      <c r="X1552" s="44"/>
      <c r="Y1552" s="44"/>
    </row>
    <row r="1553" spans="14:25" ht="15" customHeight="1" x14ac:dyDescent="0.2">
      <c r="N1553" s="44"/>
      <c r="O1553" s="44"/>
      <c r="P1553" s="44"/>
      <c r="Q1553" s="44"/>
      <c r="R1553" s="44"/>
      <c r="S1553" s="44"/>
      <c r="T1553" s="44"/>
      <c r="U1553" s="44"/>
      <c r="V1553" s="44"/>
      <c r="W1553" s="44"/>
      <c r="X1553" s="44"/>
      <c r="Y1553" s="44"/>
    </row>
    <row r="1554" spans="14:25" ht="15" customHeight="1" x14ac:dyDescent="0.2">
      <c r="N1554" s="44"/>
      <c r="O1554" s="44"/>
      <c r="P1554" s="44"/>
      <c r="Q1554" s="44"/>
      <c r="R1554" s="44"/>
      <c r="S1554" s="44"/>
      <c r="T1554" s="44"/>
      <c r="U1554" s="44"/>
      <c r="V1554" s="44"/>
      <c r="W1554" s="44"/>
      <c r="X1554" s="44"/>
      <c r="Y1554" s="44"/>
    </row>
    <row r="1555" spans="14:25" ht="15" customHeight="1" x14ac:dyDescent="0.2">
      <c r="N1555" s="44"/>
      <c r="O1555" s="44"/>
      <c r="P1555" s="44"/>
      <c r="Q1555" s="44"/>
      <c r="R1555" s="44"/>
      <c r="S1555" s="44"/>
      <c r="T1555" s="44"/>
      <c r="U1555" s="44"/>
      <c r="V1555" s="44"/>
      <c r="W1555" s="44"/>
      <c r="X1555" s="44"/>
      <c r="Y1555" s="44"/>
    </row>
    <row r="1556" spans="14:25" ht="15" customHeight="1" x14ac:dyDescent="0.2">
      <c r="N1556" s="44"/>
      <c r="O1556" s="44"/>
      <c r="P1556" s="44"/>
      <c r="Q1556" s="44"/>
      <c r="R1556" s="44"/>
      <c r="S1556" s="44"/>
      <c r="T1556" s="44"/>
      <c r="U1556" s="44"/>
      <c r="V1556" s="44"/>
      <c r="W1556" s="44"/>
      <c r="X1556" s="44"/>
      <c r="Y1556" s="44"/>
    </row>
    <row r="1557" spans="14:25" ht="15" customHeight="1" x14ac:dyDescent="0.2">
      <c r="N1557" s="44"/>
      <c r="O1557" s="44"/>
      <c r="P1557" s="44"/>
      <c r="Q1557" s="44"/>
      <c r="R1557" s="44"/>
      <c r="S1557" s="44"/>
      <c r="T1557" s="44"/>
      <c r="U1557" s="44"/>
      <c r="V1557" s="44"/>
      <c r="W1557" s="44"/>
      <c r="X1557" s="44"/>
      <c r="Y1557" s="44"/>
    </row>
    <row r="1558" spans="14:25" ht="15" customHeight="1" x14ac:dyDescent="0.2">
      <c r="N1558" s="44"/>
      <c r="O1558" s="44"/>
      <c r="P1558" s="44"/>
      <c r="Q1558" s="44"/>
      <c r="R1558" s="44"/>
      <c r="S1558" s="44"/>
      <c r="T1558" s="44"/>
      <c r="U1558" s="44"/>
      <c r="V1558" s="44"/>
      <c r="W1558" s="44"/>
      <c r="X1558" s="44"/>
      <c r="Y1558" s="44"/>
    </row>
    <row r="1559" spans="14:25" ht="15" customHeight="1" x14ac:dyDescent="0.2">
      <c r="N1559" s="44"/>
      <c r="O1559" s="44"/>
      <c r="P1559" s="44"/>
      <c r="Q1559" s="44"/>
      <c r="R1559" s="44"/>
      <c r="S1559" s="44"/>
      <c r="T1559" s="44"/>
      <c r="U1559" s="44"/>
      <c r="V1559" s="44"/>
      <c r="W1559" s="44"/>
      <c r="X1559" s="44"/>
      <c r="Y1559" s="44"/>
    </row>
    <row r="1560" spans="14:25" ht="15" customHeight="1" x14ac:dyDescent="0.2">
      <c r="N1560" s="44"/>
      <c r="O1560" s="44"/>
      <c r="P1560" s="44"/>
      <c r="Q1560" s="44"/>
      <c r="R1560" s="44"/>
      <c r="S1560" s="44"/>
      <c r="T1560" s="44"/>
      <c r="U1560" s="44"/>
      <c r="V1560" s="44"/>
      <c r="W1560" s="44"/>
      <c r="X1560" s="44"/>
      <c r="Y1560" s="44"/>
    </row>
    <row r="1561" spans="14:25" ht="15" customHeight="1" x14ac:dyDescent="0.2">
      <c r="N1561" s="44"/>
      <c r="O1561" s="44"/>
      <c r="P1561" s="44"/>
      <c r="Q1561" s="44"/>
      <c r="R1561" s="44"/>
      <c r="S1561" s="44"/>
      <c r="T1561" s="44"/>
      <c r="U1561" s="44"/>
      <c r="V1561" s="44"/>
      <c r="W1561" s="44"/>
      <c r="X1561" s="44"/>
      <c r="Y1561" s="44"/>
    </row>
    <row r="1562" spans="14:25" ht="15" customHeight="1" x14ac:dyDescent="0.2">
      <c r="N1562" s="44"/>
      <c r="O1562" s="44"/>
      <c r="P1562" s="44"/>
      <c r="Q1562" s="44"/>
      <c r="R1562" s="44"/>
      <c r="S1562" s="44"/>
      <c r="T1562" s="44"/>
      <c r="U1562" s="44"/>
      <c r="V1562" s="44"/>
      <c r="W1562" s="44"/>
      <c r="X1562" s="44"/>
      <c r="Y1562" s="44"/>
    </row>
    <row r="1563" spans="14:25" ht="15" customHeight="1" x14ac:dyDescent="0.2">
      <c r="N1563" s="44"/>
      <c r="O1563" s="44"/>
      <c r="P1563" s="44"/>
      <c r="Q1563" s="44"/>
      <c r="R1563" s="44"/>
      <c r="S1563" s="44"/>
      <c r="T1563" s="44"/>
      <c r="U1563" s="44"/>
      <c r="V1563" s="44"/>
      <c r="W1563" s="44"/>
      <c r="X1563" s="44"/>
      <c r="Y1563" s="44"/>
    </row>
    <row r="1564" spans="14:25" ht="15" customHeight="1" x14ac:dyDescent="0.2">
      <c r="N1564" s="44"/>
      <c r="O1564" s="44"/>
      <c r="P1564" s="44"/>
      <c r="Q1564" s="44"/>
      <c r="R1564" s="44"/>
      <c r="S1564" s="44"/>
      <c r="T1564" s="44"/>
      <c r="U1564" s="44"/>
      <c r="V1564" s="44"/>
      <c r="W1564" s="44"/>
      <c r="X1564" s="44"/>
      <c r="Y1564" s="44"/>
    </row>
    <row r="1565" spans="14:25" ht="15" customHeight="1" x14ac:dyDescent="0.2">
      <c r="N1565" s="44"/>
      <c r="O1565" s="44"/>
      <c r="P1565" s="44"/>
      <c r="Q1565" s="44"/>
      <c r="R1565" s="44"/>
      <c r="S1565" s="44"/>
      <c r="T1565" s="44"/>
      <c r="U1565" s="44"/>
      <c r="V1565" s="44"/>
      <c r="W1565" s="44"/>
      <c r="X1565" s="44"/>
      <c r="Y1565" s="44"/>
    </row>
    <row r="1566" spans="14:25" ht="15" customHeight="1" x14ac:dyDescent="0.2">
      <c r="N1566" s="44"/>
      <c r="O1566" s="44"/>
      <c r="P1566" s="44"/>
      <c r="Q1566" s="44"/>
      <c r="R1566" s="44"/>
      <c r="S1566" s="44"/>
      <c r="T1566" s="44"/>
      <c r="U1566" s="44"/>
      <c r="V1566" s="44"/>
      <c r="W1566" s="44"/>
      <c r="X1566" s="44"/>
      <c r="Y1566" s="44"/>
    </row>
    <row r="1567" spans="14:25" ht="15" customHeight="1" x14ac:dyDescent="0.2">
      <c r="N1567" s="44"/>
      <c r="O1567" s="44"/>
      <c r="P1567" s="44"/>
      <c r="Q1567" s="44"/>
      <c r="R1567" s="44"/>
      <c r="S1567" s="44"/>
      <c r="T1567" s="44"/>
      <c r="U1567" s="44"/>
      <c r="V1567" s="44"/>
      <c r="W1567" s="44"/>
      <c r="X1567" s="44"/>
      <c r="Y1567" s="44"/>
    </row>
    <row r="1568" spans="14:25" ht="15" customHeight="1" x14ac:dyDescent="0.2">
      <c r="N1568" s="44"/>
      <c r="O1568" s="44"/>
      <c r="P1568" s="44"/>
      <c r="Q1568" s="44"/>
      <c r="R1568" s="44"/>
      <c r="S1568" s="44"/>
      <c r="T1568" s="44"/>
      <c r="U1568" s="44"/>
      <c r="V1568" s="44"/>
      <c r="W1568" s="44"/>
      <c r="X1568" s="44"/>
      <c r="Y1568" s="44"/>
    </row>
    <row r="1569" spans="14:25" ht="15" customHeight="1" x14ac:dyDescent="0.2">
      <c r="N1569" s="44"/>
      <c r="O1569" s="44"/>
      <c r="P1569" s="44"/>
      <c r="Q1569" s="44"/>
      <c r="R1569" s="44"/>
      <c r="S1569" s="44"/>
      <c r="T1569" s="44"/>
      <c r="U1569" s="44"/>
      <c r="V1569" s="44"/>
      <c r="W1569" s="44"/>
      <c r="X1569" s="44"/>
      <c r="Y1569" s="44"/>
    </row>
    <row r="1570" spans="14:25" ht="15" customHeight="1" x14ac:dyDescent="0.2">
      <c r="N1570" s="44"/>
      <c r="O1570" s="44"/>
      <c r="P1570" s="44"/>
      <c r="Q1570" s="44"/>
      <c r="R1570" s="44"/>
      <c r="S1570" s="44"/>
      <c r="T1570" s="44"/>
      <c r="U1570" s="44"/>
      <c r="V1570" s="44"/>
      <c r="W1570" s="44"/>
      <c r="X1570" s="44"/>
      <c r="Y1570" s="44"/>
    </row>
    <row r="1571" spans="14:25" ht="15" customHeight="1" x14ac:dyDescent="0.2">
      <c r="N1571" s="44"/>
      <c r="O1571" s="44"/>
      <c r="P1571" s="44"/>
      <c r="Q1571" s="44"/>
      <c r="R1571" s="44"/>
      <c r="S1571" s="44"/>
      <c r="T1571" s="44"/>
      <c r="U1571" s="44"/>
      <c r="V1571" s="44"/>
      <c r="W1571" s="44"/>
      <c r="X1571" s="44"/>
      <c r="Y1571" s="44"/>
    </row>
    <row r="1572" spans="14:25" ht="15" customHeight="1" x14ac:dyDescent="0.2">
      <c r="N1572" s="44"/>
      <c r="O1572" s="44"/>
      <c r="P1572" s="44"/>
      <c r="Q1572" s="44"/>
      <c r="R1572" s="44"/>
      <c r="S1572" s="44"/>
      <c r="T1572" s="44"/>
      <c r="U1572" s="44"/>
      <c r="V1572" s="44"/>
      <c r="W1572" s="44"/>
      <c r="X1572" s="44"/>
      <c r="Y1572" s="44"/>
    </row>
    <row r="1573" spans="14:25" ht="15" customHeight="1" x14ac:dyDescent="0.2">
      <c r="N1573" s="44"/>
      <c r="O1573" s="44"/>
      <c r="P1573" s="44"/>
      <c r="Q1573" s="44"/>
      <c r="R1573" s="44"/>
      <c r="S1573" s="44"/>
      <c r="T1573" s="44"/>
      <c r="U1573" s="44"/>
      <c r="V1573" s="44"/>
      <c r="W1573" s="44"/>
      <c r="X1573" s="44"/>
      <c r="Y1573" s="44"/>
    </row>
    <row r="1574" spans="14:25" ht="15" customHeight="1" x14ac:dyDescent="0.2">
      <c r="N1574" s="44"/>
      <c r="O1574" s="44"/>
      <c r="P1574" s="44"/>
      <c r="Q1574" s="44"/>
      <c r="R1574" s="44"/>
      <c r="S1574" s="44"/>
      <c r="T1574" s="44"/>
      <c r="U1574" s="44"/>
      <c r="V1574" s="44"/>
      <c r="W1574" s="44"/>
      <c r="X1574" s="44"/>
      <c r="Y1574" s="44"/>
    </row>
    <row r="1575" spans="14:25" ht="15" customHeight="1" x14ac:dyDescent="0.2">
      <c r="N1575" s="44"/>
      <c r="O1575" s="44"/>
      <c r="P1575" s="44"/>
      <c r="Q1575" s="44"/>
      <c r="R1575" s="44"/>
      <c r="S1575" s="44"/>
      <c r="T1575" s="44"/>
      <c r="U1575" s="44"/>
      <c r="V1575" s="44"/>
      <c r="W1575" s="44"/>
      <c r="X1575" s="44"/>
      <c r="Y1575" s="44"/>
    </row>
    <row r="1576" spans="14:25" ht="15" customHeight="1" x14ac:dyDescent="0.2">
      <c r="N1576" s="44"/>
      <c r="O1576" s="44"/>
      <c r="P1576" s="44"/>
      <c r="Q1576" s="44"/>
      <c r="R1576" s="44"/>
      <c r="S1576" s="44"/>
      <c r="T1576" s="44"/>
      <c r="U1576" s="44"/>
      <c r="V1576" s="44"/>
      <c r="W1576" s="44"/>
      <c r="X1576" s="44"/>
      <c r="Y1576" s="44"/>
    </row>
    <row r="1577" spans="14:25" ht="15" customHeight="1" x14ac:dyDescent="0.2">
      <c r="N1577" s="44"/>
      <c r="O1577" s="44"/>
      <c r="P1577" s="44"/>
      <c r="Q1577" s="44"/>
      <c r="R1577" s="44"/>
      <c r="S1577" s="44"/>
      <c r="T1577" s="44"/>
      <c r="U1577" s="44"/>
      <c r="V1577" s="44"/>
      <c r="W1577" s="44"/>
      <c r="X1577" s="44"/>
      <c r="Y1577" s="44"/>
    </row>
    <row r="1578" spans="14:25" ht="15" customHeight="1" x14ac:dyDescent="0.2">
      <c r="N1578" s="44"/>
      <c r="O1578" s="44"/>
      <c r="P1578" s="44"/>
      <c r="Q1578" s="44"/>
      <c r="R1578" s="44"/>
      <c r="S1578" s="44"/>
      <c r="T1578" s="44"/>
      <c r="U1578" s="44"/>
      <c r="V1578" s="44"/>
      <c r="W1578" s="44"/>
      <c r="X1578" s="44"/>
      <c r="Y1578" s="44"/>
    </row>
    <row r="1579" spans="14:25" ht="15" customHeight="1" x14ac:dyDescent="0.2">
      <c r="N1579" s="44"/>
      <c r="O1579" s="44"/>
      <c r="P1579" s="44"/>
      <c r="Q1579" s="44"/>
      <c r="R1579" s="44"/>
      <c r="S1579" s="44"/>
      <c r="T1579" s="44"/>
      <c r="U1579" s="44"/>
      <c r="V1579" s="44"/>
      <c r="W1579" s="44"/>
      <c r="X1579" s="44"/>
      <c r="Y1579" s="44"/>
    </row>
    <row r="1580" spans="14:25" ht="15" customHeight="1" x14ac:dyDescent="0.2">
      <c r="N1580" s="44"/>
      <c r="O1580" s="44"/>
      <c r="P1580" s="44"/>
      <c r="Q1580" s="44"/>
      <c r="R1580" s="44"/>
      <c r="S1580" s="44"/>
      <c r="T1580" s="44"/>
      <c r="U1580" s="44"/>
      <c r="V1580" s="44"/>
      <c r="W1580" s="44"/>
      <c r="X1580" s="44"/>
      <c r="Y1580" s="44"/>
    </row>
    <row r="1581" spans="14:25" ht="15" customHeight="1" x14ac:dyDescent="0.2">
      <c r="N1581" s="44"/>
      <c r="O1581" s="44"/>
      <c r="P1581" s="44"/>
      <c r="Q1581" s="44"/>
      <c r="R1581" s="44"/>
      <c r="S1581" s="44"/>
      <c r="T1581" s="44"/>
      <c r="U1581" s="44"/>
      <c r="V1581" s="44"/>
      <c r="W1581" s="44"/>
      <c r="X1581" s="44"/>
      <c r="Y1581" s="44"/>
    </row>
    <row r="1582" spans="14:25" ht="15" customHeight="1" x14ac:dyDescent="0.2">
      <c r="N1582" s="44"/>
      <c r="O1582" s="44"/>
      <c r="P1582" s="44"/>
      <c r="Q1582" s="44"/>
      <c r="R1582" s="44"/>
      <c r="S1582" s="44"/>
      <c r="T1582" s="44"/>
      <c r="U1582" s="44"/>
      <c r="V1582" s="44"/>
      <c r="W1582" s="44"/>
      <c r="X1582" s="44"/>
      <c r="Y1582" s="44"/>
    </row>
    <row r="1583" spans="14:25" ht="15" customHeight="1" x14ac:dyDescent="0.2">
      <c r="N1583" s="44"/>
      <c r="O1583" s="44"/>
      <c r="P1583" s="44"/>
      <c r="Q1583" s="44"/>
      <c r="R1583" s="44"/>
      <c r="S1583" s="44"/>
      <c r="T1583" s="44"/>
      <c r="U1583" s="44"/>
      <c r="V1583" s="44"/>
      <c r="W1583" s="44"/>
      <c r="X1583" s="44"/>
      <c r="Y1583" s="44"/>
    </row>
    <row r="1584" spans="14:25" ht="15" customHeight="1" x14ac:dyDescent="0.2">
      <c r="N1584" s="44"/>
      <c r="O1584" s="44"/>
      <c r="P1584" s="44"/>
      <c r="Q1584" s="44"/>
      <c r="R1584" s="44"/>
      <c r="S1584" s="44"/>
      <c r="T1584" s="44"/>
      <c r="U1584" s="44"/>
      <c r="V1584" s="44"/>
      <c r="W1584" s="44"/>
      <c r="X1584" s="44"/>
      <c r="Y1584" s="44"/>
    </row>
    <row r="1585" spans="14:25" ht="15" customHeight="1" x14ac:dyDescent="0.2">
      <c r="N1585" s="44"/>
      <c r="O1585" s="44"/>
      <c r="P1585" s="44"/>
      <c r="Q1585" s="44"/>
      <c r="R1585" s="44"/>
      <c r="S1585" s="44"/>
      <c r="T1585" s="44"/>
      <c r="U1585" s="44"/>
      <c r="V1585" s="44"/>
      <c r="W1585" s="44"/>
      <c r="X1585" s="44"/>
      <c r="Y1585" s="44"/>
    </row>
    <row r="1586" spans="14:25" ht="15" customHeight="1" x14ac:dyDescent="0.2">
      <c r="N1586" s="44"/>
      <c r="O1586" s="44"/>
      <c r="P1586" s="44"/>
      <c r="Q1586" s="44"/>
      <c r="R1586" s="44"/>
      <c r="S1586" s="44"/>
      <c r="T1586" s="44"/>
      <c r="U1586" s="44"/>
      <c r="V1586" s="44"/>
      <c r="W1586" s="44"/>
      <c r="X1586" s="44"/>
      <c r="Y1586" s="44"/>
    </row>
    <row r="1587" spans="14:25" ht="15" customHeight="1" x14ac:dyDescent="0.2">
      <c r="N1587" s="44"/>
      <c r="O1587" s="44"/>
      <c r="P1587" s="44"/>
      <c r="Q1587" s="44"/>
      <c r="R1587" s="44"/>
      <c r="S1587" s="44"/>
      <c r="T1587" s="44"/>
      <c r="U1587" s="44"/>
      <c r="V1587" s="44"/>
      <c r="W1587" s="44"/>
      <c r="X1587" s="44"/>
      <c r="Y1587" s="44"/>
    </row>
    <row r="1588" spans="14:25" ht="15" customHeight="1" x14ac:dyDescent="0.2">
      <c r="N1588" s="44"/>
      <c r="O1588" s="44"/>
      <c r="P1588" s="44"/>
      <c r="Q1588" s="44"/>
      <c r="R1588" s="44"/>
      <c r="S1588" s="44"/>
      <c r="T1588" s="44"/>
      <c r="U1588" s="44"/>
      <c r="V1588" s="44"/>
      <c r="W1588" s="44"/>
      <c r="X1588" s="44"/>
      <c r="Y1588" s="44"/>
    </row>
    <row r="1589" spans="14:25" ht="15" customHeight="1" x14ac:dyDescent="0.2">
      <c r="N1589" s="44"/>
      <c r="O1589" s="44"/>
      <c r="P1589" s="44"/>
      <c r="Q1589" s="44"/>
      <c r="R1589" s="44"/>
      <c r="S1589" s="44"/>
      <c r="T1589" s="44"/>
      <c r="U1589" s="44"/>
      <c r="V1589" s="44"/>
      <c r="W1589" s="44"/>
      <c r="X1589" s="44"/>
      <c r="Y1589" s="44"/>
    </row>
    <row r="1590" spans="14:25" ht="15" customHeight="1" x14ac:dyDescent="0.2">
      <c r="N1590" s="44"/>
      <c r="O1590" s="44"/>
      <c r="P1590" s="44"/>
      <c r="Q1590" s="44"/>
      <c r="R1590" s="44"/>
      <c r="S1590" s="44"/>
      <c r="T1590" s="44"/>
      <c r="U1590" s="44"/>
      <c r="V1590" s="44"/>
      <c r="W1590" s="44"/>
      <c r="X1590" s="44"/>
      <c r="Y1590" s="44"/>
    </row>
    <row r="1591" spans="14:25" ht="15" customHeight="1" x14ac:dyDescent="0.2">
      <c r="N1591" s="44"/>
      <c r="O1591" s="44"/>
      <c r="P1591" s="44"/>
      <c r="Q1591" s="44"/>
      <c r="R1591" s="44"/>
      <c r="S1591" s="44"/>
      <c r="T1591" s="44"/>
      <c r="U1591" s="44"/>
      <c r="V1591" s="44"/>
      <c r="W1591" s="44"/>
      <c r="X1591" s="44"/>
      <c r="Y1591" s="44"/>
    </row>
    <row r="1592" spans="14:25" ht="15" customHeight="1" x14ac:dyDescent="0.2">
      <c r="N1592" s="44"/>
      <c r="O1592" s="44"/>
      <c r="P1592" s="44"/>
      <c r="Q1592" s="44"/>
      <c r="R1592" s="44"/>
      <c r="S1592" s="44"/>
      <c r="T1592" s="44"/>
      <c r="U1592" s="44"/>
      <c r="V1592" s="44"/>
      <c r="W1592" s="44"/>
      <c r="X1592" s="44"/>
      <c r="Y1592" s="44"/>
    </row>
    <row r="1593" spans="14:25" ht="15" customHeight="1" x14ac:dyDescent="0.2">
      <c r="N1593" s="44"/>
      <c r="O1593" s="44"/>
      <c r="P1593" s="44"/>
      <c r="Q1593" s="44"/>
      <c r="R1593" s="44"/>
      <c r="S1593" s="44"/>
      <c r="T1593" s="44"/>
      <c r="U1593" s="44"/>
      <c r="V1593" s="44"/>
      <c r="W1593" s="44"/>
      <c r="X1593" s="44"/>
      <c r="Y1593" s="44"/>
    </row>
    <row r="1594" spans="14:25" ht="15" customHeight="1" x14ac:dyDescent="0.2">
      <c r="N1594" s="44"/>
      <c r="O1594" s="44"/>
      <c r="P1594" s="44"/>
      <c r="Q1594" s="44"/>
      <c r="R1594" s="44"/>
      <c r="S1594" s="44"/>
      <c r="T1594" s="44"/>
      <c r="U1594" s="44"/>
      <c r="V1594" s="44"/>
      <c r="W1594" s="44"/>
      <c r="X1594" s="44"/>
      <c r="Y1594" s="44"/>
    </row>
    <row r="1595" spans="14:25" ht="15" customHeight="1" x14ac:dyDescent="0.2">
      <c r="N1595" s="44"/>
      <c r="O1595" s="44"/>
      <c r="P1595" s="44"/>
      <c r="Q1595" s="44"/>
      <c r="R1595" s="44"/>
      <c r="S1595" s="44"/>
      <c r="T1595" s="44"/>
      <c r="U1595" s="44"/>
      <c r="V1595" s="44"/>
      <c r="W1595" s="44"/>
      <c r="X1595" s="44"/>
      <c r="Y1595" s="44"/>
    </row>
    <row r="1596" spans="14:25" ht="15" customHeight="1" x14ac:dyDescent="0.2">
      <c r="N1596" s="44"/>
      <c r="O1596" s="44"/>
      <c r="P1596" s="44"/>
      <c r="Q1596" s="44"/>
      <c r="R1596" s="44"/>
      <c r="S1596" s="44"/>
      <c r="T1596" s="44"/>
      <c r="U1596" s="44"/>
      <c r="V1596" s="44"/>
      <c r="W1596" s="44"/>
      <c r="X1596" s="44"/>
      <c r="Y1596" s="44"/>
    </row>
    <row r="1597" spans="14:25" ht="15" customHeight="1" x14ac:dyDescent="0.2">
      <c r="N1597" s="44"/>
      <c r="O1597" s="44"/>
      <c r="P1597" s="44"/>
      <c r="Q1597" s="44"/>
      <c r="R1597" s="44"/>
      <c r="S1597" s="44"/>
      <c r="T1597" s="44"/>
      <c r="U1597" s="44"/>
      <c r="V1597" s="44"/>
      <c r="W1597" s="44"/>
      <c r="X1597" s="44"/>
      <c r="Y1597" s="44"/>
    </row>
    <row r="1598" spans="14:25" ht="15" customHeight="1" x14ac:dyDescent="0.2">
      <c r="N1598" s="44"/>
      <c r="O1598" s="44"/>
      <c r="P1598" s="44"/>
      <c r="Q1598" s="44"/>
      <c r="R1598" s="44"/>
      <c r="S1598" s="44"/>
      <c r="T1598" s="44"/>
      <c r="U1598" s="44"/>
      <c r="V1598" s="44"/>
      <c r="W1598" s="44"/>
      <c r="X1598" s="44"/>
      <c r="Y1598" s="44"/>
    </row>
    <row r="1599" spans="14:25" ht="15" customHeight="1" x14ac:dyDescent="0.2">
      <c r="N1599" s="44"/>
      <c r="O1599" s="44"/>
      <c r="P1599" s="44"/>
      <c r="Q1599" s="44"/>
      <c r="R1599" s="44"/>
      <c r="S1599" s="44"/>
      <c r="T1599" s="44"/>
      <c r="U1599" s="44"/>
      <c r="V1599" s="44"/>
      <c r="W1599" s="44"/>
      <c r="X1599" s="44"/>
      <c r="Y1599" s="44"/>
    </row>
    <row r="1600" spans="14:25" ht="15" customHeight="1" x14ac:dyDescent="0.2">
      <c r="N1600" s="44"/>
      <c r="O1600" s="44"/>
      <c r="P1600" s="44"/>
      <c r="Q1600" s="44"/>
      <c r="R1600" s="44"/>
      <c r="S1600" s="44"/>
      <c r="T1600" s="44"/>
      <c r="U1600" s="44"/>
      <c r="V1600" s="44"/>
      <c r="W1600" s="44"/>
      <c r="X1600" s="44"/>
      <c r="Y1600" s="44"/>
    </row>
    <row r="1601" spans="14:25" ht="15" customHeight="1" x14ac:dyDescent="0.2">
      <c r="N1601" s="44"/>
      <c r="O1601" s="44"/>
      <c r="P1601" s="44"/>
      <c r="Q1601" s="44"/>
      <c r="R1601" s="44"/>
      <c r="S1601" s="44"/>
      <c r="T1601" s="44"/>
      <c r="U1601" s="44"/>
      <c r="V1601" s="44"/>
      <c r="W1601" s="44"/>
      <c r="X1601" s="44"/>
      <c r="Y1601" s="44"/>
    </row>
    <row r="1602" spans="14:25" ht="15" customHeight="1" x14ac:dyDescent="0.2">
      <c r="N1602" s="44"/>
      <c r="O1602" s="44"/>
      <c r="P1602" s="44"/>
      <c r="Q1602" s="44"/>
      <c r="R1602" s="44"/>
      <c r="S1602" s="44"/>
      <c r="T1602" s="44"/>
      <c r="U1602" s="44"/>
      <c r="V1602" s="44"/>
      <c r="W1602" s="44"/>
      <c r="X1602" s="44"/>
      <c r="Y1602" s="44"/>
    </row>
    <row r="1603" spans="14:25" ht="15" customHeight="1" x14ac:dyDescent="0.2">
      <c r="N1603" s="44"/>
      <c r="O1603" s="44"/>
      <c r="P1603" s="44"/>
      <c r="Q1603" s="44"/>
      <c r="R1603" s="44"/>
      <c r="S1603" s="44"/>
      <c r="T1603" s="44"/>
      <c r="U1603" s="44"/>
      <c r="V1603" s="44"/>
      <c r="W1603" s="44"/>
      <c r="X1603" s="44"/>
      <c r="Y1603" s="44"/>
    </row>
    <row r="1604" spans="14:25" ht="15" customHeight="1" x14ac:dyDescent="0.2">
      <c r="N1604" s="44"/>
      <c r="O1604" s="44"/>
      <c r="P1604" s="44"/>
      <c r="Q1604" s="44"/>
      <c r="R1604" s="44"/>
      <c r="S1604" s="44"/>
      <c r="T1604" s="44"/>
      <c r="U1604" s="44"/>
      <c r="V1604" s="44"/>
      <c r="W1604" s="44"/>
      <c r="X1604" s="44"/>
      <c r="Y1604" s="44"/>
    </row>
    <row r="1605" spans="14:25" ht="15" customHeight="1" x14ac:dyDescent="0.2">
      <c r="N1605" s="44"/>
      <c r="O1605" s="44"/>
      <c r="P1605" s="44"/>
      <c r="Q1605" s="44"/>
      <c r="R1605" s="44"/>
      <c r="S1605" s="44"/>
      <c r="T1605" s="44"/>
      <c r="U1605" s="44"/>
      <c r="V1605" s="44"/>
      <c r="W1605" s="44"/>
      <c r="X1605" s="44"/>
      <c r="Y1605" s="44"/>
    </row>
    <row r="1606" spans="14:25" ht="15" customHeight="1" x14ac:dyDescent="0.2">
      <c r="N1606" s="44"/>
      <c r="O1606" s="44"/>
      <c r="P1606" s="44"/>
      <c r="Q1606" s="44"/>
      <c r="R1606" s="44"/>
      <c r="S1606" s="44"/>
      <c r="T1606" s="44"/>
      <c r="U1606" s="44"/>
      <c r="V1606" s="44"/>
      <c r="W1606" s="44"/>
      <c r="X1606" s="44"/>
      <c r="Y1606" s="44"/>
    </row>
    <row r="1607" spans="14:25" ht="15" customHeight="1" x14ac:dyDescent="0.2">
      <c r="N1607" s="44"/>
      <c r="O1607" s="44"/>
      <c r="P1607" s="44"/>
      <c r="Q1607" s="44"/>
      <c r="R1607" s="44"/>
      <c r="S1607" s="44"/>
      <c r="T1607" s="44"/>
      <c r="U1607" s="44"/>
      <c r="V1607" s="44"/>
      <c r="W1607" s="44"/>
      <c r="X1607" s="44"/>
      <c r="Y1607" s="44"/>
    </row>
    <row r="1608" spans="14:25" ht="15" customHeight="1" x14ac:dyDescent="0.2">
      <c r="N1608" s="44"/>
      <c r="O1608" s="44"/>
      <c r="P1608" s="44"/>
      <c r="Q1608" s="44"/>
      <c r="R1608" s="44"/>
      <c r="S1608" s="44"/>
      <c r="T1608" s="44"/>
      <c r="U1608" s="44"/>
      <c r="V1608" s="44"/>
      <c r="W1608" s="44"/>
      <c r="X1608" s="44"/>
      <c r="Y1608" s="44"/>
    </row>
    <row r="1609" spans="14:25" ht="15" customHeight="1" x14ac:dyDescent="0.2">
      <c r="N1609" s="44"/>
      <c r="O1609" s="44"/>
      <c r="P1609" s="44"/>
      <c r="Q1609" s="44"/>
      <c r="R1609" s="44"/>
      <c r="S1609" s="44"/>
      <c r="T1609" s="44"/>
      <c r="U1609" s="44"/>
      <c r="V1609" s="44"/>
      <c r="W1609" s="44"/>
      <c r="X1609" s="44"/>
      <c r="Y1609" s="44"/>
    </row>
    <row r="1610" spans="14:25" ht="15" customHeight="1" x14ac:dyDescent="0.2">
      <c r="N1610" s="44"/>
      <c r="O1610" s="44"/>
      <c r="P1610" s="44"/>
      <c r="Q1610" s="44"/>
      <c r="R1610" s="44"/>
      <c r="S1610" s="44"/>
      <c r="T1610" s="44"/>
      <c r="U1610" s="44"/>
      <c r="V1610" s="44"/>
      <c r="W1610" s="44"/>
      <c r="X1610" s="44"/>
      <c r="Y1610" s="44"/>
    </row>
    <row r="1611" spans="14:25" ht="15" customHeight="1" x14ac:dyDescent="0.2">
      <c r="N1611" s="44"/>
      <c r="O1611" s="44"/>
      <c r="P1611" s="44"/>
      <c r="Q1611" s="44"/>
      <c r="R1611" s="44"/>
      <c r="S1611" s="44"/>
      <c r="T1611" s="44"/>
      <c r="U1611" s="44"/>
      <c r="V1611" s="44"/>
      <c r="W1611" s="44"/>
      <c r="X1611" s="44"/>
      <c r="Y1611" s="44"/>
    </row>
    <row r="1612" spans="14:25" ht="15" customHeight="1" x14ac:dyDescent="0.2">
      <c r="N1612" s="44"/>
      <c r="O1612" s="44"/>
      <c r="P1612" s="44"/>
      <c r="Q1612" s="44"/>
      <c r="R1612" s="44"/>
      <c r="S1612" s="44"/>
      <c r="T1612" s="44"/>
      <c r="U1612" s="44"/>
      <c r="V1612" s="44"/>
      <c r="W1612" s="44"/>
      <c r="X1612" s="44"/>
      <c r="Y1612" s="44"/>
    </row>
    <row r="1613" spans="14:25" ht="15" customHeight="1" x14ac:dyDescent="0.2">
      <c r="N1613" s="44"/>
      <c r="O1613" s="44"/>
      <c r="P1613" s="44"/>
      <c r="Q1613" s="44"/>
      <c r="R1613" s="44"/>
      <c r="S1613" s="44"/>
      <c r="T1613" s="44"/>
      <c r="U1613" s="44"/>
      <c r="V1613" s="44"/>
      <c r="W1613" s="44"/>
      <c r="X1613" s="44"/>
      <c r="Y1613" s="44"/>
    </row>
    <row r="1614" spans="14:25" ht="15" customHeight="1" x14ac:dyDescent="0.2">
      <c r="N1614" s="44"/>
      <c r="O1614" s="44"/>
      <c r="P1614" s="44"/>
      <c r="Q1614" s="44"/>
      <c r="R1614" s="44"/>
      <c r="S1614" s="44"/>
      <c r="T1614" s="44"/>
      <c r="U1614" s="44"/>
      <c r="V1614" s="44"/>
      <c r="W1614" s="44"/>
      <c r="X1614" s="44"/>
      <c r="Y1614" s="44"/>
    </row>
    <row r="1615" spans="14:25" ht="15" customHeight="1" x14ac:dyDescent="0.2">
      <c r="N1615" s="44"/>
      <c r="O1615" s="44"/>
      <c r="P1615" s="44"/>
      <c r="Q1615" s="44"/>
      <c r="R1615" s="44"/>
      <c r="S1615" s="44"/>
      <c r="T1615" s="44"/>
      <c r="U1615" s="44"/>
      <c r="V1615" s="44"/>
      <c r="W1615" s="44"/>
      <c r="X1615" s="44"/>
      <c r="Y1615" s="44"/>
    </row>
    <row r="1616" spans="14:25" ht="15" customHeight="1" x14ac:dyDescent="0.2">
      <c r="N1616" s="44"/>
      <c r="O1616" s="44"/>
      <c r="P1616" s="44"/>
      <c r="Q1616" s="44"/>
      <c r="R1616" s="44"/>
      <c r="S1616" s="44"/>
      <c r="T1616" s="44"/>
      <c r="U1616" s="44"/>
      <c r="V1616" s="44"/>
      <c r="W1616" s="44"/>
      <c r="X1616" s="44"/>
      <c r="Y1616" s="44"/>
    </row>
    <row r="1617" spans="14:25" ht="15" customHeight="1" x14ac:dyDescent="0.2">
      <c r="N1617" s="44"/>
      <c r="O1617" s="44"/>
      <c r="P1617" s="44"/>
      <c r="Q1617" s="44"/>
      <c r="R1617" s="44"/>
      <c r="S1617" s="44"/>
      <c r="T1617" s="44"/>
      <c r="U1617" s="44"/>
      <c r="V1617" s="44"/>
      <c r="W1617" s="44"/>
      <c r="X1617" s="44"/>
      <c r="Y1617" s="44"/>
    </row>
    <row r="1618" spans="14:25" ht="15" customHeight="1" x14ac:dyDescent="0.2">
      <c r="N1618" s="44"/>
      <c r="O1618" s="44"/>
      <c r="P1618" s="44"/>
      <c r="Q1618" s="44"/>
      <c r="R1618" s="44"/>
      <c r="S1618" s="44"/>
      <c r="T1618" s="44"/>
      <c r="U1618" s="44"/>
      <c r="V1618" s="44"/>
      <c r="W1618" s="44"/>
      <c r="X1618" s="44"/>
      <c r="Y1618" s="44"/>
    </row>
    <row r="1619" spans="14:25" ht="15" customHeight="1" x14ac:dyDescent="0.2">
      <c r="N1619" s="44"/>
      <c r="O1619" s="44"/>
      <c r="P1619" s="44"/>
      <c r="Q1619" s="44"/>
      <c r="R1619" s="44"/>
      <c r="S1619" s="44"/>
      <c r="T1619" s="44"/>
      <c r="U1619" s="44"/>
      <c r="V1619" s="44"/>
      <c r="W1619" s="44"/>
      <c r="X1619" s="44"/>
      <c r="Y1619" s="44"/>
    </row>
    <row r="1620" spans="14:25" ht="15" customHeight="1" x14ac:dyDescent="0.2">
      <c r="N1620" s="44"/>
      <c r="O1620" s="44"/>
      <c r="P1620" s="44"/>
      <c r="Q1620" s="44"/>
      <c r="R1620" s="44"/>
      <c r="S1620" s="44"/>
      <c r="T1620" s="44"/>
      <c r="U1620" s="44"/>
      <c r="V1620" s="44"/>
      <c r="W1620" s="44"/>
      <c r="X1620" s="44"/>
      <c r="Y1620" s="44"/>
    </row>
    <row r="1621" spans="14:25" ht="15" customHeight="1" x14ac:dyDescent="0.2">
      <c r="N1621" s="44"/>
      <c r="O1621" s="44"/>
      <c r="P1621" s="44"/>
      <c r="Q1621" s="44"/>
      <c r="R1621" s="44"/>
      <c r="S1621" s="44"/>
      <c r="T1621" s="44"/>
      <c r="U1621" s="44"/>
      <c r="V1621" s="44"/>
      <c r="W1621" s="44"/>
      <c r="X1621" s="44"/>
      <c r="Y1621" s="44"/>
    </row>
    <row r="1622" spans="14:25" ht="15" customHeight="1" x14ac:dyDescent="0.2">
      <c r="N1622" s="44"/>
      <c r="O1622" s="44"/>
      <c r="P1622" s="44"/>
      <c r="Q1622" s="44"/>
      <c r="R1622" s="44"/>
      <c r="S1622" s="44"/>
      <c r="T1622" s="44"/>
      <c r="U1622" s="44"/>
      <c r="V1622" s="44"/>
      <c r="W1622" s="44"/>
      <c r="X1622" s="44"/>
      <c r="Y1622" s="44"/>
    </row>
    <row r="1623" spans="14:25" ht="15" customHeight="1" x14ac:dyDescent="0.2">
      <c r="N1623" s="44"/>
      <c r="O1623" s="44"/>
      <c r="P1623" s="44"/>
      <c r="Q1623" s="44"/>
      <c r="R1623" s="44"/>
      <c r="S1623" s="44"/>
      <c r="T1623" s="44"/>
      <c r="U1623" s="44"/>
      <c r="V1623" s="44"/>
      <c r="W1623" s="44"/>
      <c r="X1623" s="44"/>
      <c r="Y1623" s="44"/>
    </row>
    <row r="1624" spans="14:25" ht="15" customHeight="1" x14ac:dyDescent="0.2">
      <c r="N1624" s="44"/>
      <c r="O1624" s="44"/>
      <c r="P1624" s="44"/>
      <c r="Q1624" s="44"/>
      <c r="R1624" s="44"/>
      <c r="S1624" s="44"/>
      <c r="T1624" s="44"/>
      <c r="U1624" s="44"/>
      <c r="V1624" s="44"/>
      <c r="W1624" s="44"/>
      <c r="X1624" s="44"/>
      <c r="Y1624" s="44"/>
    </row>
    <row r="1625" spans="14:25" ht="15" customHeight="1" x14ac:dyDescent="0.2">
      <c r="N1625" s="44"/>
      <c r="O1625" s="44"/>
      <c r="P1625" s="44"/>
      <c r="Q1625" s="44"/>
      <c r="R1625" s="44"/>
      <c r="S1625" s="44"/>
      <c r="T1625" s="44"/>
      <c r="U1625" s="44"/>
      <c r="V1625" s="44"/>
      <c r="W1625" s="44"/>
      <c r="X1625" s="44"/>
      <c r="Y1625" s="44"/>
    </row>
    <row r="1626" spans="14:25" ht="15" customHeight="1" x14ac:dyDescent="0.2">
      <c r="N1626" s="44"/>
      <c r="O1626" s="44"/>
      <c r="P1626" s="44"/>
      <c r="Q1626" s="44"/>
      <c r="R1626" s="44"/>
      <c r="S1626" s="44"/>
      <c r="T1626" s="44"/>
      <c r="U1626" s="44"/>
      <c r="V1626" s="44"/>
      <c r="W1626" s="44"/>
      <c r="X1626" s="44"/>
      <c r="Y1626" s="44"/>
    </row>
    <row r="1627" spans="14:25" ht="15" customHeight="1" x14ac:dyDescent="0.2">
      <c r="N1627" s="44"/>
      <c r="O1627" s="44"/>
      <c r="P1627" s="44"/>
      <c r="Q1627" s="44"/>
      <c r="R1627" s="44"/>
      <c r="S1627" s="44"/>
      <c r="T1627" s="44"/>
      <c r="U1627" s="44"/>
      <c r="V1627" s="44"/>
      <c r="W1627" s="44"/>
      <c r="X1627" s="44"/>
      <c r="Y1627" s="44"/>
    </row>
    <row r="1628" spans="14:25" ht="15" customHeight="1" x14ac:dyDescent="0.2">
      <c r="N1628" s="44"/>
      <c r="O1628" s="44"/>
      <c r="P1628" s="44"/>
      <c r="Q1628" s="44"/>
      <c r="R1628" s="44"/>
      <c r="S1628" s="44"/>
      <c r="T1628" s="44"/>
      <c r="U1628" s="44"/>
      <c r="V1628" s="44"/>
      <c r="W1628" s="44"/>
      <c r="X1628" s="44"/>
      <c r="Y1628" s="44"/>
    </row>
    <row r="1629" spans="14:25" ht="15" customHeight="1" x14ac:dyDescent="0.2">
      <c r="N1629" s="44"/>
      <c r="O1629" s="44"/>
      <c r="P1629" s="44"/>
      <c r="Q1629" s="44"/>
      <c r="R1629" s="44"/>
      <c r="S1629" s="44"/>
      <c r="T1629" s="44"/>
      <c r="U1629" s="44"/>
      <c r="V1629" s="44"/>
      <c r="W1629" s="44"/>
      <c r="X1629" s="44"/>
      <c r="Y1629" s="44"/>
    </row>
    <row r="1630" spans="14:25" ht="15" customHeight="1" x14ac:dyDescent="0.2">
      <c r="N1630" s="44"/>
      <c r="O1630" s="44"/>
      <c r="P1630" s="44"/>
      <c r="Q1630" s="44"/>
      <c r="R1630" s="44"/>
      <c r="S1630" s="44"/>
      <c r="T1630" s="44"/>
      <c r="U1630" s="44"/>
      <c r="V1630" s="44"/>
      <c r="W1630" s="44"/>
      <c r="X1630" s="44"/>
      <c r="Y1630" s="44"/>
    </row>
    <row r="1631" spans="14:25" ht="15" customHeight="1" x14ac:dyDescent="0.2">
      <c r="N1631" s="44"/>
      <c r="O1631" s="44"/>
      <c r="P1631" s="44"/>
      <c r="Q1631" s="44"/>
      <c r="R1631" s="44"/>
      <c r="S1631" s="44"/>
      <c r="T1631" s="44"/>
      <c r="U1631" s="44"/>
      <c r="V1631" s="44"/>
      <c r="W1631" s="44"/>
      <c r="X1631" s="44"/>
      <c r="Y1631" s="44"/>
    </row>
    <row r="1632" spans="14:25" ht="15" customHeight="1" x14ac:dyDescent="0.2">
      <c r="N1632" s="44"/>
      <c r="O1632" s="44"/>
      <c r="P1632" s="44"/>
      <c r="Q1632" s="44"/>
      <c r="R1632" s="44"/>
      <c r="S1632" s="44"/>
      <c r="T1632" s="44"/>
      <c r="U1632" s="44"/>
      <c r="V1632" s="44"/>
      <c r="W1632" s="44"/>
      <c r="X1632" s="44"/>
      <c r="Y1632" s="44"/>
    </row>
    <row r="1633" spans="14:25" ht="15" customHeight="1" x14ac:dyDescent="0.2">
      <c r="N1633" s="44"/>
      <c r="O1633" s="44"/>
      <c r="P1633" s="44"/>
      <c r="Q1633" s="44"/>
      <c r="R1633" s="44"/>
      <c r="S1633" s="44"/>
      <c r="T1633" s="44"/>
      <c r="U1633" s="44"/>
      <c r="V1633" s="44"/>
      <c r="W1633" s="44"/>
      <c r="X1633" s="44"/>
      <c r="Y1633" s="44"/>
    </row>
    <row r="1634" spans="14:25" ht="15" customHeight="1" x14ac:dyDescent="0.2">
      <c r="N1634" s="44"/>
      <c r="O1634" s="44"/>
      <c r="P1634" s="44"/>
      <c r="Q1634" s="44"/>
      <c r="R1634" s="44"/>
      <c r="S1634" s="44"/>
      <c r="T1634" s="44"/>
      <c r="U1634" s="44"/>
      <c r="V1634" s="44"/>
      <c r="W1634" s="44"/>
      <c r="X1634" s="44"/>
      <c r="Y1634" s="44"/>
    </row>
    <row r="1635" spans="14:25" ht="15" customHeight="1" x14ac:dyDescent="0.2">
      <c r="N1635" s="44"/>
      <c r="O1635" s="44"/>
      <c r="P1635" s="44"/>
      <c r="Q1635" s="44"/>
      <c r="R1635" s="44"/>
      <c r="S1635" s="44"/>
      <c r="T1635" s="44"/>
      <c r="U1635" s="44"/>
      <c r="V1635" s="44"/>
      <c r="W1635" s="44"/>
      <c r="X1635" s="44"/>
      <c r="Y1635" s="44"/>
    </row>
    <row r="1636" spans="14:25" ht="15" customHeight="1" x14ac:dyDescent="0.2">
      <c r="N1636" s="44"/>
      <c r="O1636" s="44"/>
      <c r="P1636" s="44"/>
      <c r="Q1636" s="44"/>
      <c r="R1636" s="44"/>
      <c r="S1636" s="44"/>
      <c r="T1636" s="44"/>
      <c r="U1636" s="44"/>
      <c r="V1636" s="44"/>
      <c r="W1636" s="44"/>
      <c r="X1636" s="44"/>
      <c r="Y1636" s="44"/>
    </row>
    <row r="1637" spans="14:25" ht="15" customHeight="1" x14ac:dyDescent="0.2">
      <c r="N1637" s="44"/>
      <c r="O1637" s="44"/>
      <c r="P1637" s="44"/>
      <c r="Q1637" s="44"/>
      <c r="R1637" s="44"/>
      <c r="S1637" s="44"/>
      <c r="T1637" s="44"/>
      <c r="U1637" s="44"/>
      <c r="V1637" s="44"/>
      <c r="W1637" s="44"/>
      <c r="X1637" s="44"/>
      <c r="Y1637" s="44"/>
    </row>
    <row r="1638" spans="14:25" ht="15" customHeight="1" x14ac:dyDescent="0.2">
      <c r="N1638" s="44"/>
      <c r="O1638" s="44"/>
      <c r="P1638" s="44"/>
      <c r="Q1638" s="44"/>
      <c r="R1638" s="44"/>
      <c r="S1638" s="44"/>
      <c r="T1638" s="44"/>
      <c r="U1638" s="44"/>
      <c r="V1638" s="44"/>
      <c r="W1638" s="44"/>
      <c r="X1638" s="44"/>
      <c r="Y1638" s="44"/>
    </row>
    <row r="1639" spans="14:25" ht="15" customHeight="1" x14ac:dyDescent="0.2">
      <c r="N1639" s="44"/>
      <c r="O1639" s="44"/>
      <c r="P1639" s="44"/>
      <c r="Q1639" s="44"/>
      <c r="R1639" s="44"/>
      <c r="S1639" s="44"/>
      <c r="T1639" s="44"/>
      <c r="U1639" s="44"/>
      <c r="V1639" s="44"/>
      <c r="W1639" s="44"/>
      <c r="X1639" s="44"/>
      <c r="Y1639" s="44"/>
    </row>
    <row r="1640" spans="14:25" ht="15" customHeight="1" x14ac:dyDescent="0.2">
      <c r="N1640" s="44"/>
      <c r="O1640" s="44"/>
      <c r="P1640" s="44"/>
      <c r="Q1640" s="44"/>
      <c r="R1640" s="44"/>
      <c r="S1640" s="44"/>
      <c r="T1640" s="44"/>
      <c r="U1640" s="44"/>
      <c r="V1640" s="44"/>
      <c r="W1640" s="44"/>
      <c r="X1640" s="44"/>
      <c r="Y1640" s="44"/>
    </row>
    <row r="1641" spans="14:25" ht="15" customHeight="1" x14ac:dyDescent="0.2">
      <c r="N1641" s="44"/>
      <c r="O1641" s="44"/>
      <c r="P1641" s="44"/>
      <c r="Q1641" s="44"/>
      <c r="R1641" s="44"/>
      <c r="S1641" s="44"/>
      <c r="T1641" s="44"/>
      <c r="U1641" s="44"/>
      <c r="V1641" s="44"/>
      <c r="W1641" s="44"/>
      <c r="X1641" s="44"/>
      <c r="Y1641" s="44"/>
    </row>
    <row r="1642" spans="14:25" ht="15" customHeight="1" x14ac:dyDescent="0.2">
      <c r="N1642" s="44"/>
      <c r="O1642" s="44"/>
      <c r="P1642" s="44"/>
      <c r="Q1642" s="44"/>
      <c r="R1642" s="44"/>
      <c r="S1642" s="44"/>
      <c r="T1642" s="44"/>
      <c r="U1642" s="44"/>
      <c r="V1642" s="44"/>
      <c r="W1642" s="44"/>
      <c r="X1642" s="44"/>
      <c r="Y1642" s="44"/>
    </row>
    <row r="1643" spans="14:25" ht="15" customHeight="1" x14ac:dyDescent="0.2">
      <c r="N1643" s="44"/>
      <c r="O1643" s="44"/>
      <c r="P1643" s="44"/>
      <c r="Q1643" s="44"/>
      <c r="R1643" s="44"/>
      <c r="S1643" s="44"/>
      <c r="T1643" s="44"/>
      <c r="U1643" s="44"/>
      <c r="V1643" s="44"/>
      <c r="W1643" s="44"/>
      <c r="X1643" s="44"/>
      <c r="Y1643" s="44"/>
    </row>
    <row r="1644" spans="14:25" ht="15" customHeight="1" x14ac:dyDescent="0.2">
      <c r="N1644" s="44"/>
      <c r="O1644" s="44"/>
      <c r="P1644" s="44"/>
      <c r="Q1644" s="44"/>
      <c r="R1644" s="44"/>
      <c r="S1644" s="44"/>
      <c r="T1644" s="44"/>
      <c r="U1644" s="44"/>
      <c r="V1644" s="44"/>
      <c r="W1644" s="44"/>
      <c r="X1644" s="44"/>
      <c r="Y1644" s="44"/>
    </row>
    <row r="1645" spans="14:25" ht="15" customHeight="1" x14ac:dyDescent="0.2">
      <c r="N1645" s="44"/>
      <c r="O1645" s="44"/>
      <c r="P1645" s="44"/>
      <c r="Q1645" s="44"/>
      <c r="R1645" s="44"/>
      <c r="S1645" s="44"/>
      <c r="T1645" s="44"/>
      <c r="U1645" s="44"/>
      <c r="V1645" s="44"/>
      <c r="W1645" s="44"/>
      <c r="X1645" s="44"/>
      <c r="Y1645" s="44"/>
    </row>
    <row r="1646" spans="14:25" ht="15" customHeight="1" x14ac:dyDescent="0.2">
      <c r="N1646" s="44"/>
      <c r="O1646" s="44"/>
      <c r="P1646" s="44"/>
      <c r="Q1646" s="44"/>
      <c r="R1646" s="44"/>
      <c r="S1646" s="44"/>
      <c r="T1646" s="44"/>
      <c r="U1646" s="44"/>
      <c r="V1646" s="44"/>
      <c r="W1646" s="44"/>
      <c r="X1646" s="44"/>
      <c r="Y1646" s="44"/>
    </row>
    <row r="1647" spans="14:25" ht="15" customHeight="1" x14ac:dyDescent="0.2">
      <c r="N1647" s="44"/>
      <c r="O1647" s="44"/>
      <c r="P1647" s="44"/>
      <c r="Q1647" s="44"/>
      <c r="R1647" s="44"/>
      <c r="S1647" s="44"/>
      <c r="T1647" s="44"/>
      <c r="U1647" s="44"/>
      <c r="V1647" s="44"/>
      <c r="W1647" s="44"/>
      <c r="X1647" s="44"/>
      <c r="Y1647" s="44"/>
    </row>
    <row r="1648" spans="14:25" ht="15" customHeight="1" x14ac:dyDescent="0.2">
      <c r="N1648" s="44"/>
      <c r="O1648" s="44"/>
      <c r="P1648" s="44"/>
      <c r="Q1648" s="44"/>
      <c r="R1648" s="44"/>
      <c r="S1648" s="44"/>
      <c r="T1648" s="44"/>
      <c r="U1648" s="44"/>
      <c r="V1648" s="44"/>
      <c r="W1648" s="44"/>
      <c r="X1648" s="44"/>
      <c r="Y1648" s="44"/>
    </row>
    <row r="1649" spans="14:25" ht="15" customHeight="1" x14ac:dyDescent="0.2">
      <c r="N1649" s="44"/>
      <c r="O1649" s="44"/>
      <c r="P1649" s="44"/>
      <c r="Q1649" s="44"/>
      <c r="R1649" s="44"/>
      <c r="S1649" s="44"/>
      <c r="T1649" s="44"/>
      <c r="U1649" s="44"/>
      <c r="V1649" s="44"/>
      <c r="W1649" s="44"/>
      <c r="X1649" s="44"/>
      <c r="Y1649" s="44"/>
    </row>
    <row r="1650" spans="14:25" ht="15" customHeight="1" x14ac:dyDescent="0.2">
      <c r="N1650" s="44"/>
      <c r="O1650" s="44"/>
      <c r="P1650" s="44"/>
      <c r="Q1650" s="44"/>
      <c r="R1650" s="44"/>
      <c r="S1650" s="44"/>
      <c r="T1650" s="44"/>
      <c r="U1650" s="44"/>
      <c r="V1650" s="44"/>
      <c r="W1650" s="44"/>
      <c r="X1650" s="44"/>
      <c r="Y1650" s="44"/>
    </row>
    <row r="1651" spans="14:25" ht="15" customHeight="1" x14ac:dyDescent="0.2">
      <c r="N1651" s="44"/>
      <c r="O1651" s="44"/>
      <c r="P1651" s="44"/>
      <c r="Q1651" s="44"/>
      <c r="R1651" s="44"/>
      <c r="S1651" s="44"/>
      <c r="T1651" s="44"/>
      <c r="U1651" s="44"/>
      <c r="V1651" s="44"/>
      <c r="W1651" s="44"/>
      <c r="X1651" s="44"/>
      <c r="Y1651" s="44"/>
    </row>
    <row r="1652" spans="14:25" ht="15" customHeight="1" x14ac:dyDescent="0.2">
      <c r="N1652" s="44"/>
      <c r="O1652" s="44"/>
      <c r="P1652" s="44"/>
      <c r="Q1652" s="44"/>
      <c r="R1652" s="44"/>
      <c r="S1652" s="44"/>
      <c r="T1652" s="44"/>
      <c r="U1652" s="44"/>
      <c r="V1652" s="44"/>
      <c r="W1652" s="44"/>
      <c r="X1652" s="44"/>
      <c r="Y1652" s="44"/>
    </row>
    <row r="1653" spans="14:25" ht="15" customHeight="1" x14ac:dyDescent="0.2">
      <c r="N1653" s="44"/>
      <c r="O1653" s="44"/>
      <c r="P1653" s="44"/>
      <c r="Q1653" s="44"/>
      <c r="R1653" s="44"/>
      <c r="S1653" s="44"/>
      <c r="T1653" s="44"/>
      <c r="U1653" s="44"/>
      <c r="V1653" s="44"/>
      <c r="W1653" s="44"/>
      <c r="X1653" s="44"/>
      <c r="Y1653" s="44"/>
    </row>
    <row r="1654" spans="14:25" ht="15" customHeight="1" x14ac:dyDescent="0.2">
      <c r="N1654" s="44"/>
      <c r="O1654" s="44"/>
      <c r="P1654" s="44"/>
      <c r="Q1654" s="44"/>
      <c r="R1654" s="44"/>
      <c r="S1654" s="44"/>
      <c r="T1654" s="44"/>
      <c r="U1654" s="44"/>
      <c r="V1654" s="44"/>
      <c r="W1654" s="44"/>
      <c r="X1654" s="44"/>
      <c r="Y1654" s="44"/>
    </row>
    <row r="1655" spans="14:25" ht="15" customHeight="1" x14ac:dyDescent="0.2">
      <c r="N1655" s="44"/>
      <c r="O1655" s="44"/>
      <c r="P1655" s="44"/>
      <c r="Q1655" s="44"/>
      <c r="R1655" s="44"/>
      <c r="S1655" s="44"/>
      <c r="T1655" s="44"/>
      <c r="U1655" s="44"/>
      <c r="V1655" s="44"/>
      <c r="W1655" s="44"/>
      <c r="X1655" s="44"/>
      <c r="Y1655" s="44"/>
    </row>
    <row r="1656" spans="14:25" ht="15" customHeight="1" x14ac:dyDescent="0.2">
      <c r="N1656" s="44"/>
      <c r="O1656" s="44"/>
      <c r="P1656" s="44"/>
      <c r="Q1656" s="44"/>
      <c r="R1656" s="44"/>
      <c r="S1656" s="44"/>
      <c r="T1656" s="44"/>
      <c r="U1656" s="44"/>
      <c r="V1656" s="44"/>
      <c r="W1656" s="44"/>
      <c r="X1656" s="44"/>
      <c r="Y1656" s="44"/>
    </row>
    <row r="1657" spans="14:25" ht="15" customHeight="1" x14ac:dyDescent="0.2">
      <c r="N1657" s="44"/>
      <c r="O1657" s="44"/>
      <c r="P1657" s="44"/>
      <c r="Q1657" s="44"/>
      <c r="R1657" s="44"/>
      <c r="S1657" s="44"/>
      <c r="T1657" s="44"/>
      <c r="U1657" s="44"/>
      <c r="V1657" s="44"/>
      <c r="W1657" s="44"/>
      <c r="X1657" s="44"/>
      <c r="Y1657" s="44"/>
    </row>
    <row r="1658" spans="14:25" ht="15" customHeight="1" x14ac:dyDescent="0.2">
      <c r="N1658" s="44"/>
      <c r="O1658" s="44"/>
      <c r="P1658" s="44"/>
      <c r="Q1658" s="44"/>
      <c r="R1658" s="44"/>
      <c r="S1658" s="44"/>
      <c r="T1658" s="44"/>
      <c r="U1658" s="44"/>
      <c r="V1658" s="44"/>
      <c r="W1658" s="44"/>
      <c r="X1658" s="44"/>
      <c r="Y1658" s="44"/>
    </row>
    <row r="1659" spans="14:25" ht="15" customHeight="1" x14ac:dyDescent="0.2">
      <c r="N1659" s="44"/>
      <c r="O1659" s="44"/>
      <c r="P1659" s="44"/>
      <c r="Q1659" s="44"/>
      <c r="R1659" s="44"/>
      <c r="S1659" s="44"/>
      <c r="T1659" s="44"/>
      <c r="U1659" s="44"/>
      <c r="V1659" s="44"/>
      <c r="W1659" s="44"/>
      <c r="X1659" s="44"/>
      <c r="Y1659" s="44"/>
    </row>
    <row r="1660" spans="14:25" ht="15" customHeight="1" x14ac:dyDescent="0.2">
      <c r="N1660" s="44"/>
      <c r="O1660" s="44"/>
      <c r="P1660" s="44"/>
      <c r="Q1660" s="44"/>
      <c r="R1660" s="44"/>
      <c r="S1660" s="44"/>
      <c r="T1660" s="44"/>
      <c r="U1660" s="44"/>
      <c r="V1660" s="44"/>
      <c r="W1660" s="44"/>
      <c r="X1660" s="44"/>
      <c r="Y1660" s="44"/>
    </row>
    <row r="1661" spans="14:25" ht="15" customHeight="1" x14ac:dyDescent="0.2">
      <c r="N1661" s="44"/>
      <c r="O1661" s="44"/>
      <c r="P1661" s="44"/>
      <c r="Q1661" s="44"/>
      <c r="R1661" s="44"/>
      <c r="S1661" s="44"/>
      <c r="T1661" s="44"/>
      <c r="U1661" s="44"/>
      <c r="V1661" s="44"/>
      <c r="W1661" s="44"/>
      <c r="X1661" s="44"/>
      <c r="Y1661" s="44"/>
    </row>
    <row r="1662" spans="14:25" ht="15" customHeight="1" x14ac:dyDescent="0.2">
      <c r="N1662" s="44"/>
      <c r="O1662" s="44"/>
      <c r="P1662" s="44"/>
      <c r="Q1662" s="44"/>
      <c r="R1662" s="44"/>
      <c r="S1662" s="44"/>
      <c r="T1662" s="44"/>
      <c r="U1662" s="44"/>
      <c r="V1662" s="44"/>
      <c r="W1662" s="44"/>
      <c r="X1662" s="44"/>
      <c r="Y1662" s="44"/>
    </row>
    <row r="1663" spans="14:25" ht="15" customHeight="1" x14ac:dyDescent="0.2">
      <c r="N1663" s="44"/>
      <c r="O1663" s="44"/>
      <c r="P1663" s="44"/>
      <c r="Q1663" s="44"/>
      <c r="R1663" s="44"/>
      <c r="S1663" s="44"/>
      <c r="T1663" s="44"/>
      <c r="U1663" s="44"/>
      <c r="V1663" s="44"/>
      <c r="W1663" s="44"/>
      <c r="X1663" s="44"/>
      <c r="Y1663" s="44"/>
    </row>
    <row r="1664" spans="14:25" ht="15" customHeight="1" x14ac:dyDescent="0.2">
      <c r="N1664" s="44"/>
      <c r="O1664" s="44"/>
      <c r="P1664" s="44"/>
      <c r="Q1664" s="44"/>
      <c r="R1664" s="44"/>
      <c r="S1664" s="44"/>
      <c r="T1664" s="44"/>
      <c r="U1664" s="44"/>
      <c r="V1664" s="44"/>
      <c r="W1664" s="44"/>
      <c r="X1664" s="44"/>
      <c r="Y1664" s="44"/>
    </row>
    <row r="1665" spans="14:25" ht="15" customHeight="1" x14ac:dyDescent="0.2">
      <c r="N1665" s="44"/>
      <c r="O1665" s="44"/>
      <c r="P1665" s="44"/>
      <c r="Q1665" s="44"/>
      <c r="R1665" s="44"/>
      <c r="S1665" s="44"/>
      <c r="T1665" s="44"/>
      <c r="U1665" s="44"/>
      <c r="V1665" s="44"/>
      <c r="W1665" s="44"/>
      <c r="X1665" s="44"/>
      <c r="Y1665" s="44"/>
    </row>
    <row r="1666" spans="14:25" ht="15" customHeight="1" x14ac:dyDescent="0.2">
      <c r="N1666" s="44"/>
      <c r="O1666" s="44"/>
      <c r="P1666" s="44"/>
      <c r="Q1666" s="44"/>
      <c r="R1666" s="44"/>
      <c r="S1666" s="44"/>
      <c r="T1666" s="44"/>
      <c r="U1666" s="44"/>
      <c r="V1666" s="44"/>
      <c r="W1666" s="44"/>
      <c r="X1666" s="44"/>
      <c r="Y1666" s="44"/>
    </row>
    <row r="1667" spans="14:25" ht="15" customHeight="1" x14ac:dyDescent="0.2">
      <c r="N1667" s="44"/>
      <c r="O1667" s="44"/>
      <c r="P1667" s="44"/>
      <c r="Q1667" s="44"/>
      <c r="R1667" s="44"/>
      <c r="S1667" s="44"/>
      <c r="T1667" s="44"/>
      <c r="U1667" s="44"/>
      <c r="V1667" s="44"/>
      <c r="W1667" s="44"/>
      <c r="X1667" s="44"/>
      <c r="Y1667" s="44"/>
    </row>
    <row r="1668" spans="14:25" ht="15" customHeight="1" x14ac:dyDescent="0.2">
      <c r="N1668" s="44"/>
      <c r="O1668" s="44"/>
      <c r="P1668" s="44"/>
      <c r="Q1668" s="44"/>
      <c r="R1668" s="44"/>
      <c r="S1668" s="44"/>
      <c r="T1668" s="44"/>
      <c r="U1668" s="44"/>
      <c r="V1668" s="44"/>
      <c r="W1668" s="44"/>
      <c r="X1668" s="44"/>
      <c r="Y1668" s="44"/>
    </row>
    <row r="1669" spans="14:25" ht="15" customHeight="1" x14ac:dyDescent="0.2">
      <c r="N1669" s="44"/>
      <c r="O1669" s="44"/>
      <c r="P1669" s="44"/>
      <c r="Q1669" s="44"/>
      <c r="R1669" s="44"/>
      <c r="S1669" s="44"/>
      <c r="T1669" s="44"/>
      <c r="U1669" s="44"/>
      <c r="V1669" s="44"/>
      <c r="W1669" s="44"/>
      <c r="X1669" s="44"/>
      <c r="Y1669" s="44"/>
    </row>
    <row r="1670" spans="14:25" ht="15" customHeight="1" x14ac:dyDescent="0.2">
      <c r="N1670" s="44"/>
      <c r="O1670" s="44"/>
      <c r="P1670" s="44"/>
      <c r="Q1670" s="44"/>
      <c r="R1670" s="44"/>
      <c r="S1670" s="44"/>
      <c r="T1670" s="44"/>
      <c r="U1670" s="44"/>
      <c r="V1670" s="44"/>
      <c r="W1670" s="44"/>
      <c r="X1670" s="44"/>
      <c r="Y1670" s="44"/>
    </row>
    <row r="1671" spans="14:25" ht="15" customHeight="1" x14ac:dyDescent="0.2">
      <c r="N1671" s="44"/>
      <c r="O1671" s="44"/>
      <c r="P1671" s="44"/>
      <c r="Q1671" s="44"/>
      <c r="R1671" s="44"/>
      <c r="S1671" s="44"/>
      <c r="T1671" s="44"/>
      <c r="U1671" s="44"/>
      <c r="V1671" s="44"/>
      <c r="W1671" s="44"/>
      <c r="X1671" s="44"/>
      <c r="Y1671" s="44"/>
    </row>
    <row r="1672" spans="14:25" ht="15" customHeight="1" x14ac:dyDescent="0.2">
      <c r="N1672" s="44"/>
      <c r="O1672" s="44"/>
      <c r="P1672" s="44"/>
      <c r="Q1672" s="44"/>
      <c r="R1672" s="44"/>
      <c r="S1672" s="44"/>
      <c r="T1672" s="44"/>
      <c r="U1672" s="44"/>
      <c r="V1672" s="44"/>
      <c r="W1672" s="44"/>
      <c r="X1672" s="44"/>
      <c r="Y1672" s="44"/>
    </row>
    <row r="1673" spans="14:25" ht="15" customHeight="1" x14ac:dyDescent="0.2">
      <c r="N1673" s="44"/>
      <c r="O1673" s="44"/>
      <c r="P1673" s="44"/>
      <c r="Q1673" s="44"/>
      <c r="R1673" s="44"/>
      <c r="S1673" s="44"/>
      <c r="T1673" s="44"/>
      <c r="U1673" s="44"/>
      <c r="V1673" s="44"/>
      <c r="W1673" s="44"/>
      <c r="X1673" s="44"/>
      <c r="Y1673" s="44"/>
    </row>
    <row r="1674" spans="14:25" ht="15" customHeight="1" x14ac:dyDescent="0.2">
      <c r="N1674" s="44"/>
      <c r="O1674" s="44"/>
      <c r="P1674" s="44"/>
      <c r="Q1674" s="44"/>
      <c r="R1674" s="44"/>
      <c r="S1674" s="44"/>
      <c r="T1674" s="44"/>
      <c r="U1674" s="44"/>
      <c r="V1674" s="44"/>
      <c r="W1674" s="44"/>
      <c r="X1674" s="44"/>
      <c r="Y1674" s="44"/>
    </row>
    <row r="1675" spans="14:25" ht="15" customHeight="1" x14ac:dyDescent="0.2">
      <c r="N1675" s="44"/>
      <c r="O1675" s="44"/>
      <c r="P1675" s="44"/>
      <c r="Q1675" s="44"/>
      <c r="R1675" s="44"/>
      <c r="S1675" s="44"/>
      <c r="T1675" s="44"/>
      <c r="U1675" s="44"/>
      <c r="V1675" s="44"/>
      <c r="W1675" s="44"/>
      <c r="X1675" s="44"/>
      <c r="Y1675" s="44"/>
    </row>
    <row r="1676" spans="14:25" ht="15" customHeight="1" x14ac:dyDescent="0.2">
      <c r="N1676" s="44"/>
      <c r="O1676" s="44"/>
      <c r="P1676" s="44"/>
      <c r="Q1676" s="44"/>
      <c r="R1676" s="44"/>
      <c r="S1676" s="44"/>
      <c r="T1676" s="44"/>
      <c r="U1676" s="44"/>
      <c r="V1676" s="44"/>
      <c r="W1676" s="44"/>
      <c r="X1676" s="44"/>
      <c r="Y1676" s="44"/>
    </row>
    <row r="1677" spans="14:25" ht="15" customHeight="1" x14ac:dyDescent="0.2">
      <c r="N1677" s="44"/>
      <c r="O1677" s="44"/>
      <c r="P1677" s="44"/>
      <c r="Q1677" s="44"/>
      <c r="R1677" s="44"/>
      <c r="S1677" s="44"/>
      <c r="T1677" s="44"/>
      <c r="U1677" s="44"/>
      <c r="V1677" s="44"/>
      <c r="W1677" s="44"/>
      <c r="X1677" s="44"/>
      <c r="Y1677" s="44"/>
    </row>
    <row r="1678" spans="14:25" ht="15" customHeight="1" x14ac:dyDescent="0.2">
      <c r="N1678" s="44"/>
      <c r="O1678" s="44"/>
      <c r="P1678" s="44"/>
      <c r="Q1678" s="44"/>
      <c r="R1678" s="44"/>
      <c r="S1678" s="44"/>
      <c r="T1678" s="44"/>
      <c r="U1678" s="44"/>
      <c r="V1678" s="44"/>
      <c r="W1678" s="44"/>
      <c r="X1678" s="44"/>
      <c r="Y1678" s="44"/>
    </row>
    <row r="1679" spans="14:25" ht="15" customHeight="1" x14ac:dyDescent="0.2">
      <c r="N1679" s="44"/>
      <c r="O1679" s="44"/>
      <c r="P1679" s="44"/>
      <c r="Q1679" s="44"/>
      <c r="R1679" s="44"/>
      <c r="S1679" s="44"/>
      <c r="T1679" s="44"/>
      <c r="U1679" s="44"/>
      <c r="V1679" s="44"/>
      <c r="W1679" s="44"/>
      <c r="X1679" s="44"/>
      <c r="Y1679" s="44"/>
    </row>
    <row r="1680" spans="14:25" ht="15" customHeight="1" x14ac:dyDescent="0.2">
      <c r="N1680" s="44"/>
      <c r="O1680" s="44"/>
      <c r="P1680" s="44"/>
      <c r="Q1680" s="44"/>
      <c r="R1680" s="44"/>
      <c r="S1680" s="44"/>
      <c r="T1680" s="44"/>
      <c r="U1680" s="44"/>
      <c r="V1680" s="44"/>
      <c r="W1680" s="44"/>
      <c r="X1680" s="44"/>
      <c r="Y1680" s="44"/>
    </row>
    <row r="1681" spans="14:25" ht="15" customHeight="1" x14ac:dyDescent="0.2">
      <c r="N1681" s="44"/>
      <c r="O1681" s="44"/>
      <c r="P1681" s="44"/>
      <c r="Q1681" s="44"/>
      <c r="R1681" s="44"/>
      <c r="S1681" s="44"/>
      <c r="T1681" s="44"/>
      <c r="U1681" s="44"/>
      <c r="V1681" s="44"/>
      <c r="W1681" s="44"/>
      <c r="X1681" s="44"/>
      <c r="Y1681" s="44"/>
    </row>
    <row r="1682" spans="14:25" ht="15" customHeight="1" x14ac:dyDescent="0.2">
      <c r="N1682" s="44"/>
      <c r="O1682" s="44"/>
      <c r="P1682" s="44"/>
      <c r="Q1682" s="44"/>
      <c r="R1682" s="44"/>
      <c r="S1682" s="44"/>
      <c r="T1682" s="44"/>
      <c r="U1682" s="44"/>
      <c r="V1682" s="44"/>
      <c r="W1682" s="44"/>
      <c r="X1682" s="44"/>
      <c r="Y1682" s="44"/>
    </row>
    <row r="1683" spans="14:25" ht="15" customHeight="1" x14ac:dyDescent="0.2">
      <c r="N1683" s="44"/>
      <c r="O1683" s="44"/>
      <c r="P1683" s="44"/>
      <c r="Q1683" s="44"/>
      <c r="R1683" s="44"/>
      <c r="S1683" s="44"/>
      <c r="T1683" s="44"/>
      <c r="U1683" s="44"/>
      <c r="V1683" s="44"/>
      <c r="W1683" s="44"/>
      <c r="X1683" s="44"/>
      <c r="Y1683" s="44"/>
    </row>
    <row r="1684" spans="14:25" ht="15" customHeight="1" x14ac:dyDescent="0.2">
      <c r="N1684" s="44"/>
      <c r="O1684" s="44"/>
      <c r="P1684" s="44"/>
      <c r="Q1684" s="44"/>
      <c r="R1684" s="44"/>
      <c r="S1684" s="44"/>
      <c r="T1684" s="44"/>
      <c r="U1684" s="44"/>
      <c r="V1684" s="44"/>
      <c r="W1684" s="44"/>
      <c r="X1684" s="44"/>
      <c r="Y1684" s="44"/>
    </row>
    <row r="1685" spans="14:25" ht="15" customHeight="1" x14ac:dyDescent="0.2">
      <c r="N1685" s="44"/>
      <c r="O1685" s="44"/>
      <c r="P1685" s="44"/>
      <c r="Q1685" s="44"/>
      <c r="R1685" s="44"/>
      <c r="S1685" s="44"/>
      <c r="T1685" s="44"/>
      <c r="U1685" s="44"/>
      <c r="V1685" s="44"/>
      <c r="W1685" s="44"/>
      <c r="X1685" s="44"/>
      <c r="Y1685" s="44"/>
    </row>
    <row r="1686" spans="14:25" ht="15" customHeight="1" x14ac:dyDescent="0.2">
      <c r="N1686" s="44"/>
      <c r="O1686" s="44"/>
      <c r="P1686" s="44"/>
      <c r="Q1686" s="44"/>
      <c r="R1686" s="44"/>
      <c r="S1686" s="44"/>
      <c r="T1686" s="44"/>
      <c r="U1686" s="44"/>
      <c r="V1686" s="44"/>
      <c r="W1686" s="44"/>
      <c r="X1686" s="44"/>
      <c r="Y1686" s="44"/>
    </row>
    <row r="1687" spans="14:25" ht="15" customHeight="1" x14ac:dyDescent="0.2">
      <c r="N1687" s="44"/>
      <c r="O1687" s="44"/>
      <c r="P1687" s="44"/>
      <c r="Q1687" s="44"/>
      <c r="R1687" s="44"/>
      <c r="S1687" s="44"/>
      <c r="T1687" s="44"/>
      <c r="U1687" s="44"/>
      <c r="V1687" s="44"/>
      <c r="W1687" s="44"/>
      <c r="X1687" s="44"/>
      <c r="Y1687" s="44"/>
    </row>
    <row r="1688" spans="14:25" ht="15" customHeight="1" x14ac:dyDescent="0.2">
      <c r="N1688" s="44"/>
      <c r="O1688" s="44"/>
      <c r="P1688" s="44"/>
      <c r="Q1688" s="44"/>
      <c r="R1688" s="44"/>
      <c r="S1688" s="44"/>
      <c r="T1688" s="44"/>
      <c r="U1688" s="44"/>
      <c r="V1688" s="44"/>
      <c r="W1688" s="44"/>
      <c r="X1688" s="44"/>
      <c r="Y1688" s="44"/>
    </row>
    <row r="1689" spans="14:25" ht="15" customHeight="1" x14ac:dyDescent="0.2">
      <c r="N1689" s="44"/>
      <c r="O1689" s="44"/>
      <c r="P1689" s="44"/>
      <c r="Q1689" s="44"/>
      <c r="R1689" s="44"/>
      <c r="S1689" s="44"/>
      <c r="T1689" s="44"/>
      <c r="U1689" s="44"/>
      <c r="V1689" s="44"/>
      <c r="W1689" s="44"/>
      <c r="X1689" s="44"/>
      <c r="Y1689" s="44"/>
    </row>
    <row r="1690" spans="14:25" ht="15" customHeight="1" x14ac:dyDescent="0.2">
      <c r="N1690" s="44"/>
      <c r="O1690" s="44"/>
      <c r="P1690" s="44"/>
      <c r="Q1690" s="44"/>
      <c r="R1690" s="44"/>
      <c r="S1690" s="44"/>
      <c r="T1690" s="44"/>
      <c r="U1690" s="44"/>
      <c r="V1690" s="44"/>
      <c r="W1690" s="44"/>
      <c r="X1690" s="44"/>
      <c r="Y1690" s="44"/>
    </row>
    <row r="1691" spans="14:25" ht="15" customHeight="1" x14ac:dyDescent="0.2">
      <c r="N1691" s="44"/>
      <c r="O1691" s="44"/>
      <c r="P1691" s="44"/>
      <c r="Q1691" s="44"/>
      <c r="R1691" s="44"/>
      <c r="S1691" s="44"/>
      <c r="T1691" s="44"/>
      <c r="U1691" s="44"/>
      <c r="V1691" s="44"/>
      <c r="W1691" s="44"/>
      <c r="X1691" s="44"/>
      <c r="Y1691" s="44"/>
    </row>
    <row r="1692" spans="14:25" ht="15" customHeight="1" x14ac:dyDescent="0.2">
      <c r="N1692" s="44"/>
      <c r="O1692" s="44"/>
      <c r="P1692" s="44"/>
      <c r="Q1692" s="44"/>
      <c r="R1692" s="44"/>
      <c r="S1692" s="44"/>
      <c r="T1692" s="44"/>
      <c r="U1692" s="44"/>
      <c r="V1692" s="44"/>
      <c r="W1692" s="44"/>
      <c r="X1692" s="44"/>
      <c r="Y1692" s="44"/>
    </row>
    <row r="1693" spans="14:25" ht="15" customHeight="1" x14ac:dyDescent="0.2">
      <c r="N1693" s="44"/>
      <c r="O1693" s="44"/>
      <c r="P1693" s="44"/>
      <c r="Q1693" s="44"/>
      <c r="R1693" s="44"/>
      <c r="S1693" s="44"/>
      <c r="T1693" s="44"/>
      <c r="U1693" s="44"/>
      <c r="V1693" s="44"/>
      <c r="W1693" s="44"/>
      <c r="X1693" s="44"/>
      <c r="Y1693" s="44"/>
    </row>
    <row r="1694" spans="14:25" ht="15" customHeight="1" x14ac:dyDescent="0.2">
      <c r="N1694" s="44"/>
      <c r="O1694" s="44"/>
      <c r="P1694" s="44"/>
      <c r="Q1694" s="44"/>
      <c r="R1694" s="44"/>
      <c r="S1694" s="44"/>
      <c r="T1694" s="44"/>
      <c r="U1694" s="44"/>
      <c r="V1694" s="44"/>
      <c r="W1694" s="44"/>
      <c r="X1694" s="44"/>
      <c r="Y1694" s="44"/>
    </row>
    <row r="1695" spans="14:25" ht="15" customHeight="1" x14ac:dyDescent="0.2">
      <c r="N1695" s="44"/>
      <c r="O1695" s="44"/>
      <c r="P1695" s="44"/>
      <c r="Q1695" s="44"/>
      <c r="R1695" s="44"/>
      <c r="S1695" s="44"/>
      <c r="T1695" s="44"/>
      <c r="U1695" s="44"/>
      <c r="V1695" s="44"/>
      <c r="W1695" s="44"/>
      <c r="X1695" s="44"/>
      <c r="Y1695" s="44"/>
    </row>
    <row r="1696" spans="14:25" ht="15" customHeight="1" x14ac:dyDescent="0.2">
      <c r="N1696" s="44"/>
      <c r="O1696" s="44"/>
      <c r="P1696" s="44"/>
      <c r="Q1696" s="44"/>
      <c r="R1696" s="44"/>
      <c r="S1696" s="44"/>
      <c r="T1696" s="44"/>
      <c r="U1696" s="44"/>
      <c r="V1696" s="44"/>
      <c r="W1696" s="44"/>
      <c r="X1696" s="44"/>
      <c r="Y1696" s="44"/>
    </row>
    <row r="1697" spans="14:25" ht="15" customHeight="1" x14ac:dyDescent="0.2">
      <c r="N1697" s="44"/>
      <c r="O1697" s="44"/>
      <c r="P1697" s="44"/>
      <c r="Q1697" s="44"/>
      <c r="R1697" s="44"/>
      <c r="S1697" s="44"/>
      <c r="T1697" s="44"/>
      <c r="U1697" s="44"/>
      <c r="V1697" s="44"/>
      <c r="W1697" s="44"/>
      <c r="X1697" s="44"/>
      <c r="Y1697" s="44"/>
    </row>
    <row r="1698" spans="14:25" ht="15" customHeight="1" x14ac:dyDescent="0.2">
      <c r="N1698" s="44"/>
      <c r="O1698" s="44"/>
      <c r="P1698" s="44"/>
      <c r="Q1698" s="44"/>
      <c r="R1698" s="44"/>
      <c r="S1698" s="44"/>
      <c r="T1698" s="44"/>
      <c r="U1698" s="44"/>
      <c r="V1698" s="44"/>
      <c r="W1698" s="44"/>
      <c r="X1698" s="44"/>
      <c r="Y1698" s="44"/>
    </row>
    <row r="1699" spans="14:25" ht="15" customHeight="1" x14ac:dyDescent="0.2">
      <c r="N1699" s="44"/>
      <c r="O1699" s="44"/>
      <c r="P1699" s="44"/>
      <c r="Q1699" s="44"/>
      <c r="R1699" s="44"/>
      <c r="S1699" s="44"/>
      <c r="T1699" s="44"/>
      <c r="U1699" s="44"/>
      <c r="V1699" s="44"/>
      <c r="W1699" s="44"/>
      <c r="X1699" s="44"/>
      <c r="Y1699" s="44"/>
    </row>
    <row r="1700" spans="14:25" ht="15" customHeight="1" x14ac:dyDescent="0.2">
      <c r="N1700" s="44"/>
      <c r="O1700" s="44"/>
      <c r="P1700" s="44"/>
      <c r="Q1700" s="44"/>
      <c r="R1700" s="44"/>
      <c r="S1700" s="44"/>
      <c r="T1700" s="44"/>
      <c r="U1700" s="44"/>
      <c r="V1700" s="44"/>
      <c r="W1700" s="44"/>
      <c r="X1700" s="44"/>
      <c r="Y1700" s="44"/>
    </row>
    <row r="1701" spans="14:25" ht="15" customHeight="1" x14ac:dyDescent="0.2">
      <c r="N1701" s="44"/>
      <c r="O1701" s="44"/>
      <c r="P1701" s="44"/>
      <c r="Q1701" s="44"/>
      <c r="R1701" s="44"/>
      <c r="S1701" s="44"/>
      <c r="T1701" s="44"/>
      <c r="U1701" s="44"/>
      <c r="V1701" s="44"/>
      <c r="W1701" s="44"/>
      <c r="X1701" s="44"/>
      <c r="Y1701" s="44"/>
    </row>
    <row r="1702" spans="14:25" ht="15" customHeight="1" x14ac:dyDescent="0.2">
      <c r="N1702" s="44"/>
      <c r="O1702" s="44"/>
      <c r="P1702" s="44"/>
      <c r="Q1702" s="44"/>
      <c r="R1702" s="44"/>
      <c r="S1702" s="44"/>
      <c r="T1702" s="44"/>
      <c r="U1702" s="44"/>
      <c r="V1702" s="44"/>
      <c r="W1702" s="44"/>
      <c r="X1702" s="44"/>
      <c r="Y1702" s="44"/>
    </row>
    <row r="1703" spans="14:25" ht="15" customHeight="1" x14ac:dyDescent="0.2">
      <c r="N1703" s="44"/>
      <c r="O1703" s="44"/>
      <c r="P1703" s="44"/>
      <c r="Q1703" s="44"/>
      <c r="R1703" s="44"/>
      <c r="S1703" s="44"/>
      <c r="T1703" s="44"/>
      <c r="U1703" s="44"/>
      <c r="V1703" s="44"/>
      <c r="W1703" s="44"/>
      <c r="X1703" s="44"/>
      <c r="Y1703" s="44"/>
    </row>
    <row r="1704" spans="14:25" ht="15" customHeight="1" x14ac:dyDescent="0.2">
      <c r="N1704" s="44"/>
      <c r="O1704" s="44"/>
      <c r="P1704" s="44"/>
      <c r="Q1704" s="44"/>
      <c r="R1704" s="44"/>
      <c r="S1704" s="44"/>
      <c r="T1704" s="44"/>
      <c r="U1704" s="44"/>
      <c r="V1704" s="44"/>
      <c r="W1704" s="44"/>
      <c r="X1704" s="44"/>
      <c r="Y1704" s="44"/>
    </row>
    <row r="1705" spans="14:25" ht="15" customHeight="1" x14ac:dyDescent="0.2">
      <c r="N1705" s="44"/>
      <c r="O1705" s="44"/>
      <c r="P1705" s="44"/>
      <c r="Q1705" s="44"/>
      <c r="R1705" s="44"/>
      <c r="S1705" s="44"/>
      <c r="T1705" s="44"/>
      <c r="U1705" s="44"/>
      <c r="V1705" s="44"/>
      <c r="W1705" s="44"/>
      <c r="X1705" s="44"/>
      <c r="Y1705" s="44"/>
    </row>
    <row r="1706" spans="14:25" ht="15" customHeight="1" x14ac:dyDescent="0.2">
      <c r="N1706" s="44"/>
      <c r="O1706" s="44"/>
      <c r="P1706" s="44"/>
      <c r="Q1706" s="44"/>
      <c r="R1706" s="44"/>
      <c r="S1706" s="44"/>
      <c r="T1706" s="44"/>
      <c r="U1706" s="44"/>
      <c r="V1706" s="44"/>
      <c r="W1706" s="44"/>
      <c r="X1706" s="44"/>
      <c r="Y1706" s="44"/>
    </row>
    <row r="1707" spans="14:25" ht="15" customHeight="1" x14ac:dyDescent="0.2">
      <c r="N1707" s="44"/>
      <c r="O1707" s="44"/>
      <c r="P1707" s="44"/>
      <c r="Q1707" s="44"/>
      <c r="R1707" s="44"/>
      <c r="S1707" s="44"/>
      <c r="T1707" s="44"/>
      <c r="U1707" s="44"/>
      <c r="V1707" s="44"/>
      <c r="W1707" s="44"/>
      <c r="X1707" s="44"/>
      <c r="Y1707" s="44"/>
    </row>
    <row r="1708" spans="14:25" ht="15" customHeight="1" x14ac:dyDescent="0.2">
      <c r="N1708" s="44"/>
      <c r="O1708" s="44"/>
      <c r="P1708" s="44"/>
      <c r="Q1708" s="44"/>
      <c r="R1708" s="44"/>
      <c r="S1708" s="44"/>
      <c r="T1708" s="44"/>
      <c r="U1708" s="44"/>
      <c r="V1708" s="44"/>
      <c r="W1708" s="44"/>
      <c r="X1708" s="44"/>
      <c r="Y1708" s="44"/>
    </row>
    <row r="1709" spans="14:25" ht="15" customHeight="1" x14ac:dyDescent="0.2">
      <c r="N1709" s="44"/>
      <c r="O1709" s="44"/>
      <c r="P1709" s="44"/>
      <c r="Q1709" s="44"/>
      <c r="R1709" s="44"/>
      <c r="S1709" s="44"/>
      <c r="T1709" s="44"/>
      <c r="U1709" s="44"/>
      <c r="V1709" s="44"/>
      <c r="W1709" s="44"/>
      <c r="X1709" s="44"/>
      <c r="Y1709" s="44"/>
    </row>
    <row r="1710" spans="14:25" ht="15" customHeight="1" x14ac:dyDescent="0.2">
      <c r="N1710" s="44"/>
      <c r="O1710" s="44"/>
      <c r="P1710" s="44"/>
      <c r="Q1710" s="44"/>
      <c r="R1710" s="44"/>
      <c r="S1710" s="44"/>
      <c r="T1710" s="44"/>
      <c r="U1710" s="44"/>
      <c r="V1710" s="44"/>
      <c r="W1710" s="44"/>
      <c r="X1710" s="44"/>
      <c r="Y1710" s="44"/>
    </row>
    <row r="1711" spans="14:25" ht="15" customHeight="1" x14ac:dyDescent="0.2">
      <c r="N1711" s="44"/>
      <c r="O1711" s="44"/>
      <c r="P1711" s="44"/>
      <c r="Q1711" s="44"/>
      <c r="R1711" s="44"/>
      <c r="S1711" s="44"/>
      <c r="T1711" s="44"/>
      <c r="U1711" s="44"/>
      <c r="V1711" s="44"/>
      <c r="W1711" s="44"/>
      <c r="X1711" s="44"/>
      <c r="Y1711" s="44"/>
    </row>
    <row r="1712" spans="14:25" ht="15" customHeight="1" x14ac:dyDescent="0.2">
      <c r="N1712" s="44"/>
      <c r="O1712" s="44"/>
      <c r="P1712" s="44"/>
      <c r="Q1712" s="44"/>
      <c r="R1712" s="44"/>
      <c r="S1712" s="44"/>
      <c r="T1712" s="44"/>
      <c r="U1712" s="44"/>
      <c r="V1712" s="44"/>
      <c r="W1712" s="44"/>
      <c r="X1712" s="44"/>
      <c r="Y1712" s="44"/>
    </row>
    <row r="1713" spans="14:25" ht="15" customHeight="1" x14ac:dyDescent="0.2">
      <c r="N1713" s="44"/>
      <c r="O1713" s="44"/>
      <c r="P1713" s="44"/>
      <c r="Q1713" s="44"/>
      <c r="R1713" s="44"/>
      <c r="S1713" s="44"/>
      <c r="T1713" s="44"/>
      <c r="U1713" s="44"/>
      <c r="V1713" s="44"/>
      <c r="W1713" s="44"/>
      <c r="X1713" s="44"/>
      <c r="Y1713" s="44"/>
    </row>
    <row r="1714" spans="14:25" ht="15" customHeight="1" x14ac:dyDescent="0.2">
      <c r="N1714" s="44"/>
      <c r="O1714" s="44"/>
      <c r="P1714" s="44"/>
      <c r="Q1714" s="44"/>
      <c r="R1714" s="44"/>
      <c r="S1714" s="44"/>
      <c r="T1714" s="44"/>
      <c r="U1714" s="44"/>
      <c r="V1714" s="44"/>
      <c r="W1714" s="44"/>
      <c r="X1714" s="44"/>
      <c r="Y1714" s="44"/>
    </row>
    <row r="1715" spans="14:25" ht="15" customHeight="1" x14ac:dyDescent="0.2">
      <c r="N1715" s="44"/>
      <c r="O1715" s="44"/>
      <c r="P1715" s="44"/>
      <c r="Q1715" s="44"/>
      <c r="R1715" s="44"/>
      <c r="S1715" s="44"/>
      <c r="T1715" s="44"/>
      <c r="U1715" s="44"/>
      <c r="V1715" s="44"/>
      <c r="W1715" s="44"/>
      <c r="X1715" s="44"/>
      <c r="Y1715" s="44"/>
    </row>
    <row r="1716" spans="14:25" ht="15" customHeight="1" x14ac:dyDescent="0.2">
      <c r="N1716" s="44"/>
      <c r="O1716" s="44"/>
      <c r="P1716" s="44"/>
      <c r="Q1716" s="44"/>
      <c r="R1716" s="44"/>
      <c r="S1716" s="44"/>
      <c r="T1716" s="44"/>
      <c r="U1716" s="44"/>
      <c r="V1716" s="44"/>
      <c r="W1716" s="44"/>
      <c r="X1716" s="44"/>
      <c r="Y1716" s="44"/>
    </row>
    <row r="1717" spans="14:25" ht="15" customHeight="1" x14ac:dyDescent="0.2">
      <c r="N1717" s="44"/>
      <c r="O1717" s="44"/>
      <c r="P1717" s="44"/>
      <c r="Q1717" s="44"/>
      <c r="R1717" s="44"/>
      <c r="S1717" s="44"/>
      <c r="T1717" s="44"/>
      <c r="U1717" s="44"/>
      <c r="V1717" s="44"/>
      <c r="W1717" s="44"/>
      <c r="X1717" s="44"/>
      <c r="Y1717" s="44"/>
    </row>
    <row r="1718" spans="14:25" ht="15" customHeight="1" x14ac:dyDescent="0.2">
      <c r="N1718" s="44"/>
      <c r="O1718" s="44"/>
      <c r="P1718" s="44"/>
      <c r="Q1718" s="44"/>
      <c r="R1718" s="44"/>
      <c r="S1718" s="44"/>
      <c r="T1718" s="44"/>
      <c r="U1718" s="44"/>
      <c r="V1718" s="44"/>
      <c r="W1718" s="44"/>
      <c r="X1718" s="44"/>
      <c r="Y1718" s="44"/>
    </row>
    <row r="1719" spans="14:25" ht="15" customHeight="1" x14ac:dyDescent="0.2">
      <c r="N1719" s="44"/>
      <c r="O1719" s="44"/>
      <c r="P1719" s="44"/>
      <c r="Q1719" s="44"/>
      <c r="R1719" s="44"/>
      <c r="S1719" s="44"/>
      <c r="T1719" s="44"/>
      <c r="U1719" s="44"/>
      <c r="V1719" s="44"/>
      <c r="W1719" s="44"/>
      <c r="X1719" s="44"/>
      <c r="Y1719" s="44"/>
    </row>
    <row r="1720" spans="14:25" ht="15" customHeight="1" x14ac:dyDescent="0.2">
      <c r="N1720" s="44"/>
      <c r="O1720" s="44"/>
      <c r="P1720" s="44"/>
      <c r="Q1720" s="44"/>
      <c r="R1720" s="44"/>
      <c r="S1720" s="44"/>
      <c r="T1720" s="44"/>
      <c r="U1720" s="44"/>
      <c r="V1720" s="44"/>
      <c r="W1720" s="44"/>
      <c r="X1720" s="44"/>
      <c r="Y1720" s="44"/>
    </row>
    <row r="1721" spans="14:25" ht="15" customHeight="1" x14ac:dyDescent="0.2">
      <c r="N1721" s="44"/>
      <c r="O1721" s="44"/>
      <c r="P1721" s="44"/>
      <c r="Q1721" s="44"/>
      <c r="R1721" s="44"/>
      <c r="S1721" s="44"/>
      <c r="T1721" s="44"/>
      <c r="U1721" s="44"/>
      <c r="V1721" s="44"/>
      <c r="W1721" s="44"/>
      <c r="X1721" s="44"/>
      <c r="Y1721" s="44"/>
    </row>
    <row r="1722" spans="14:25" ht="15" customHeight="1" x14ac:dyDescent="0.2">
      <c r="N1722" s="44"/>
      <c r="O1722" s="44"/>
      <c r="P1722" s="44"/>
      <c r="Q1722" s="44"/>
      <c r="R1722" s="44"/>
      <c r="S1722" s="44"/>
      <c r="T1722" s="44"/>
      <c r="U1722" s="44"/>
      <c r="V1722" s="44"/>
      <c r="W1722" s="44"/>
      <c r="X1722" s="44"/>
      <c r="Y1722" s="44"/>
    </row>
    <row r="1723" spans="14:25" ht="15" customHeight="1" x14ac:dyDescent="0.2">
      <c r="N1723" s="44"/>
      <c r="O1723" s="44"/>
      <c r="P1723" s="44"/>
      <c r="Q1723" s="44"/>
      <c r="R1723" s="44"/>
      <c r="S1723" s="44"/>
      <c r="T1723" s="44"/>
      <c r="U1723" s="44"/>
      <c r="V1723" s="44"/>
      <c r="W1723" s="44"/>
      <c r="X1723" s="44"/>
      <c r="Y1723" s="44"/>
    </row>
    <row r="1724" spans="14:25" ht="15" customHeight="1" x14ac:dyDescent="0.2">
      <c r="N1724" s="44"/>
      <c r="O1724" s="44"/>
      <c r="P1724" s="44"/>
      <c r="Q1724" s="44"/>
      <c r="R1724" s="44"/>
      <c r="S1724" s="44"/>
      <c r="T1724" s="44"/>
      <c r="U1724" s="44"/>
      <c r="V1724" s="44"/>
      <c r="W1724" s="44"/>
      <c r="X1724" s="44"/>
      <c r="Y1724" s="44"/>
    </row>
    <row r="1725" spans="14:25" ht="15" customHeight="1" x14ac:dyDescent="0.2">
      <c r="N1725" s="44"/>
      <c r="O1725" s="44"/>
      <c r="P1725" s="44"/>
      <c r="Q1725" s="44"/>
      <c r="R1725" s="44"/>
      <c r="S1725" s="44"/>
      <c r="T1725" s="44"/>
      <c r="U1725" s="44"/>
      <c r="V1725" s="44"/>
      <c r="W1725" s="44"/>
      <c r="X1725" s="44"/>
      <c r="Y1725" s="44"/>
    </row>
    <row r="1726" spans="14:25" ht="15" customHeight="1" x14ac:dyDescent="0.2">
      <c r="N1726" s="44"/>
      <c r="O1726" s="44"/>
      <c r="P1726" s="44"/>
      <c r="Q1726" s="44"/>
      <c r="R1726" s="44"/>
      <c r="S1726" s="44"/>
      <c r="T1726" s="44"/>
      <c r="U1726" s="44"/>
      <c r="V1726" s="44"/>
      <c r="W1726" s="44"/>
      <c r="X1726" s="44"/>
      <c r="Y1726" s="44"/>
    </row>
    <row r="1727" spans="14:25" ht="15" customHeight="1" x14ac:dyDescent="0.2">
      <c r="N1727" s="44"/>
      <c r="O1727" s="44"/>
      <c r="P1727" s="44"/>
      <c r="Q1727" s="44"/>
      <c r="R1727" s="44"/>
      <c r="S1727" s="44"/>
      <c r="T1727" s="44"/>
      <c r="U1727" s="44"/>
      <c r="V1727" s="44"/>
      <c r="W1727" s="44"/>
      <c r="X1727" s="44"/>
      <c r="Y1727" s="44"/>
    </row>
    <row r="1728" spans="14:25" ht="15" customHeight="1" x14ac:dyDescent="0.2">
      <c r="N1728" s="44"/>
      <c r="O1728" s="44"/>
      <c r="P1728" s="44"/>
      <c r="Q1728" s="44"/>
      <c r="R1728" s="44"/>
      <c r="S1728" s="44"/>
      <c r="T1728" s="44"/>
      <c r="U1728" s="44"/>
      <c r="V1728" s="44"/>
      <c r="W1728" s="44"/>
      <c r="X1728" s="44"/>
      <c r="Y1728" s="44"/>
    </row>
    <row r="1729" spans="14:25" ht="15" customHeight="1" x14ac:dyDescent="0.2">
      <c r="N1729" s="44"/>
      <c r="O1729" s="44"/>
      <c r="P1729" s="44"/>
      <c r="Q1729" s="44"/>
      <c r="R1729" s="44"/>
      <c r="S1729" s="44"/>
      <c r="T1729" s="44"/>
      <c r="U1729" s="44"/>
      <c r="V1729" s="44"/>
      <c r="W1729" s="44"/>
      <c r="X1729" s="44"/>
      <c r="Y1729" s="44"/>
    </row>
    <row r="1730" spans="14:25" ht="15" customHeight="1" x14ac:dyDescent="0.2">
      <c r="N1730" s="44"/>
      <c r="O1730" s="44"/>
      <c r="P1730" s="44"/>
      <c r="Q1730" s="44"/>
      <c r="R1730" s="44"/>
      <c r="S1730" s="44"/>
      <c r="T1730" s="44"/>
      <c r="U1730" s="44"/>
      <c r="V1730" s="44"/>
      <c r="W1730" s="44"/>
      <c r="X1730" s="44"/>
      <c r="Y1730" s="44"/>
    </row>
    <row r="1731" spans="14:25" ht="15" customHeight="1" x14ac:dyDescent="0.2">
      <c r="N1731" s="44"/>
      <c r="O1731" s="44"/>
      <c r="P1731" s="44"/>
      <c r="Q1731" s="44"/>
      <c r="R1731" s="44"/>
      <c r="S1731" s="44"/>
      <c r="T1731" s="44"/>
      <c r="U1731" s="44"/>
      <c r="V1731" s="44"/>
      <c r="W1731" s="44"/>
      <c r="X1731" s="44"/>
      <c r="Y1731" s="44"/>
    </row>
    <row r="1732" spans="14:25" ht="15" customHeight="1" x14ac:dyDescent="0.2">
      <c r="N1732" s="44"/>
      <c r="O1732" s="44"/>
      <c r="P1732" s="44"/>
      <c r="Q1732" s="44"/>
      <c r="R1732" s="44"/>
      <c r="S1732" s="44"/>
      <c r="T1732" s="44"/>
      <c r="U1732" s="44"/>
      <c r="V1732" s="44"/>
      <c r="W1732" s="44"/>
      <c r="X1732" s="44"/>
      <c r="Y1732" s="44"/>
    </row>
    <row r="1733" spans="14:25" ht="15" customHeight="1" x14ac:dyDescent="0.2">
      <c r="N1733" s="44"/>
      <c r="O1733" s="44"/>
      <c r="P1733" s="44"/>
      <c r="Q1733" s="44"/>
      <c r="R1733" s="44"/>
      <c r="S1733" s="44"/>
      <c r="T1733" s="44"/>
      <c r="U1733" s="44"/>
      <c r="V1733" s="44"/>
      <c r="W1733" s="44"/>
      <c r="X1733" s="44"/>
      <c r="Y1733" s="44"/>
    </row>
    <row r="1734" spans="14:25" ht="15" customHeight="1" x14ac:dyDescent="0.2">
      <c r="N1734" s="44"/>
      <c r="O1734" s="44"/>
      <c r="P1734" s="44"/>
      <c r="Q1734" s="44"/>
      <c r="R1734" s="44"/>
      <c r="S1734" s="44"/>
      <c r="T1734" s="44"/>
      <c r="U1734" s="44"/>
      <c r="V1734" s="44"/>
      <c r="W1734" s="44"/>
      <c r="X1734" s="44"/>
      <c r="Y1734" s="44"/>
    </row>
    <row r="1735" spans="14:25" ht="15" customHeight="1" x14ac:dyDescent="0.2">
      <c r="N1735" s="44"/>
      <c r="O1735" s="44"/>
      <c r="P1735" s="44"/>
      <c r="Q1735" s="44"/>
      <c r="R1735" s="44"/>
      <c r="S1735" s="44"/>
      <c r="T1735" s="44"/>
      <c r="U1735" s="44"/>
      <c r="V1735" s="44"/>
      <c r="W1735" s="44"/>
      <c r="X1735" s="44"/>
      <c r="Y1735" s="44"/>
    </row>
    <row r="1736" spans="14:25" ht="15" customHeight="1" x14ac:dyDescent="0.2">
      <c r="N1736" s="44"/>
      <c r="O1736" s="44"/>
      <c r="P1736" s="44"/>
      <c r="Q1736" s="44"/>
      <c r="R1736" s="44"/>
      <c r="S1736" s="44"/>
      <c r="T1736" s="44"/>
      <c r="U1736" s="44"/>
      <c r="V1736" s="44"/>
      <c r="W1736" s="44"/>
      <c r="X1736" s="44"/>
      <c r="Y1736" s="44"/>
    </row>
    <row r="1737" spans="14:25" ht="15" customHeight="1" x14ac:dyDescent="0.2">
      <c r="N1737" s="44"/>
      <c r="O1737" s="44"/>
      <c r="P1737" s="44"/>
      <c r="Q1737" s="44"/>
      <c r="R1737" s="44"/>
      <c r="S1737" s="44"/>
      <c r="T1737" s="44"/>
      <c r="U1737" s="44"/>
      <c r="V1737" s="44"/>
      <c r="W1737" s="44"/>
      <c r="X1737" s="44"/>
      <c r="Y1737" s="44"/>
    </row>
    <row r="1738" spans="14:25" ht="15" customHeight="1" x14ac:dyDescent="0.2">
      <c r="N1738" s="44"/>
      <c r="O1738" s="44"/>
      <c r="P1738" s="44"/>
      <c r="Q1738" s="44"/>
      <c r="R1738" s="44"/>
      <c r="S1738" s="44"/>
      <c r="T1738" s="44"/>
      <c r="U1738" s="44"/>
      <c r="V1738" s="44"/>
      <c r="W1738" s="44"/>
      <c r="X1738" s="44"/>
      <c r="Y1738" s="44"/>
    </row>
    <row r="1739" spans="14:25" ht="15" customHeight="1" x14ac:dyDescent="0.2">
      <c r="N1739" s="44"/>
      <c r="O1739" s="44"/>
      <c r="P1739" s="44"/>
      <c r="Q1739" s="44"/>
      <c r="R1739" s="44"/>
      <c r="S1739" s="44"/>
      <c r="T1739" s="44"/>
      <c r="U1739" s="44"/>
      <c r="V1739" s="44"/>
      <c r="W1739" s="44"/>
      <c r="X1739" s="44"/>
      <c r="Y1739" s="44"/>
    </row>
    <row r="1740" spans="14:25" ht="15" customHeight="1" x14ac:dyDescent="0.2">
      <c r="N1740" s="44"/>
      <c r="O1740" s="44"/>
      <c r="P1740" s="44"/>
      <c r="Q1740" s="44"/>
      <c r="R1740" s="44"/>
      <c r="S1740" s="44"/>
      <c r="T1740" s="44"/>
      <c r="U1740" s="44"/>
      <c r="V1740" s="44"/>
      <c r="W1740" s="44"/>
      <c r="X1740" s="44"/>
      <c r="Y1740" s="44"/>
    </row>
    <row r="1741" spans="14:25" ht="15" customHeight="1" x14ac:dyDescent="0.2">
      <c r="N1741" s="44"/>
      <c r="O1741" s="44"/>
      <c r="P1741" s="44"/>
      <c r="Q1741" s="44"/>
      <c r="R1741" s="44"/>
      <c r="S1741" s="44"/>
      <c r="T1741" s="44"/>
      <c r="U1741" s="44"/>
      <c r="V1741" s="44"/>
      <c r="W1741" s="44"/>
      <c r="X1741" s="44"/>
      <c r="Y1741" s="44"/>
    </row>
    <row r="1742" spans="14:25" ht="15" customHeight="1" x14ac:dyDescent="0.2">
      <c r="N1742" s="44"/>
      <c r="O1742" s="44"/>
      <c r="P1742" s="44"/>
      <c r="Q1742" s="44"/>
      <c r="R1742" s="44"/>
      <c r="S1742" s="44"/>
      <c r="T1742" s="44"/>
      <c r="U1742" s="44"/>
      <c r="V1742" s="44"/>
      <c r="W1742" s="44"/>
      <c r="X1742" s="44"/>
      <c r="Y1742" s="44"/>
    </row>
    <row r="1743" spans="14:25" ht="15" customHeight="1" x14ac:dyDescent="0.2">
      <c r="N1743" s="44"/>
      <c r="O1743" s="44"/>
      <c r="P1743" s="44"/>
      <c r="Q1743" s="44"/>
      <c r="R1743" s="44"/>
      <c r="S1743" s="44"/>
      <c r="T1743" s="44"/>
      <c r="U1743" s="44"/>
      <c r="V1743" s="44"/>
      <c r="W1743" s="44"/>
      <c r="X1743" s="44"/>
      <c r="Y1743" s="44"/>
    </row>
    <row r="1744" spans="14:25" ht="15" customHeight="1" x14ac:dyDescent="0.2">
      <c r="N1744" s="44"/>
      <c r="O1744" s="44"/>
      <c r="P1744" s="44"/>
      <c r="Q1744" s="44"/>
      <c r="R1744" s="44"/>
      <c r="S1744" s="44"/>
      <c r="T1744" s="44"/>
      <c r="U1744" s="44"/>
      <c r="V1744" s="44"/>
      <c r="W1744" s="44"/>
      <c r="X1744" s="44"/>
      <c r="Y1744" s="44"/>
    </row>
    <row r="1745" spans="14:25" ht="15" customHeight="1" x14ac:dyDescent="0.2">
      <c r="N1745" s="44"/>
      <c r="O1745" s="44"/>
      <c r="P1745" s="44"/>
      <c r="Q1745" s="44"/>
      <c r="R1745" s="44"/>
      <c r="S1745" s="44"/>
      <c r="T1745" s="44"/>
      <c r="U1745" s="44"/>
      <c r="V1745" s="44"/>
      <c r="W1745" s="44"/>
      <c r="X1745" s="44"/>
      <c r="Y1745" s="44"/>
    </row>
    <row r="1746" spans="14:25" ht="15" customHeight="1" x14ac:dyDescent="0.2">
      <c r="N1746" s="44"/>
      <c r="O1746" s="44"/>
      <c r="P1746" s="44"/>
      <c r="Q1746" s="44"/>
      <c r="R1746" s="44"/>
      <c r="S1746" s="44"/>
      <c r="T1746" s="44"/>
      <c r="U1746" s="44"/>
      <c r="V1746" s="44"/>
      <c r="W1746" s="44"/>
      <c r="X1746" s="44"/>
      <c r="Y1746" s="44"/>
    </row>
    <row r="1747" spans="14:25" ht="15" customHeight="1" x14ac:dyDescent="0.2">
      <c r="N1747" s="44"/>
      <c r="O1747" s="44"/>
      <c r="P1747" s="44"/>
      <c r="Q1747" s="44"/>
      <c r="R1747" s="44"/>
      <c r="S1747" s="44"/>
      <c r="T1747" s="44"/>
      <c r="U1747" s="44"/>
      <c r="V1747" s="44"/>
      <c r="W1747" s="44"/>
      <c r="X1747" s="44"/>
      <c r="Y1747" s="44"/>
    </row>
    <row r="1748" spans="14:25" ht="15" customHeight="1" x14ac:dyDescent="0.2">
      <c r="N1748" s="44"/>
      <c r="O1748" s="44"/>
      <c r="P1748" s="44"/>
      <c r="Q1748" s="44"/>
      <c r="R1748" s="44"/>
      <c r="S1748" s="44"/>
      <c r="T1748" s="44"/>
      <c r="U1748" s="44"/>
      <c r="V1748" s="44"/>
      <c r="W1748" s="44"/>
      <c r="X1748" s="44"/>
      <c r="Y1748" s="44"/>
    </row>
    <row r="1749" spans="14:25" ht="15" customHeight="1" x14ac:dyDescent="0.2">
      <c r="N1749" s="44"/>
      <c r="O1749" s="44"/>
      <c r="P1749" s="44"/>
      <c r="Q1749" s="44"/>
      <c r="R1749" s="44"/>
      <c r="S1749" s="44"/>
      <c r="T1749" s="44"/>
      <c r="U1749" s="44"/>
      <c r="V1749" s="44"/>
      <c r="W1749" s="44"/>
      <c r="X1749" s="44"/>
      <c r="Y1749" s="44"/>
    </row>
    <row r="1750" spans="14:25" ht="15" customHeight="1" x14ac:dyDescent="0.2">
      <c r="N1750" s="44"/>
      <c r="O1750" s="44"/>
      <c r="P1750" s="44"/>
      <c r="Q1750" s="44"/>
      <c r="R1750" s="44"/>
      <c r="S1750" s="44"/>
      <c r="T1750" s="44"/>
      <c r="U1750" s="44"/>
      <c r="V1750" s="44"/>
      <c r="W1750" s="44"/>
      <c r="X1750" s="44"/>
      <c r="Y1750" s="44"/>
    </row>
    <row r="1751" spans="14:25" ht="15" customHeight="1" x14ac:dyDescent="0.2">
      <c r="N1751" s="44"/>
      <c r="O1751" s="44"/>
      <c r="P1751" s="44"/>
      <c r="Q1751" s="44"/>
      <c r="R1751" s="44"/>
      <c r="S1751" s="44"/>
      <c r="T1751" s="44"/>
      <c r="U1751" s="44"/>
      <c r="V1751" s="44"/>
      <c r="W1751" s="44"/>
      <c r="X1751" s="44"/>
      <c r="Y1751" s="44"/>
    </row>
    <row r="1752" spans="14:25" ht="15" customHeight="1" x14ac:dyDescent="0.2">
      <c r="N1752" s="44"/>
      <c r="O1752" s="44"/>
      <c r="P1752" s="44"/>
      <c r="Q1752" s="44"/>
      <c r="R1752" s="44"/>
      <c r="S1752" s="44"/>
      <c r="T1752" s="44"/>
      <c r="U1752" s="44"/>
      <c r="V1752" s="44"/>
      <c r="W1752" s="44"/>
      <c r="X1752" s="44"/>
      <c r="Y1752" s="44"/>
    </row>
    <row r="1753" spans="14:25" ht="15" customHeight="1" x14ac:dyDescent="0.2">
      <c r="N1753" s="44"/>
      <c r="O1753" s="44"/>
      <c r="P1753" s="44"/>
      <c r="Q1753" s="44"/>
      <c r="R1753" s="44"/>
      <c r="S1753" s="44"/>
      <c r="T1753" s="44"/>
      <c r="U1753" s="44"/>
      <c r="V1753" s="44"/>
      <c r="W1753" s="44"/>
      <c r="X1753" s="44"/>
      <c r="Y1753" s="44"/>
    </row>
    <row r="1754" spans="14:25" ht="15" customHeight="1" x14ac:dyDescent="0.2">
      <c r="N1754" s="44"/>
      <c r="O1754" s="44"/>
      <c r="P1754" s="44"/>
      <c r="Q1754" s="44"/>
      <c r="R1754" s="44"/>
      <c r="S1754" s="44"/>
      <c r="T1754" s="44"/>
      <c r="U1754" s="44"/>
      <c r="V1754" s="44"/>
      <c r="W1754" s="44"/>
      <c r="X1754" s="44"/>
      <c r="Y1754" s="44"/>
    </row>
    <row r="1755" spans="14:25" ht="15" customHeight="1" x14ac:dyDescent="0.2">
      <c r="N1755" s="44"/>
      <c r="O1755" s="44"/>
      <c r="P1755" s="44"/>
      <c r="Q1755" s="44"/>
      <c r="R1755" s="44"/>
      <c r="S1755" s="44"/>
      <c r="T1755" s="44"/>
      <c r="U1755" s="44"/>
      <c r="V1755" s="44"/>
      <c r="W1755" s="44"/>
      <c r="X1755" s="44"/>
      <c r="Y1755" s="44"/>
    </row>
    <row r="1756" spans="14:25" ht="15" customHeight="1" x14ac:dyDescent="0.2">
      <c r="N1756" s="44"/>
      <c r="O1756" s="44"/>
      <c r="P1756" s="44"/>
      <c r="Q1756" s="44"/>
      <c r="R1756" s="44"/>
      <c r="S1756" s="44"/>
      <c r="T1756" s="44"/>
      <c r="U1756" s="44"/>
      <c r="V1756" s="44"/>
      <c r="W1756" s="44"/>
      <c r="X1756" s="44"/>
      <c r="Y1756" s="44"/>
    </row>
    <row r="1757" spans="14:25" ht="15" customHeight="1" x14ac:dyDescent="0.2">
      <c r="N1757" s="44"/>
      <c r="O1757" s="44"/>
      <c r="P1757" s="44"/>
      <c r="Q1757" s="44"/>
      <c r="R1757" s="44"/>
      <c r="S1757" s="44"/>
      <c r="T1757" s="44"/>
      <c r="U1757" s="44"/>
      <c r="V1757" s="44"/>
      <c r="W1757" s="44"/>
      <c r="X1757" s="44"/>
      <c r="Y1757" s="44"/>
    </row>
    <row r="1758" spans="14:25" ht="15" customHeight="1" x14ac:dyDescent="0.2">
      <c r="N1758" s="44"/>
      <c r="O1758" s="44"/>
      <c r="P1758" s="44"/>
      <c r="Q1758" s="44"/>
      <c r="R1758" s="44"/>
      <c r="S1758" s="44"/>
      <c r="T1758" s="44"/>
      <c r="U1758" s="44"/>
      <c r="V1758" s="44"/>
      <c r="W1758" s="44"/>
      <c r="X1758" s="44"/>
      <c r="Y1758" s="44"/>
    </row>
    <row r="1759" spans="14:25" ht="15" customHeight="1" x14ac:dyDescent="0.2">
      <c r="N1759" s="44"/>
      <c r="O1759" s="44"/>
      <c r="P1759" s="44"/>
      <c r="Q1759" s="44"/>
      <c r="R1759" s="44"/>
      <c r="S1759" s="44"/>
      <c r="T1759" s="44"/>
      <c r="U1759" s="44"/>
      <c r="V1759" s="44"/>
      <c r="W1759" s="44"/>
      <c r="X1759" s="44"/>
      <c r="Y1759" s="44"/>
    </row>
    <row r="1760" spans="14:25" ht="15" customHeight="1" x14ac:dyDescent="0.2">
      <c r="N1760" s="44"/>
      <c r="O1760" s="44"/>
      <c r="P1760" s="44"/>
      <c r="Q1760" s="44"/>
      <c r="R1760" s="44"/>
      <c r="S1760" s="44"/>
      <c r="T1760" s="44"/>
      <c r="U1760" s="44"/>
      <c r="V1760" s="44"/>
      <c r="W1760" s="44"/>
      <c r="X1760" s="44"/>
      <c r="Y1760" s="44"/>
    </row>
    <row r="1761" spans="14:25" ht="15" customHeight="1" x14ac:dyDescent="0.2">
      <c r="N1761" s="44"/>
      <c r="O1761" s="44"/>
      <c r="P1761" s="44"/>
      <c r="Q1761" s="44"/>
      <c r="R1761" s="44"/>
      <c r="S1761" s="44"/>
      <c r="T1761" s="44"/>
      <c r="U1761" s="44"/>
      <c r="V1761" s="44"/>
      <c r="W1761" s="44"/>
      <c r="X1761" s="44"/>
      <c r="Y1761" s="44"/>
    </row>
    <row r="1762" spans="14:25" ht="15" customHeight="1" x14ac:dyDescent="0.2">
      <c r="N1762" s="44"/>
      <c r="O1762" s="44"/>
      <c r="P1762" s="44"/>
      <c r="Q1762" s="44"/>
      <c r="R1762" s="44"/>
      <c r="S1762" s="44"/>
      <c r="T1762" s="44"/>
      <c r="U1762" s="44"/>
      <c r="V1762" s="44"/>
      <c r="W1762" s="44"/>
      <c r="X1762" s="44"/>
      <c r="Y1762" s="44"/>
    </row>
    <row r="1763" spans="14:25" ht="15" customHeight="1" x14ac:dyDescent="0.2">
      <c r="N1763" s="44"/>
      <c r="O1763" s="44"/>
      <c r="P1763" s="44"/>
      <c r="Q1763" s="44"/>
      <c r="R1763" s="44"/>
      <c r="S1763" s="44"/>
      <c r="T1763" s="44"/>
      <c r="U1763" s="44"/>
      <c r="V1763" s="44"/>
      <c r="W1763" s="44"/>
      <c r="X1763" s="44"/>
      <c r="Y1763" s="44"/>
    </row>
    <row r="1764" spans="14:25" ht="15" customHeight="1" x14ac:dyDescent="0.2">
      <c r="N1764" s="44"/>
      <c r="O1764" s="44"/>
      <c r="P1764" s="44"/>
      <c r="Q1764" s="44"/>
      <c r="R1764" s="44"/>
      <c r="S1764" s="44"/>
      <c r="T1764" s="44"/>
      <c r="U1764" s="44"/>
      <c r="V1764" s="44"/>
      <c r="W1764" s="44"/>
      <c r="X1764" s="44"/>
      <c r="Y1764" s="44"/>
    </row>
    <row r="1765" spans="14:25" ht="15" customHeight="1" x14ac:dyDescent="0.2">
      <c r="N1765" s="44"/>
      <c r="O1765" s="44"/>
      <c r="P1765" s="44"/>
      <c r="Q1765" s="44"/>
      <c r="R1765" s="44"/>
      <c r="S1765" s="44"/>
      <c r="T1765" s="44"/>
      <c r="U1765" s="44"/>
      <c r="V1765" s="44"/>
      <c r="W1765" s="44"/>
      <c r="X1765" s="44"/>
      <c r="Y1765" s="44"/>
    </row>
    <row r="1766" spans="14:25" ht="15" customHeight="1" x14ac:dyDescent="0.2">
      <c r="N1766" s="44"/>
      <c r="O1766" s="44"/>
      <c r="P1766" s="44"/>
      <c r="Q1766" s="44"/>
      <c r="R1766" s="44"/>
      <c r="S1766" s="44"/>
      <c r="T1766" s="44"/>
      <c r="U1766" s="44"/>
      <c r="V1766" s="44"/>
      <c r="W1766" s="44"/>
      <c r="X1766" s="44"/>
      <c r="Y1766" s="44"/>
    </row>
    <row r="1767" spans="14:25" ht="15" customHeight="1" x14ac:dyDescent="0.2">
      <c r="N1767" s="44"/>
      <c r="O1767" s="44"/>
      <c r="P1767" s="44"/>
      <c r="Q1767" s="44"/>
      <c r="R1767" s="44"/>
      <c r="S1767" s="44"/>
      <c r="T1767" s="44"/>
      <c r="U1767" s="44"/>
      <c r="V1767" s="44"/>
      <c r="W1767" s="44"/>
      <c r="X1767" s="44"/>
      <c r="Y1767" s="44"/>
    </row>
    <row r="1768" spans="14:25" ht="15" customHeight="1" x14ac:dyDescent="0.2">
      <c r="N1768" s="44"/>
      <c r="O1768" s="44"/>
      <c r="P1768" s="44"/>
      <c r="Q1768" s="44"/>
      <c r="R1768" s="44"/>
      <c r="S1768" s="44"/>
      <c r="T1768" s="44"/>
      <c r="U1768" s="44"/>
      <c r="V1768" s="44"/>
      <c r="W1768" s="44"/>
      <c r="X1768" s="44"/>
      <c r="Y1768" s="44"/>
    </row>
    <row r="1769" spans="14:25" ht="15" customHeight="1" x14ac:dyDescent="0.2">
      <c r="N1769" s="44"/>
      <c r="O1769" s="44"/>
      <c r="P1769" s="44"/>
      <c r="Q1769" s="44"/>
      <c r="R1769" s="44"/>
      <c r="S1769" s="44"/>
      <c r="T1769" s="44"/>
      <c r="U1769" s="44"/>
      <c r="V1769" s="44"/>
      <c r="W1769" s="44"/>
      <c r="X1769" s="44"/>
      <c r="Y1769" s="44"/>
    </row>
    <row r="1770" spans="14:25" ht="15" customHeight="1" x14ac:dyDescent="0.2">
      <c r="N1770" s="44"/>
      <c r="O1770" s="44"/>
      <c r="P1770" s="44"/>
      <c r="Q1770" s="44"/>
      <c r="R1770" s="44"/>
      <c r="S1770" s="44"/>
      <c r="T1770" s="44"/>
      <c r="U1770" s="44"/>
      <c r="V1770" s="44"/>
      <c r="W1770" s="44"/>
      <c r="X1770" s="44"/>
      <c r="Y1770" s="44"/>
    </row>
    <row r="1771" spans="14:25" ht="15" customHeight="1" x14ac:dyDescent="0.2">
      <c r="N1771" s="44"/>
      <c r="O1771" s="44"/>
      <c r="P1771" s="44"/>
      <c r="Q1771" s="44"/>
      <c r="R1771" s="44"/>
      <c r="S1771" s="44"/>
      <c r="T1771" s="44"/>
      <c r="U1771" s="44"/>
      <c r="V1771" s="44"/>
      <c r="W1771" s="44"/>
      <c r="X1771" s="44"/>
      <c r="Y1771" s="44"/>
    </row>
    <row r="1772" spans="14:25" ht="15" customHeight="1" x14ac:dyDescent="0.2">
      <c r="N1772" s="44"/>
      <c r="O1772" s="44"/>
      <c r="P1772" s="44"/>
      <c r="Q1772" s="44"/>
      <c r="R1772" s="44"/>
      <c r="S1772" s="44"/>
      <c r="T1772" s="44"/>
      <c r="U1772" s="44"/>
      <c r="V1772" s="44"/>
      <c r="W1772" s="44"/>
      <c r="X1772" s="44"/>
      <c r="Y1772" s="44"/>
    </row>
    <row r="1773" spans="14:25" ht="15" customHeight="1" x14ac:dyDescent="0.2">
      <c r="N1773" s="44"/>
      <c r="O1773" s="44"/>
      <c r="P1773" s="44"/>
      <c r="Q1773" s="44"/>
      <c r="R1773" s="44"/>
      <c r="S1773" s="44"/>
      <c r="T1773" s="44"/>
      <c r="U1773" s="44"/>
      <c r="V1773" s="44"/>
      <c r="W1773" s="44"/>
      <c r="X1773" s="44"/>
      <c r="Y1773" s="44"/>
    </row>
    <row r="1774" spans="14:25" ht="15" customHeight="1" x14ac:dyDescent="0.2">
      <c r="N1774" s="44"/>
      <c r="O1774" s="44"/>
      <c r="P1774" s="44"/>
      <c r="Q1774" s="44"/>
      <c r="R1774" s="44"/>
      <c r="S1774" s="44"/>
      <c r="T1774" s="44"/>
      <c r="U1774" s="44"/>
      <c r="V1774" s="44"/>
      <c r="W1774" s="44"/>
      <c r="X1774" s="44"/>
      <c r="Y1774" s="44"/>
    </row>
    <row r="1775" spans="14:25" ht="15" customHeight="1" x14ac:dyDescent="0.2">
      <c r="N1775" s="44"/>
      <c r="O1775" s="44"/>
      <c r="P1775" s="44"/>
      <c r="Q1775" s="44"/>
      <c r="R1775" s="44"/>
      <c r="S1775" s="44"/>
      <c r="T1775" s="44"/>
      <c r="U1775" s="44"/>
      <c r="V1775" s="44"/>
      <c r="W1775" s="44"/>
      <c r="X1775" s="44"/>
      <c r="Y1775" s="44"/>
    </row>
    <row r="1776" spans="14:25" ht="15" customHeight="1" x14ac:dyDescent="0.2">
      <c r="N1776" s="44"/>
      <c r="O1776" s="44"/>
      <c r="P1776" s="44"/>
      <c r="Q1776" s="44"/>
      <c r="R1776" s="44"/>
      <c r="S1776" s="44"/>
      <c r="T1776" s="44"/>
      <c r="U1776" s="44"/>
      <c r="V1776" s="44"/>
      <c r="W1776" s="44"/>
      <c r="X1776" s="44"/>
      <c r="Y1776" s="44"/>
    </row>
    <row r="1777" spans="14:25" ht="15" customHeight="1" x14ac:dyDescent="0.2">
      <c r="N1777" s="44"/>
      <c r="O1777" s="44"/>
      <c r="P1777" s="44"/>
      <c r="Q1777" s="44"/>
      <c r="R1777" s="44"/>
      <c r="S1777" s="44"/>
      <c r="T1777" s="44"/>
      <c r="U1777" s="44"/>
      <c r="V1777" s="44"/>
      <c r="W1777" s="44"/>
      <c r="X1777" s="44"/>
      <c r="Y1777" s="44"/>
    </row>
    <row r="1778" spans="14:25" ht="15" customHeight="1" x14ac:dyDescent="0.2">
      <c r="N1778" s="44"/>
      <c r="O1778" s="44"/>
      <c r="P1778" s="44"/>
      <c r="Q1778" s="44"/>
      <c r="R1778" s="44"/>
      <c r="S1778" s="44"/>
      <c r="T1778" s="44"/>
      <c r="U1778" s="44"/>
      <c r="V1778" s="44"/>
      <c r="W1778" s="44"/>
      <c r="X1778" s="44"/>
      <c r="Y1778" s="44"/>
    </row>
    <row r="1779" spans="14:25" ht="15" customHeight="1" x14ac:dyDescent="0.2">
      <c r="N1779" s="44"/>
      <c r="O1779" s="44"/>
      <c r="P1779" s="44"/>
      <c r="Q1779" s="44"/>
      <c r="R1779" s="44"/>
      <c r="S1779" s="44"/>
      <c r="T1779" s="44"/>
      <c r="U1779" s="44"/>
      <c r="V1779" s="44"/>
      <c r="W1779" s="44"/>
      <c r="X1779" s="44"/>
      <c r="Y1779" s="44"/>
    </row>
    <row r="1780" spans="14:25" ht="15" customHeight="1" x14ac:dyDescent="0.2">
      <c r="N1780" s="44"/>
      <c r="O1780" s="44"/>
      <c r="P1780" s="44"/>
      <c r="Q1780" s="44"/>
      <c r="R1780" s="44"/>
      <c r="S1780" s="44"/>
      <c r="T1780" s="44"/>
      <c r="U1780" s="44"/>
      <c r="V1780" s="44"/>
      <c r="W1780" s="44"/>
      <c r="X1780" s="44"/>
      <c r="Y1780" s="44"/>
    </row>
    <row r="1781" spans="14:25" ht="15" customHeight="1" x14ac:dyDescent="0.2">
      <c r="N1781" s="44"/>
      <c r="O1781" s="44"/>
      <c r="P1781" s="44"/>
      <c r="Q1781" s="44"/>
      <c r="R1781" s="44"/>
      <c r="S1781" s="44"/>
      <c r="T1781" s="44"/>
      <c r="U1781" s="44"/>
      <c r="V1781" s="44"/>
      <c r="W1781" s="44"/>
      <c r="X1781" s="44"/>
      <c r="Y1781" s="44"/>
    </row>
    <row r="1782" spans="14:25" ht="15" customHeight="1" x14ac:dyDescent="0.2">
      <c r="N1782" s="44"/>
      <c r="O1782" s="44"/>
      <c r="P1782" s="44"/>
      <c r="Q1782" s="44"/>
      <c r="R1782" s="44"/>
      <c r="S1782" s="44"/>
      <c r="T1782" s="44"/>
      <c r="U1782" s="44"/>
      <c r="V1782" s="44"/>
      <c r="W1782" s="44"/>
      <c r="X1782" s="44"/>
      <c r="Y1782" s="44"/>
    </row>
    <row r="1783" spans="14:25" ht="15" customHeight="1" x14ac:dyDescent="0.2">
      <c r="N1783" s="44"/>
      <c r="O1783" s="44"/>
      <c r="P1783" s="44"/>
      <c r="Q1783" s="44"/>
      <c r="R1783" s="44"/>
      <c r="S1783" s="44"/>
      <c r="T1783" s="44"/>
      <c r="U1783" s="44"/>
      <c r="V1783" s="44"/>
      <c r="W1783" s="44"/>
      <c r="X1783" s="44"/>
      <c r="Y1783" s="44"/>
    </row>
    <row r="1784" spans="14:25" ht="15" customHeight="1" x14ac:dyDescent="0.2">
      <c r="N1784" s="44"/>
      <c r="O1784" s="44"/>
      <c r="P1784" s="44"/>
      <c r="Q1784" s="44"/>
      <c r="R1784" s="44"/>
      <c r="S1784" s="44"/>
      <c r="T1784" s="44"/>
      <c r="U1784" s="44"/>
      <c r="V1784" s="44"/>
      <c r="W1784" s="44"/>
      <c r="X1784" s="44"/>
      <c r="Y1784" s="44"/>
    </row>
    <row r="1785" spans="14:25" ht="15" customHeight="1" x14ac:dyDescent="0.2">
      <c r="N1785" s="44"/>
      <c r="O1785" s="44"/>
      <c r="P1785" s="44"/>
      <c r="Q1785" s="44"/>
      <c r="R1785" s="44"/>
      <c r="S1785" s="44"/>
      <c r="T1785" s="44"/>
      <c r="U1785" s="44"/>
      <c r="V1785" s="44"/>
      <c r="W1785" s="44"/>
      <c r="X1785" s="44"/>
      <c r="Y1785" s="44"/>
    </row>
    <row r="1786" spans="14:25" ht="15" customHeight="1" x14ac:dyDescent="0.2">
      <c r="N1786" s="44"/>
      <c r="O1786" s="44"/>
      <c r="P1786" s="44"/>
      <c r="Q1786" s="44"/>
      <c r="R1786" s="44"/>
      <c r="S1786" s="44"/>
      <c r="T1786" s="44"/>
      <c r="U1786" s="44"/>
      <c r="V1786" s="44"/>
      <c r="W1786" s="44"/>
      <c r="X1786" s="44"/>
      <c r="Y1786" s="44"/>
    </row>
    <row r="1787" spans="14:25" ht="15" customHeight="1" x14ac:dyDescent="0.2">
      <c r="N1787" s="44"/>
      <c r="O1787" s="44"/>
      <c r="P1787" s="44"/>
      <c r="Q1787" s="44"/>
      <c r="R1787" s="44"/>
      <c r="S1787" s="44"/>
      <c r="T1787" s="44"/>
      <c r="U1787" s="44"/>
      <c r="V1787" s="44"/>
      <c r="W1787" s="44"/>
      <c r="X1787" s="44"/>
      <c r="Y1787" s="44"/>
    </row>
    <row r="1788" spans="14:25" ht="15" customHeight="1" x14ac:dyDescent="0.2">
      <c r="N1788" s="44"/>
      <c r="O1788" s="44"/>
      <c r="P1788" s="44"/>
      <c r="Q1788" s="44"/>
      <c r="R1788" s="44"/>
      <c r="S1788" s="44"/>
      <c r="T1788" s="44"/>
      <c r="U1788" s="44"/>
      <c r="V1788" s="44"/>
      <c r="W1788" s="44"/>
      <c r="X1788" s="44"/>
      <c r="Y1788" s="44"/>
    </row>
    <row r="1789" spans="14:25" ht="15" customHeight="1" x14ac:dyDescent="0.2">
      <c r="N1789" s="44"/>
      <c r="O1789" s="44"/>
      <c r="P1789" s="44"/>
      <c r="Q1789" s="44"/>
      <c r="R1789" s="44"/>
      <c r="S1789" s="44"/>
      <c r="T1789" s="44"/>
      <c r="U1789" s="44"/>
      <c r="V1789" s="44"/>
      <c r="W1789" s="44"/>
      <c r="X1789" s="44"/>
      <c r="Y1789" s="44"/>
    </row>
    <row r="1790" spans="14:25" ht="15" customHeight="1" x14ac:dyDescent="0.2">
      <c r="N1790" s="44"/>
      <c r="O1790" s="44"/>
      <c r="P1790" s="44"/>
      <c r="Q1790" s="44"/>
      <c r="R1790" s="44"/>
      <c r="S1790" s="44"/>
      <c r="T1790" s="44"/>
      <c r="U1790" s="44"/>
      <c r="V1790" s="44"/>
      <c r="W1790" s="44"/>
      <c r="X1790" s="44"/>
      <c r="Y1790" s="44"/>
    </row>
    <row r="1791" spans="14:25" ht="15" customHeight="1" x14ac:dyDescent="0.2">
      <c r="N1791" s="44"/>
      <c r="O1791" s="44"/>
      <c r="P1791" s="44"/>
      <c r="Q1791" s="44"/>
      <c r="R1791" s="44"/>
      <c r="S1791" s="44"/>
      <c r="T1791" s="44"/>
      <c r="U1791" s="44"/>
      <c r="V1791" s="44"/>
      <c r="W1791" s="44"/>
      <c r="X1791" s="44"/>
      <c r="Y1791" s="44"/>
    </row>
    <row r="1792" spans="14:25" ht="15" customHeight="1" x14ac:dyDescent="0.2">
      <c r="N1792" s="44"/>
      <c r="O1792" s="44"/>
      <c r="P1792" s="44"/>
      <c r="Q1792" s="44"/>
      <c r="R1792" s="44"/>
      <c r="S1792" s="44"/>
      <c r="T1792" s="44"/>
      <c r="U1792" s="44"/>
      <c r="V1792" s="44"/>
      <c r="W1792" s="44"/>
      <c r="X1792" s="44"/>
      <c r="Y1792" s="44"/>
    </row>
    <row r="1793" spans="14:25" ht="15" customHeight="1" x14ac:dyDescent="0.2">
      <c r="N1793" s="44"/>
      <c r="O1793" s="44"/>
      <c r="P1793" s="44"/>
      <c r="Q1793" s="44"/>
      <c r="R1793" s="44"/>
      <c r="S1793" s="44"/>
      <c r="T1793" s="44"/>
      <c r="U1793" s="44"/>
      <c r="V1793" s="44"/>
      <c r="W1793" s="44"/>
      <c r="X1793" s="44"/>
      <c r="Y1793" s="44"/>
    </row>
    <row r="1794" spans="14:25" ht="15" customHeight="1" x14ac:dyDescent="0.2">
      <c r="N1794" s="44"/>
      <c r="O1794" s="44"/>
      <c r="P1794" s="44"/>
      <c r="Q1794" s="44"/>
      <c r="R1794" s="44"/>
      <c r="S1794" s="44"/>
      <c r="T1794" s="44"/>
      <c r="U1794" s="44"/>
      <c r="V1794" s="44"/>
      <c r="W1794" s="44"/>
      <c r="X1794" s="44"/>
      <c r="Y1794" s="44"/>
    </row>
    <row r="1795" spans="14:25" ht="15" customHeight="1" x14ac:dyDescent="0.2">
      <c r="N1795" s="44"/>
      <c r="O1795" s="44"/>
      <c r="P1795" s="44"/>
      <c r="Q1795" s="44"/>
      <c r="R1795" s="44"/>
      <c r="S1795" s="44"/>
      <c r="T1795" s="44"/>
      <c r="U1795" s="44"/>
      <c r="V1795" s="44"/>
      <c r="W1795" s="44"/>
      <c r="X1795" s="44"/>
      <c r="Y1795" s="44"/>
    </row>
    <row r="1796" spans="14:25" ht="15" customHeight="1" x14ac:dyDescent="0.2">
      <c r="N1796" s="44"/>
      <c r="O1796" s="44"/>
      <c r="P1796" s="44"/>
      <c r="Q1796" s="44"/>
      <c r="R1796" s="44"/>
      <c r="S1796" s="44"/>
      <c r="T1796" s="44"/>
      <c r="U1796" s="44"/>
      <c r="V1796" s="44"/>
      <c r="W1796" s="44"/>
      <c r="X1796" s="44"/>
      <c r="Y1796" s="44"/>
    </row>
    <row r="1797" spans="14:25" ht="15" customHeight="1" x14ac:dyDescent="0.2">
      <c r="N1797" s="44"/>
      <c r="O1797" s="44"/>
      <c r="P1797" s="44"/>
      <c r="Q1797" s="44"/>
      <c r="R1797" s="44"/>
      <c r="S1797" s="44"/>
      <c r="T1797" s="44"/>
      <c r="U1797" s="44"/>
      <c r="V1797" s="44"/>
      <c r="W1797" s="44"/>
      <c r="X1797" s="44"/>
      <c r="Y1797" s="44"/>
    </row>
    <row r="1798" spans="14:25" ht="15" customHeight="1" x14ac:dyDescent="0.2">
      <c r="N1798" s="44"/>
      <c r="O1798" s="44"/>
      <c r="P1798" s="44"/>
      <c r="Q1798" s="44"/>
      <c r="R1798" s="44"/>
      <c r="S1798" s="44"/>
      <c r="T1798" s="44"/>
      <c r="U1798" s="44"/>
      <c r="V1798" s="44"/>
      <c r="W1798" s="44"/>
      <c r="X1798" s="44"/>
      <c r="Y1798" s="44"/>
    </row>
    <row r="1799" spans="14:25" ht="15" customHeight="1" x14ac:dyDescent="0.2">
      <c r="N1799" s="44"/>
      <c r="O1799" s="44"/>
      <c r="P1799" s="44"/>
      <c r="Q1799" s="44"/>
      <c r="R1799" s="44"/>
      <c r="S1799" s="44"/>
      <c r="T1799" s="44"/>
      <c r="U1799" s="44"/>
      <c r="V1799" s="44"/>
      <c r="W1799" s="44"/>
      <c r="X1799" s="44"/>
      <c r="Y1799" s="44"/>
    </row>
    <row r="1800" spans="14:25" ht="15" customHeight="1" x14ac:dyDescent="0.2">
      <c r="N1800" s="44"/>
      <c r="O1800" s="44"/>
      <c r="P1800" s="44"/>
      <c r="Q1800" s="44"/>
      <c r="R1800" s="44"/>
      <c r="S1800" s="44"/>
      <c r="T1800" s="44"/>
      <c r="U1800" s="44"/>
      <c r="V1800" s="44"/>
      <c r="W1800" s="44"/>
      <c r="X1800" s="44"/>
      <c r="Y1800" s="44"/>
    </row>
    <row r="1801" spans="14:25" ht="15" customHeight="1" x14ac:dyDescent="0.2">
      <c r="N1801" s="44"/>
      <c r="O1801" s="44"/>
      <c r="P1801" s="44"/>
      <c r="Q1801" s="44"/>
      <c r="R1801" s="44"/>
      <c r="S1801" s="44"/>
      <c r="T1801" s="44"/>
      <c r="U1801" s="44"/>
      <c r="V1801" s="44"/>
      <c r="W1801" s="44"/>
      <c r="X1801" s="44"/>
      <c r="Y1801" s="44"/>
    </row>
    <row r="1802" spans="14:25" ht="15" customHeight="1" x14ac:dyDescent="0.2">
      <c r="N1802" s="44"/>
      <c r="O1802" s="44"/>
      <c r="P1802" s="44"/>
      <c r="Q1802" s="44"/>
      <c r="R1802" s="44"/>
      <c r="S1802" s="44"/>
      <c r="T1802" s="44"/>
      <c r="U1802" s="44"/>
      <c r="V1802" s="44"/>
      <c r="W1802" s="44"/>
      <c r="X1802" s="44"/>
      <c r="Y1802" s="44"/>
    </row>
    <row r="1803" spans="14:25" ht="15" customHeight="1" x14ac:dyDescent="0.2">
      <c r="N1803" s="44"/>
      <c r="O1803" s="44"/>
      <c r="P1803" s="44"/>
      <c r="Q1803" s="44"/>
      <c r="R1803" s="44"/>
      <c r="S1803" s="44"/>
      <c r="T1803" s="44"/>
      <c r="U1803" s="44"/>
      <c r="V1803" s="44"/>
      <c r="W1803" s="44"/>
      <c r="X1803" s="44"/>
      <c r="Y1803" s="44"/>
    </row>
    <row r="1804" spans="14:25" ht="15" customHeight="1" x14ac:dyDescent="0.2">
      <c r="N1804" s="44"/>
      <c r="O1804" s="44"/>
      <c r="P1804" s="44"/>
      <c r="Q1804" s="44"/>
      <c r="R1804" s="44"/>
      <c r="S1804" s="44"/>
      <c r="T1804" s="44"/>
      <c r="U1804" s="44"/>
      <c r="V1804" s="44"/>
      <c r="W1804" s="44"/>
      <c r="X1804" s="44"/>
      <c r="Y1804" s="44"/>
    </row>
    <row r="1805" spans="14:25" ht="15" customHeight="1" x14ac:dyDescent="0.2">
      <c r="N1805" s="44"/>
      <c r="O1805" s="44"/>
      <c r="P1805" s="44"/>
      <c r="Q1805" s="44"/>
      <c r="R1805" s="44"/>
      <c r="S1805" s="44"/>
      <c r="T1805" s="44"/>
      <c r="U1805" s="44"/>
      <c r="V1805" s="44"/>
      <c r="W1805" s="44"/>
      <c r="X1805" s="44"/>
      <c r="Y1805" s="44"/>
    </row>
    <row r="1806" spans="14:25" ht="15" customHeight="1" x14ac:dyDescent="0.2">
      <c r="N1806" s="44"/>
      <c r="O1806" s="44"/>
      <c r="P1806" s="44"/>
      <c r="Q1806" s="44"/>
      <c r="R1806" s="44"/>
      <c r="S1806" s="44"/>
      <c r="T1806" s="44"/>
      <c r="U1806" s="44"/>
      <c r="V1806" s="44"/>
      <c r="W1806" s="44"/>
      <c r="X1806" s="44"/>
      <c r="Y1806" s="44"/>
    </row>
    <row r="1807" spans="14:25" ht="15" customHeight="1" x14ac:dyDescent="0.2">
      <c r="N1807" s="44"/>
      <c r="O1807" s="44"/>
      <c r="P1807" s="44"/>
      <c r="Q1807" s="44"/>
      <c r="R1807" s="44"/>
      <c r="S1807" s="44"/>
      <c r="T1807" s="44"/>
      <c r="U1807" s="44"/>
      <c r="V1807" s="44"/>
      <c r="W1807" s="44"/>
      <c r="X1807" s="44"/>
      <c r="Y1807" s="44"/>
    </row>
    <row r="1808" spans="14:25" ht="15" customHeight="1" x14ac:dyDescent="0.2">
      <c r="N1808" s="44"/>
      <c r="O1808" s="44"/>
      <c r="P1808" s="44"/>
      <c r="Q1808" s="44"/>
      <c r="R1808" s="44"/>
      <c r="S1808" s="44"/>
      <c r="T1808" s="44"/>
      <c r="U1808" s="44"/>
      <c r="V1808" s="44"/>
      <c r="W1808" s="44"/>
      <c r="X1808" s="44"/>
      <c r="Y1808" s="44"/>
    </row>
    <row r="1809" spans="14:25" ht="15" customHeight="1" x14ac:dyDescent="0.2">
      <c r="N1809" s="44"/>
      <c r="O1809" s="44"/>
      <c r="P1809" s="44"/>
      <c r="Q1809" s="44"/>
      <c r="R1809" s="44"/>
      <c r="S1809" s="44"/>
      <c r="T1809" s="44"/>
      <c r="U1809" s="44"/>
      <c r="V1809" s="44"/>
      <c r="W1809" s="44"/>
      <c r="X1809" s="44"/>
      <c r="Y1809" s="44"/>
    </row>
    <row r="1810" spans="14:25" ht="15" customHeight="1" x14ac:dyDescent="0.2">
      <c r="N1810" s="44"/>
      <c r="O1810" s="44"/>
      <c r="P1810" s="44"/>
      <c r="Q1810" s="44"/>
      <c r="R1810" s="44"/>
      <c r="S1810" s="44"/>
      <c r="T1810" s="44"/>
      <c r="U1810" s="44"/>
      <c r="V1810" s="44"/>
      <c r="W1810" s="44"/>
      <c r="X1810" s="44"/>
      <c r="Y1810" s="44"/>
    </row>
    <row r="1811" spans="14:25" ht="15" customHeight="1" x14ac:dyDescent="0.2">
      <c r="N1811" s="44"/>
      <c r="O1811" s="44"/>
      <c r="P1811" s="44"/>
      <c r="Q1811" s="44"/>
      <c r="R1811" s="44"/>
      <c r="S1811" s="44"/>
      <c r="T1811" s="44"/>
      <c r="U1811" s="44"/>
      <c r="V1811" s="44"/>
      <c r="W1811" s="44"/>
      <c r="X1811" s="44"/>
      <c r="Y1811" s="44"/>
    </row>
    <row r="1812" spans="14:25" ht="15" customHeight="1" x14ac:dyDescent="0.2">
      <c r="N1812" s="44"/>
      <c r="O1812" s="44"/>
      <c r="P1812" s="44"/>
      <c r="Q1812" s="44"/>
      <c r="R1812" s="44"/>
      <c r="S1812" s="44"/>
      <c r="T1812" s="44"/>
      <c r="U1812" s="44"/>
      <c r="V1812" s="44"/>
      <c r="W1812" s="44"/>
      <c r="X1812" s="44"/>
      <c r="Y1812" s="44"/>
    </row>
    <row r="1813" spans="14:25" ht="15" customHeight="1" x14ac:dyDescent="0.2">
      <c r="N1813" s="44"/>
      <c r="O1813" s="44"/>
      <c r="P1813" s="44"/>
      <c r="Q1813" s="44"/>
      <c r="R1813" s="44"/>
      <c r="S1813" s="44"/>
      <c r="T1813" s="44"/>
      <c r="U1813" s="44"/>
      <c r="V1813" s="44"/>
      <c r="W1813" s="44"/>
      <c r="X1813" s="44"/>
      <c r="Y1813" s="44"/>
    </row>
    <row r="1814" spans="14:25" ht="15" customHeight="1" x14ac:dyDescent="0.2">
      <c r="N1814" s="44"/>
      <c r="O1814" s="44"/>
      <c r="P1814" s="44"/>
      <c r="Q1814" s="44"/>
      <c r="R1814" s="44"/>
      <c r="S1814" s="44"/>
      <c r="T1814" s="44"/>
      <c r="U1814" s="44"/>
      <c r="V1814" s="44"/>
      <c r="W1814" s="44"/>
      <c r="X1814" s="44"/>
      <c r="Y1814" s="44"/>
    </row>
    <row r="1815" spans="14:25" ht="15" customHeight="1" x14ac:dyDescent="0.2">
      <c r="N1815" s="44"/>
      <c r="O1815" s="44"/>
      <c r="P1815" s="44"/>
      <c r="Q1815" s="44"/>
      <c r="R1815" s="44"/>
      <c r="S1815" s="44"/>
      <c r="T1815" s="44"/>
      <c r="U1815" s="44"/>
      <c r="V1815" s="44"/>
      <c r="W1815" s="44"/>
      <c r="X1815" s="44"/>
      <c r="Y1815" s="44"/>
    </row>
    <row r="1816" spans="14:25" ht="15" customHeight="1" x14ac:dyDescent="0.2">
      <c r="N1816" s="44"/>
      <c r="O1816" s="44"/>
      <c r="P1816" s="44"/>
      <c r="Q1816" s="44"/>
      <c r="R1816" s="44"/>
      <c r="S1816" s="44"/>
      <c r="T1816" s="44"/>
      <c r="U1816" s="44"/>
      <c r="V1816" s="44"/>
      <c r="W1816" s="44"/>
      <c r="X1816" s="44"/>
      <c r="Y1816" s="44"/>
    </row>
    <row r="1817" spans="14:25" ht="15" customHeight="1" x14ac:dyDescent="0.2">
      <c r="N1817" s="44"/>
      <c r="O1817" s="44"/>
      <c r="P1817" s="44"/>
      <c r="Q1817" s="44"/>
      <c r="R1817" s="44"/>
      <c r="S1817" s="44"/>
      <c r="T1817" s="44"/>
      <c r="U1817" s="44"/>
      <c r="V1817" s="44"/>
      <c r="W1817" s="44"/>
      <c r="X1817" s="44"/>
      <c r="Y1817" s="44"/>
    </row>
    <row r="1818" spans="14:25" ht="15" customHeight="1" x14ac:dyDescent="0.2">
      <c r="N1818" s="44"/>
      <c r="O1818" s="44"/>
      <c r="P1818" s="44"/>
      <c r="Q1818" s="44"/>
      <c r="R1818" s="44"/>
      <c r="S1818" s="44"/>
      <c r="T1818" s="44"/>
      <c r="U1818" s="44"/>
      <c r="V1818" s="44"/>
      <c r="W1818" s="44"/>
      <c r="X1818" s="44"/>
      <c r="Y1818" s="44"/>
    </row>
    <row r="1819" spans="14:25" ht="15" customHeight="1" x14ac:dyDescent="0.2">
      <c r="N1819" s="44"/>
      <c r="O1819" s="44"/>
      <c r="P1819" s="44"/>
      <c r="Q1819" s="44"/>
      <c r="R1819" s="44"/>
      <c r="S1819" s="44"/>
      <c r="T1819" s="44"/>
      <c r="U1819" s="44"/>
      <c r="V1819" s="44"/>
      <c r="W1819" s="44"/>
      <c r="X1819" s="44"/>
      <c r="Y1819" s="44"/>
    </row>
    <row r="1820" spans="14:25" ht="15" customHeight="1" x14ac:dyDescent="0.2">
      <c r="N1820" s="44"/>
      <c r="O1820" s="44"/>
      <c r="P1820" s="44"/>
      <c r="Q1820" s="44"/>
      <c r="R1820" s="44"/>
      <c r="S1820" s="44"/>
      <c r="T1820" s="44"/>
      <c r="U1820" s="44"/>
      <c r="V1820" s="44"/>
      <c r="W1820" s="44"/>
      <c r="X1820" s="44"/>
      <c r="Y1820" s="44"/>
    </row>
    <row r="1821" spans="14:25" ht="15" customHeight="1" x14ac:dyDescent="0.2">
      <c r="N1821" s="44"/>
      <c r="O1821" s="44"/>
      <c r="P1821" s="44"/>
      <c r="Q1821" s="44"/>
      <c r="R1821" s="44"/>
      <c r="S1821" s="44"/>
      <c r="T1821" s="44"/>
      <c r="U1821" s="44"/>
      <c r="V1821" s="44"/>
      <c r="W1821" s="44"/>
      <c r="X1821" s="44"/>
      <c r="Y1821" s="44"/>
    </row>
    <row r="1822" spans="14:25" ht="15" customHeight="1" x14ac:dyDescent="0.2">
      <c r="N1822" s="44"/>
      <c r="O1822" s="44"/>
      <c r="P1822" s="44"/>
      <c r="Q1822" s="44"/>
      <c r="R1822" s="44"/>
      <c r="S1822" s="44"/>
      <c r="T1822" s="44"/>
      <c r="U1822" s="44"/>
      <c r="V1822" s="44"/>
      <c r="W1822" s="44"/>
      <c r="X1822" s="44"/>
      <c r="Y1822" s="44"/>
    </row>
    <row r="1823" spans="14:25" ht="15" customHeight="1" x14ac:dyDescent="0.2">
      <c r="N1823" s="44"/>
      <c r="O1823" s="44"/>
      <c r="P1823" s="44"/>
      <c r="Q1823" s="44"/>
      <c r="R1823" s="44"/>
      <c r="S1823" s="44"/>
      <c r="T1823" s="44"/>
      <c r="U1823" s="44"/>
      <c r="V1823" s="44"/>
      <c r="W1823" s="44"/>
      <c r="X1823" s="44"/>
      <c r="Y1823" s="44"/>
    </row>
    <row r="1824" spans="14:25" ht="15" customHeight="1" x14ac:dyDescent="0.2">
      <c r="N1824" s="44"/>
      <c r="O1824" s="44"/>
      <c r="P1824" s="44"/>
      <c r="Q1824" s="44"/>
      <c r="R1824" s="44"/>
      <c r="S1824" s="44"/>
      <c r="T1824" s="44"/>
      <c r="U1824" s="44"/>
      <c r="V1824" s="44"/>
      <c r="W1824" s="44"/>
      <c r="X1824" s="44"/>
      <c r="Y1824" s="44"/>
    </row>
    <row r="1825" spans="14:25" ht="15" customHeight="1" x14ac:dyDescent="0.2">
      <c r="N1825" s="44"/>
      <c r="O1825" s="44"/>
      <c r="P1825" s="44"/>
      <c r="Q1825" s="44"/>
      <c r="R1825" s="44"/>
      <c r="S1825" s="44"/>
      <c r="T1825" s="44"/>
      <c r="U1825" s="44"/>
      <c r="V1825" s="44"/>
      <c r="W1825" s="44"/>
      <c r="X1825" s="44"/>
      <c r="Y1825" s="44"/>
    </row>
    <row r="1826" spans="14:25" ht="15" customHeight="1" x14ac:dyDescent="0.2">
      <c r="N1826" s="44"/>
      <c r="O1826" s="44"/>
      <c r="P1826" s="44"/>
      <c r="Q1826" s="44"/>
      <c r="R1826" s="44"/>
      <c r="S1826" s="44"/>
      <c r="T1826" s="44"/>
      <c r="U1826" s="44"/>
      <c r="V1826" s="44"/>
      <c r="W1826" s="44"/>
      <c r="X1826" s="44"/>
      <c r="Y1826" s="44"/>
    </row>
    <row r="1827" spans="14:25" ht="15" customHeight="1" x14ac:dyDescent="0.2">
      <c r="N1827" s="44"/>
      <c r="O1827" s="44"/>
      <c r="P1827" s="44"/>
      <c r="Q1827" s="44"/>
      <c r="R1827" s="44"/>
      <c r="S1827" s="44"/>
      <c r="T1827" s="44"/>
      <c r="U1827" s="44"/>
      <c r="V1827" s="44"/>
      <c r="W1827" s="44"/>
      <c r="X1827" s="44"/>
      <c r="Y1827" s="44"/>
    </row>
    <row r="1828" spans="14:25" ht="15" customHeight="1" x14ac:dyDescent="0.2">
      <c r="N1828" s="44"/>
      <c r="O1828" s="44"/>
      <c r="P1828" s="44"/>
      <c r="Q1828" s="44"/>
      <c r="R1828" s="44"/>
      <c r="S1828" s="44"/>
      <c r="T1828" s="44"/>
      <c r="U1828" s="44"/>
      <c r="V1828" s="44"/>
      <c r="W1828" s="44"/>
      <c r="X1828" s="44"/>
      <c r="Y1828" s="44"/>
    </row>
    <row r="1829" spans="14:25" ht="15" customHeight="1" x14ac:dyDescent="0.2">
      <c r="N1829" s="44"/>
      <c r="O1829" s="44"/>
      <c r="P1829" s="44"/>
      <c r="Q1829" s="44"/>
      <c r="R1829" s="44"/>
      <c r="S1829" s="44"/>
      <c r="T1829" s="44"/>
      <c r="U1829" s="44"/>
      <c r="V1829" s="44"/>
      <c r="W1829" s="44"/>
      <c r="X1829" s="44"/>
      <c r="Y1829" s="44"/>
    </row>
    <row r="1830" spans="14:25" ht="15" customHeight="1" x14ac:dyDescent="0.2">
      <c r="N1830" s="44"/>
      <c r="O1830" s="44"/>
      <c r="P1830" s="44"/>
      <c r="Q1830" s="44"/>
      <c r="R1830" s="44"/>
      <c r="S1830" s="44"/>
      <c r="T1830" s="44"/>
      <c r="U1830" s="44"/>
      <c r="V1830" s="44"/>
      <c r="W1830" s="44"/>
      <c r="X1830" s="44"/>
      <c r="Y1830" s="44"/>
    </row>
    <row r="1831" spans="14:25" ht="15" customHeight="1" x14ac:dyDescent="0.2">
      <c r="N1831" s="44"/>
      <c r="O1831" s="44"/>
      <c r="P1831" s="44"/>
      <c r="Q1831" s="44"/>
      <c r="R1831" s="44"/>
      <c r="S1831" s="44"/>
      <c r="T1831" s="44"/>
      <c r="U1831" s="44"/>
      <c r="V1831" s="44"/>
      <c r="W1831" s="44"/>
      <c r="X1831" s="44"/>
      <c r="Y1831" s="44"/>
    </row>
    <row r="1832" spans="14:25" ht="15" customHeight="1" x14ac:dyDescent="0.2">
      <c r="N1832" s="44"/>
      <c r="O1832" s="44"/>
      <c r="P1832" s="44"/>
      <c r="Q1832" s="44"/>
      <c r="R1832" s="44"/>
      <c r="S1832" s="44"/>
      <c r="T1832" s="44"/>
      <c r="U1832" s="44"/>
      <c r="V1832" s="44"/>
      <c r="W1832" s="44"/>
      <c r="X1832" s="44"/>
      <c r="Y1832" s="44"/>
    </row>
    <row r="1833" spans="14:25" ht="15" customHeight="1" x14ac:dyDescent="0.2">
      <c r="N1833" s="44"/>
      <c r="O1833" s="44"/>
      <c r="P1833" s="44"/>
      <c r="Q1833" s="44"/>
      <c r="R1833" s="44"/>
      <c r="S1833" s="44"/>
      <c r="T1833" s="44"/>
      <c r="U1833" s="44"/>
      <c r="V1833" s="44"/>
      <c r="W1833" s="44"/>
      <c r="X1833" s="44"/>
      <c r="Y1833" s="44"/>
    </row>
    <row r="1834" spans="14:25" ht="15" customHeight="1" x14ac:dyDescent="0.2">
      <c r="N1834" s="44"/>
      <c r="O1834" s="44"/>
      <c r="P1834" s="44"/>
      <c r="Q1834" s="44"/>
      <c r="R1834" s="44"/>
      <c r="S1834" s="44"/>
      <c r="T1834" s="44"/>
      <c r="U1834" s="44"/>
      <c r="V1834" s="44"/>
      <c r="W1834" s="44"/>
      <c r="X1834" s="44"/>
      <c r="Y1834" s="44"/>
    </row>
    <row r="1835" spans="14:25" ht="15" customHeight="1" x14ac:dyDescent="0.2">
      <c r="N1835" s="44"/>
      <c r="O1835" s="44"/>
      <c r="P1835" s="44"/>
      <c r="Q1835" s="44"/>
      <c r="R1835" s="44"/>
      <c r="S1835" s="44"/>
      <c r="T1835" s="44"/>
      <c r="U1835" s="44"/>
      <c r="V1835" s="44"/>
      <c r="W1835" s="44"/>
      <c r="X1835" s="44"/>
      <c r="Y1835" s="44"/>
    </row>
    <row r="1836" spans="14:25" ht="15" customHeight="1" x14ac:dyDescent="0.2">
      <c r="N1836" s="44"/>
      <c r="O1836" s="44"/>
      <c r="P1836" s="44"/>
      <c r="Q1836" s="44"/>
      <c r="R1836" s="44"/>
      <c r="S1836" s="44"/>
      <c r="T1836" s="44"/>
      <c r="U1836" s="44"/>
      <c r="V1836" s="44"/>
      <c r="W1836" s="44"/>
      <c r="X1836" s="44"/>
      <c r="Y1836" s="44"/>
    </row>
    <row r="1837" spans="14:25" ht="15" customHeight="1" x14ac:dyDescent="0.2">
      <c r="N1837" s="44"/>
      <c r="O1837" s="44"/>
      <c r="P1837" s="44"/>
      <c r="Q1837" s="44"/>
      <c r="R1837" s="44"/>
      <c r="S1837" s="44"/>
      <c r="T1837" s="44"/>
      <c r="U1837" s="44"/>
      <c r="V1837" s="44"/>
      <c r="W1837" s="44"/>
      <c r="X1837" s="44"/>
      <c r="Y1837" s="44"/>
    </row>
    <row r="1838" spans="14:25" ht="15" customHeight="1" x14ac:dyDescent="0.2">
      <c r="N1838" s="44"/>
      <c r="O1838" s="44"/>
      <c r="P1838" s="44"/>
      <c r="Q1838" s="44"/>
      <c r="R1838" s="44"/>
      <c r="S1838" s="44"/>
      <c r="T1838" s="44"/>
      <c r="U1838" s="44"/>
      <c r="V1838" s="44"/>
      <c r="W1838" s="44"/>
      <c r="X1838" s="44"/>
      <c r="Y1838" s="44"/>
    </row>
    <row r="1839" spans="14:25" ht="15" customHeight="1" x14ac:dyDescent="0.2">
      <c r="N1839" s="44"/>
      <c r="O1839" s="44"/>
      <c r="P1839" s="44"/>
      <c r="Q1839" s="44"/>
      <c r="R1839" s="44"/>
      <c r="S1839" s="44"/>
      <c r="T1839" s="44"/>
      <c r="U1839" s="44"/>
      <c r="V1839" s="44"/>
      <c r="W1839" s="44"/>
      <c r="X1839" s="44"/>
      <c r="Y1839" s="44"/>
    </row>
    <row r="1840" spans="14:25" ht="15" customHeight="1" x14ac:dyDescent="0.2">
      <c r="N1840" s="44"/>
      <c r="O1840" s="44"/>
      <c r="P1840" s="44"/>
      <c r="Q1840" s="44"/>
      <c r="R1840" s="44"/>
      <c r="S1840" s="44"/>
      <c r="T1840" s="44"/>
      <c r="U1840" s="44"/>
      <c r="V1840" s="44"/>
      <c r="W1840" s="44"/>
      <c r="X1840" s="44"/>
      <c r="Y1840" s="44"/>
    </row>
    <row r="1841" spans="14:25" ht="15" customHeight="1" x14ac:dyDescent="0.2">
      <c r="N1841" s="44"/>
      <c r="O1841" s="44"/>
      <c r="P1841" s="44"/>
      <c r="Q1841" s="44"/>
      <c r="R1841" s="44"/>
      <c r="S1841" s="44"/>
      <c r="T1841" s="44"/>
      <c r="U1841" s="44"/>
      <c r="V1841" s="44"/>
      <c r="W1841" s="44"/>
      <c r="X1841" s="44"/>
      <c r="Y1841" s="44"/>
    </row>
    <row r="1842" spans="14:25" ht="15" customHeight="1" x14ac:dyDescent="0.2">
      <c r="N1842" s="44"/>
      <c r="O1842" s="44"/>
      <c r="P1842" s="44"/>
      <c r="Q1842" s="44"/>
      <c r="R1842" s="44"/>
      <c r="S1842" s="44"/>
      <c r="T1842" s="44"/>
      <c r="U1842" s="44"/>
      <c r="V1842" s="44"/>
      <c r="W1842" s="44"/>
      <c r="X1842" s="44"/>
      <c r="Y1842" s="44"/>
    </row>
    <row r="1843" spans="14:25" ht="15" customHeight="1" x14ac:dyDescent="0.2">
      <c r="N1843" s="44"/>
      <c r="O1843" s="44"/>
      <c r="P1843" s="44"/>
      <c r="Q1843" s="44"/>
      <c r="R1843" s="44"/>
      <c r="S1843" s="44"/>
      <c r="T1843" s="44"/>
      <c r="U1843" s="44"/>
      <c r="V1843" s="44"/>
      <c r="W1843" s="44"/>
      <c r="X1843" s="44"/>
      <c r="Y1843" s="44"/>
    </row>
    <row r="1844" spans="14:25" ht="15" customHeight="1" x14ac:dyDescent="0.2">
      <c r="N1844" s="44"/>
      <c r="O1844" s="44"/>
      <c r="P1844" s="44"/>
      <c r="Q1844" s="44"/>
      <c r="R1844" s="44"/>
      <c r="S1844" s="44"/>
      <c r="T1844" s="44"/>
      <c r="U1844" s="44"/>
      <c r="V1844" s="44"/>
      <c r="W1844" s="44"/>
      <c r="X1844" s="44"/>
      <c r="Y1844" s="44"/>
    </row>
    <row r="1845" spans="14:25" ht="15" customHeight="1" x14ac:dyDescent="0.2">
      <c r="N1845" s="44"/>
      <c r="O1845" s="44"/>
      <c r="P1845" s="44"/>
      <c r="Q1845" s="44"/>
      <c r="R1845" s="44"/>
      <c r="S1845" s="44"/>
      <c r="T1845" s="44"/>
      <c r="U1845" s="44"/>
      <c r="V1845" s="44"/>
      <c r="W1845" s="44"/>
      <c r="X1845" s="44"/>
      <c r="Y1845" s="44"/>
    </row>
    <row r="1846" spans="14:25" ht="15" customHeight="1" x14ac:dyDescent="0.2">
      <c r="N1846" s="44"/>
      <c r="O1846" s="44"/>
      <c r="P1846" s="44"/>
      <c r="Q1846" s="44"/>
      <c r="R1846" s="44"/>
      <c r="S1846" s="44"/>
      <c r="T1846" s="44"/>
      <c r="U1846" s="44"/>
      <c r="V1846" s="44"/>
      <c r="W1846" s="44"/>
      <c r="X1846" s="44"/>
      <c r="Y1846" s="44"/>
    </row>
    <row r="1847" spans="14:25" ht="15" customHeight="1" x14ac:dyDescent="0.2">
      <c r="N1847" s="44"/>
      <c r="O1847" s="44"/>
      <c r="P1847" s="44"/>
      <c r="Q1847" s="44"/>
      <c r="R1847" s="44"/>
      <c r="S1847" s="44"/>
      <c r="T1847" s="44"/>
      <c r="U1847" s="44"/>
      <c r="V1847" s="44"/>
      <c r="W1847" s="44"/>
      <c r="X1847" s="44"/>
      <c r="Y1847" s="44"/>
    </row>
    <row r="1848" spans="14:25" ht="15" customHeight="1" x14ac:dyDescent="0.2">
      <c r="N1848" s="44"/>
      <c r="O1848" s="44"/>
      <c r="P1848" s="44"/>
      <c r="Q1848" s="44"/>
      <c r="R1848" s="44"/>
      <c r="S1848" s="44"/>
      <c r="T1848" s="44"/>
      <c r="U1848" s="44"/>
      <c r="V1848" s="44"/>
      <c r="W1848" s="44"/>
      <c r="X1848" s="44"/>
      <c r="Y1848" s="44"/>
    </row>
    <row r="1849" spans="14:25" ht="15" customHeight="1" x14ac:dyDescent="0.2">
      <c r="N1849" s="44"/>
      <c r="O1849" s="44"/>
      <c r="P1849" s="44"/>
      <c r="Q1849" s="44"/>
      <c r="R1849" s="44"/>
      <c r="S1849" s="44"/>
      <c r="T1849" s="44"/>
      <c r="U1849" s="44"/>
      <c r="V1849" s="44"/>
      <c r="W1849" s="44"/>
      <c r="X1849" s="44"/>
      <c r="Y1849" s="44"/>
    </row>
    <row r="1850" spans="14:25" ht="15" customHeight="1" x14ac:dyDescent="0.2">
      <c r="N1850" s="44"/>
      <c r="O1850" s="44"/>
      <c r="P1850" s="44"/>
      <c r="Q1850" s="44"/>
      <c r="R1850" s="44"/>
      <c r="S1850" s="44"/>
      <c r="T1850" s="44"/>
      <c r="U1850" s="44"/>
      <c r="V1850" s="44"/>
      <c r="W1850" s="44"/>
      <c r="X1850" s="44"/>
      <c r="Y1850" s="44"/>
    </row>
    <row r="1851" spans="14:25" ht="15" customHeight="1" x14ac:dyDescent="0.2">
      <c r="N1851" s="44"/>
      <c r="O1851" s="44"/>
      <c r="P1851" s="44"/>
      <c r="Q1851" s="44"/>
      <c r="R1851" s="44"/>
      <c r="S1851" s="44"/>
      <c r="T1851" s="44"/>
      <c r="U1851" s="44"/>
      <c r="V1851" s="44"/>
      <c r="W1851" s="44"/>
      <c r="X1851" s="44"/>
      <c r="Y1851" s="44"/>
    </row>
    <row r="1852" spans="14:25" ht="15" customHeight="1" x14ac:dyDescent="0.2">
      <c r="N1852" s="44"/>
      <c r="O1852" s="44"/>
      <c r="P1852" s="44"/>
      <c r="Q1852" s="44"/>
      <c r="R1852" s="44"/>
      <c r="S1852" s="44"/>
      <c r="T1852" s="44"/>
      <c r="U1852" s="44"/>
      <c r="V1852" s="44"/>
      <c r="W1852" s="44"/>
      <c r="X1852" s="44"/>
      <c r="Y1852" s="44"/>
    </row>
    <row r="1853" spans="14:25" ht="15" customHeight="1" x14ac:dyDescent="0.2">
      <c r="N1853" s="44"/>
      <c r="O1853" s="44"/>
      <c r="P1853" s="44"/>
      <c r="Q1853" s="44"/>
      <c r="R1853" s="44"/>
      <c r="S1853" s="44"/>
      <c r="T1853" s="44"/>
      <c r="U1853" s="44"/>
      <c r="V1853" s="44"/>
      <c r="W1853" s="44"/>
      <c r="X1853" s="44"/>
      <c r="Y1853" s="44"/>
    </row>
    <row r="1854" spans="14:25" ht="15" customHeight="1" x14ac:dyDescent="0.2">
      <c r="N1854" s="44"/>
      <c r="O1854" s="44"/>
      <c r="P1854" s="44"/>
      <c r="Q1854" s="44"/>
      <c r="R1854" s="44"/>
      <c r="S1854" s="44"/>
      <c r="T1854" s="44"/>
      <c r="U1854" s="44"/>
      <c r="V1854" s="44"/>
      <c r="W1854" s="44"/>
      <c r="X1854" s="44"/>
      <c r="Y1854" s="44"/>
    </row>
    <row r="1855" spans="14:25" ht="15" customHeight="1" x14ac:dyDescent="0.2">
      <c r="N1855" s="44"/>
      <c r="O1855" s="44"/>
      <c r="P1855" s="44"/>
      <c r="Q1855" s="44"/>
      <c r="R1855" s="44"/>
      <c r="S1855" s="44"/>
      <c r="T1855" s="44"/>
      <c r="U1855" s="44"/>
      <c r="V1855" s="44"/>
      <c r="W1855" s="44"/>
      <c r="X1855" s="44"/>
      <c r="Y1855" s="44"/>
    </row>
    <row r="1856" spans="14:25" ht="15" customHeight="1" x14ac:dyDescent="0.2">
      <c r="N1856" s="44"/>
      <c r="O1856" s="44"/>
      <c r="P1856" s="44"/>
      <c r="Q1856" s="44"/>
      <c r="R1856" s="44"/>
      <c r="S1856" s="44"/>
      <c r="T1856" s="44"/>
      <c r="U1856" s="44"/>
      <c r="V1856" s="44"/>
      <c r="W1856" s="44"/>
      <c r="X1856" s="44"/>
      <c r="Y1856" s="44"/>
    </row>
    <row r="1857" spans="14:25" ht="15" customHeight="1" x14ac:dyDescent="0.2">
      <c r="N1857" s="44"/>
      <c r="O1857" s="44"/>
      <c r="P1857" s="44"/>
      <c r="Q1857" s="44"/>
      <c r="R1857" s="44"/>
      <c r="S1857" s="44"/>
      <c r="T1857" s="44"/>
      <c r="U1857" s="44"/>
      <c r="V1857" s="44"/>
      <c r="W1857" s="44"/>
      <c r="X1857" s="44"/>
      <c r="Y1857" s="44"/>
    </row>
    <row r="1858" spans="14:25" ht="15" customHeight="1" x14ac:dyDescent="0.2">
      <c r="N1858" s="44"/>
      <c r="O1858" s="44"/>
      <c r="P1858" s="44"/>
      <c r="Q1858" s="44"/>
      <c r="R1858" s="44"/>
      <c r="S1858" s="44"/>
      <c r="T1858" s="44"/>
      <c r="U1858" s="44"/>
      <c r="V1858" s="44"/>
      <c r="W1858" s="44"/>
      <c r="X1858" s="44"/>
      <c r="Y1858" s="44"/>
    </row>
    <row r="1859" spans="14:25" ht="15" customHeight="1" x14ac:dyDescent="0.2">
      <c r="N1859" s="44"/>
      <c r="O1859" s="44"/>
      <c r="P1859" s="44"/>
      <c r="Q1859" s="44"/>
      <c r="R1859" s="44"/>
      <c r="S1859" s="44"/>
      <c r="T1859" s="44"/>
      <c r="U1859" s="44"/>
      <c r="V1859" s="44"/>
      <c r="W1859" s="44"/>
      <c r="X1859" s="44"/>
      <c r="Y1859" s="44"/>
    </row>
    <row r="1860" spans="14:25" ht="15" customHeight="1" x14ac:dyDescent="0.2">
      <c r="N1860" s="44"/>
      <c r="O1860" s="44"/>
      <c r="P1860" s="44"/>
      <c r="Q1860" s="44"/>
      <c r="R1860" s="44"/>
      <c r="S1860" s="44"/>
      <c r="T1860" s="44"/>
      <c r="U1860" s="44"/>
      <c r="V1860" s="44"/>
      <c r="W1860" s="44"/>
      <c r="X1860" s="44"/>
      <c r="Y1860" s="44"/>
    </row>
    <row r="1861" spans="14:25" ht="15" customHeight="1" x14ac:dyDescent="0.2">
      <c r="N1861" s="44"/>
      <c r="O1861" s="44"/>
      <c r="P1861" s="44"/>
      <c r="Q1861" s="44"/>
      <c r="R1861" s="44"/>
      <c r="S1861" s="44"/>
      <c r="T1861" s="44"/>
      <c r="U1861" s="44"/>
      <c r="V1861" s="44"/>
      <c r="W1861" s="44"/>
      <c r="X1861" s="44"/>
      <c r="Y1861" s="44"/>
    </row>
    <row r="1862" spans="14:25" ht="15" customHeight="1" x14ac:dyDescent="0.2">
      <c r="N1862" s="44"/>
      <c r="O1862" s="44"/>
      <c r="P1862" s="44"/>
      <c r="Q1862" s="44"/>
      <c r="R1862" s="44"/>
      <c r="S1862" s="44"/>
      <c r="T1862" s="44"/>
      <c r="U1862" s="44"/>
      <c r="V1862" s="44"/>
      <c r="W1862" s="44"/>
      <c r="X1862" s="44"/>
      <c r="Y1862" s="44"/>
    </row>
    <row r="1863" spans="14:25" ht="15" customHeight="1" x14ac:dyDescent="0.2">
      <c r="N1863" s="44"/>
      <c r="O1863" s="44"/>
      <c r="P1863" s="44"/>
      <c r="Q1863" s="44"/>
      <c r="R1863" s="44"/>
      <c r="S1863" s="44"/>
      <c r="T1863" s="44"/>
      <c r="U1863" s="44"/>
      <c r="V1863" s="44"/>
      <c r="W1863" s="44"/>
      <c r="X1863" s="44"/>
      <c r="Y1863" s="44"/>
    </row>
    <row r="1864" spans="14:25" ht="15" customHeight="1" x14ac:dyDescent="0.2">
      <c r="N1864" s="44"/>
      <c r="O1864" s="44"/>
      <c r="P1864" s="44"/>
      <c r="Q1864" s="44"/>
      <c r="R1864" s="44"/>
      <c r="S1864" s="44"/>
      <c r="T1864" s="44"/>
      <c r="U1864" s="44"/>
      <c r="V1864" s="44"/>
      <c r="W1864" s="44"/>
      <c r="X1864" s="44"/>
      <c r="Y1864" s="44"/>
    </row>
    <row r="1865" spans="14:25" ht="15" customHeight="1" x14ac:dyDescent="0.2">
      <c r="N1865" s="44"/>
      <c r="O1865" s="44"/>
      <c r="P1865" s="44"/>
      <c r="Q1865" s="44"/>
      <c r="R1865" s="44"/>
      <c r="S1865" s="44"/>
      <c r="T1865" s="44"/>
      <c r="U1865" s="44"/>
      <c r="V1865" s="44"/>
      <c r="W1865" s="44"/>
      <c r="X1865" s="44"/>
      <c r="Y1865" s="44"/>
    </row>
    <row r="1866" spans="14:25" ht="15" customHeight="1" x14ac:dyDescent="0.2">
      <c r="N1866" s="44"/>
      <c r="O1866" s="44"/>
      <c r="P1866" s="44"/>
      <c r="Q1866" s="44"/>
      <c r="R1866" s="44"/>
      <c r="S1866" s="44"/>
      <c r="T1866" s="44"/>
      <c r="U1866" s="44"/>
      <c r="V1866" s="44"/>
      <c r="W1866" s="44"/>
      <c r="X1866" s="44"/>
      <c r="Y1866" s="44"/>
    </row>
    <row r="1867" spans="14:25" ht="15" customHeight="1" x14ac:dyDescent="0.2">
      <c r="N1867" s="44"/>
      <c r="O1867" s="44"/>
      <c r="P1867" s="44"/>
      <c r="Q1867" s="44"/>
      <c r="R1867" s="44"/>
      <c r="S1867" s="44"/>
      <c r="T1867" s="44"/>
      <c r="U1867" s="44"/>
      <c r="V1867" s="44"/>
      <c r="W1867" s="44"/>
      <c r="X1867" s="44"/>
      <c r="Y1867" s="44"/>
    </row>
    <row r="1868" spans="14:25" ht="15" customHeight="1" x14ac:dyDescent="0.2">
      <c r="N1868" s="44"/>
      <c r="O1868" s="44"/>
      <c r="P1868" s="44"/>
      <c r="Q1868" s="44"/>
      <c r="R1868" s="44"/>
      <c r="S1868" s="44"/>
      <c r="T1868" s="44"/>
      <c r="U1868" s="44"/>
      <c r="V1868" s="44"/>
      <c r="W1868" s="44"/>
      <c r="X1868" s="44"/>
      <c r="Y1868" s="44"/>
    </row>
    <row r="1869" spans="14:25" ht="15" customHeight="1" x14ac:dyDescent="0.2">
      <c r="N1869" s="44"/>
      <c r="O1869" s="44"/>
      <c r="P1869" s="44"/>
      <c r="Q1869" s="44"/>
      <c r="R1869" s="44"/>
      <c r="S1869" s="44"/>
      <c r="T1869" s="44"/>
      <c r="U1869" s="44"/>
      <c r="V1869" s="44"/>
      <c r="W1869" s="44"/>
      <c r="X1869" s="44"/>
      <c r="Y1869" s="44"/>
    </row>
    <row r="1870" spans="14:25" ht="15" customHeight="1" x14ac:dyDescent="0.2">
      <c r="N1870" s="44"/>
      <c r="O1870" s="44"/>
      <c r="P1870" s="44"/>
      <c r="Q1870" s="44"/>
      <c r="R1870" s="44"/>
      <c r="S1870" s="44"/>
      <c r="T1870" s="44"/>
      <c r="U1870" s="44"/>
      <c r="V1870" s="44"/>
      <c r="W1870" s="44"/>
      <c r="X1870" s="44"/>
      <c r="Y1870" s="44"/>
    </row>
    <row r="1871" spans="14:25" ht="15" customHeight="1" x14ac:dyDescent="0.2">
      <c r="N1871" s="44"/>
      <c r="O1871" s="44"/>
      <c r="P1871" s="44"/>
      <c r="Q1871" s="44"/>
      <c r="R1871" s="44"/>
      <c r="S1871" s="44"/>
      <c r="T1871" s="44"/>
      <c r="U1871" s="44"/>
      <c r="V1871" s="44"/>
      <c r="W1871" s="44"/>
      <c r="X1871" s="44"/>
      <c r="Y1871" s="44"/>
    </row>
    <row r="1872" spans="14:25" ht="15" customHeight="1" x14ac:dyDescent="0.2">
      <c r="N1872" s="44"/>
      <c r="O1872" s="44"/>
      <c r="P1872" s="44"/>
      <c r="Q1872" s="44"/>
      <c r="R1872" s="44"/>
      <c r="S1872" s="44"/>
      <c r="T1872" s="44"/>
      <c r="U1872" s="44"/>
      <c r="V1872" s="44"/>
      <c r="W1872" s="44"/>
      <c r="X1872" s="44"/>
      <c r="Y1872" s="44"/>
    </row>
    <row r="1873" spans="14:25" ht="15" customHeight="1" x14ac:dyDescent="0.2">
      <c r="N1873" s="44"/>
      <c r="O1873" s="44"/>
      <c r="P1873" s="44"/>
      <c r="Q1873" s="44"/>
      <c r="R1873" s="44"/>
      <c r="S1873" s="44"/>
      <c r="T1873" s="44"/>
      <c r="U1873" s="44"/>
      <c r="V1873" s="44"/>
      <c r="W1873" s="44"/>
      <c r="X1873" s="44"/>
      <c r="Y1873" s="44"/>
    </row>
    <row r="1874" spans="14:25" ht="15" customHeight="1" x14ac:dyDescent="0.2">
      <c r="N1874" s="44"/>
      <c r="O1874" s="44"/>
      <c r="P1874" s="44"/>
      <c r="Q1874" s="44"/>
      <c r="R1874" s="44"/>
      <c r="S1874" s="44"/>
      <c r="T1874" s="44"/>
      <c r="U1874" s="44"/>
      <c r="V1874" s="44"/>
      <c r="W1874" s="44"/>
      <c r="X1874" s="44"/>
      <c r="Y1874" s="44"/>
    </row>
    <row r="1875" spans="14:25" ht="15" customHeight="1" x14ac:dyDescent="0.2">
      <c r="N1875" s="44"/>
      <c r="O1875" s="44"/>
      <c r="P1875" s="44"/>
      <c r="Q1875" s="44"/>
      <c r="R1875" s="44"/>
      <c r="S1875" s="44"/>
      <c r="T1875" s="44"/>
      <c r="U1875" s="44"/>
      <c r="V1875" s="44"/>
      <c r="W1875" s="44"/>
      <c r="X1875" s="44"/>
      <c r="Y1875" s="44"/>
    </row>
    <row r="1876" spans="14:25" ht="15" customHeight="1" x14ac:dyDescent="0.2">
      <c r="N1876" s="44"/>
      <c r="O1876" s="44"/>
      <c r="P1876" s="44"/>
      <c r="Q1876" s="44"/>
      <c r="R1876" s="44"/>
      <c r="S1876" s="44"/>
      <c r="T1876" s="44"/>
      <c r="U1876" s="44"/>
      <c r="V1876" s="44"/>
      <c r="W1876" s="44"/>
      <c r="X1876" s="44"/>
      <c r="Y1876" s="44"/>
    </row>
    <row r="1877" spans="14:25" ht="15" customHeight="1" x14ac:dyDescent="0.2">
      <c r="N1877" s="44"/>
      <c r="O1877" s="44"/>
      <c r="P1877" s="44"/>
      <c r="Q1877" s="44"/>
      <c r="R1877" s="44"/>
      <c r="S1877" s="44"/>
      <c r="T1877" s="44"/>
      <c r="U1877" s="44"/>
      <c r="V1877" s="44"/>
      <c r="W1877" s="44"/>
      <c r="X1877" s="44"/>
      <c r="Y1877" s="44"/>
    </row>
    <row r="1878" spans="14:25" ht="15" customHeight="1" x14ac:dyDescent="0.2">
      <c r="N1878" s="44"/>
      <c r="O1878" s="44"/>
      <c r="P1878" s="44"/>
      <c r="Q1878" s="44"/>
      <c r="R1878" s="44"/>
      <c r="S1878" s="44"/>
      <c r="T1878" s="44"/>
      <c r="U1878" s="44"/>
      <c r="V1878" s="44"/>
      <c r="W1878" s="44"/>
      <c r="X1878" s="44"/>
      <c r="Y1878" s="44"/>
    </row>
    <row r="1879" spans="14:25" ht="15" customHeight="1" x14ac:dyDescent="0.2">
      <c r="N1879" s="44"/>
      <c r="O1879" s="44"/>
      <c r="P1879" s="44"/>
      <c r="Q1879" s="44"/>
      <c r="R1879" s="44"/>
      <c r="S1879" s="44"/>
      <c r="T1879" s="44"/>
      <c r="U1879" s="44"/>
      <c r="V1879" s="44"/>
      <c r="W1879" s="44"/>
      <c r="X1879" s="44"/>
      <c r="Y1879" s="44"/>
    </row>
    <row r="1880" spans="14:25" ht="15" customHeight="1" x14ac:dyDescent="0.2">
      <c r="N1880" s="44"/>
      <c r="O1880" s="44"/>
      <c r="P1880" s="44"/>
      <c r="Q1880" s="44"/>
      <c r="R1880" s="44"/>
      <c r="S1880" s="44"/>
      <c r="T1880" s="44"/>
      <c r="U1880" s="44"/>
      <c r="V1880" s="44"/>
      <c r="W1880" s="44"/>
      <c r="X1880" s="44"/>
      <c r="Y1880" s="44"/>
    </row>
    <row r="1881" spans="14:25" ht="15" customHeight="1" x14ac:dyDescent="0.2">
      <c r="N1881" s="44"/>
      <c r="O1881" s="44"/>
      <c r="P1881" s="44"/>
      <c r="Q1881" s="44"/>
      <c r="R1881" s="44"/>
      <c r="S1881" s="44"/>
      <c r="T1881" s="44"/>
      <c r="U1881" s="44"/>
      <c r="V1881" s="44"/>
      <c r="W1881" s="44"/>
      <c r="X1881" s="44"/>
      <c r="Y1881" s="44"/>
    </row>
    <row r="1882" spans="14:25" ht="15" customHeight="1" x14ac:dyDescent="0.2">
      <c r="N1882" s="44"/>
      <c r="O1882" s="44"/>
      <c r="P1882" s="44"/>
      <c r="Q1882" s="44"/>
      <c r="R1882" s="44"/>
      <c r="S1882" s="44"/>
      <c r="T1882" s="44"/>
      <c r="U1882" s="44"/>
      <c r="V1882" s="44"/>
      <c r="W1882" s="44"/>
      <c r="X1882" s="44"/>
      <c r="Y1882" s="44"/>
    </row>
    <row r="1883" spans="14:25" ht="15" customHeight="1" x14ac:dyDescent="0.2">
      <c r="N1883" s="44"/>
      <c r="O1883" s="44"/>
      <c r="P1883" s="44"/>
      <c r="Q1883" s="44"/>
      <c r="R1883" s="44"/>
      <c r="S1883" s="44"/>
      <c r="T1883" s="44"/>
      <c r="U1883" s="44"/>
      <c r="V1883" s="44"/>
      <c r="W1883" s="44"/>
      <c r="X1883" s="44"/>
      <c r="Y1883" s="44"/>
    </row>
    <row r="1884" spans="14:25" ht="15" customHeight="1" x14ac:dyDescent="0.2">
      <c r="N1884" s="44"/>
      <c r="O1884" s="44"/>
      <c r="P1884" s="44"/>
      <c r="Q1884" s="44"/>
      <c r="R1884" s="44"/>
      <c r="S1884" s="44"/>
      <c r="T1884" s="44"/>
      <c r="U1884" s="44"/>
      <c r="V1884" s="44"/>
      <c r="W1884" s="44"/>
      <c r="X1884" s="44"/>
      <c r="Y1884" s="44"/>
    </row>
    <row r="1885" spans="14:25" ht="15" customHeight="1" x14ac:dyDescent="0.2">
      <c r="N1885" s="44"/>
      <c r="O1885" s="44"/>
      <c r="P1885" s="44"/>
      <c r="Q1885" s="44"/>
      <c r="R1885" s="44"/>
      <c r="S1885" s="44"/>
      <c r="T1885" s="44"/>
      <c r="U1885" s="44"/>
      <c r="V1885" s="44"/>
      <c r="W1885" s="44"/>
      <c r="X1885" s="44"/>
      <c r="Y1885" s="44"/>
    </row>
    <row r="1886" spans="14:25" ht="15" customHeight="1" x14ac:dyDescent="0.2">
      <c r="N1886" s="44"/>
      <c r="O1886" s="44"/>
      <c r="P1886" s="44"/>
      <c r="Q1886" s="44"/>
      <c r="R1886" s="44"/>
      <c r="S1886" s="44"/>
      <c r="T1886" s="44"/>
      <c r="U1886" s="44"/>
      <c r="V1886" s="44"/>
      <c r="W1886" s="44"/>
      <c r="X1886" s="44"/>
      <c r="Y1886" s="44"/>
    </row>
    <row r="1887" spans="14:25" ht="15" customHeight="1" x14ac:dyDescent="0.2">
      <c r="N1887" s="44"/>
      <c r="O1887" s="44"/>
      <c r="P1887" s="44"/>
      <c r="Q1887" s="44"/>
      <c r="R1887" s="44"/>
      <c r="S1887" s="44"/>
      <c r="T1887" s="44"/>
      <c r="U1887" s="44"/>
      <c r="V1887" s="44"/>
      <c r="W1887" s="44"/>
      <c r="X1887" s="44"/>
      <c r="Y1887" s="44"/>
    </row>
    <row r="1888" spans="14:25" ht="15" customHeight="1" x14ac:dyDescent="0.2">
      <c r="N1888" s="44"/>
      <c r="O1888" s="44"/>
      <c r="P1888" s="44"/>
      <c r="Q1888" s="44"/>
      <c r="R1888" s="44"/>
      <c r="S1888" s="44"/>
      <c r="T1888" s="44"/>
      <c r="U1888" s="44"/>
      <c r="V1888" s="44"/>
      <c r="W1888" s="44"/>
      <c r="X1888" s="44"/>
      <c r="Y1888" s="44"/>
    </row>
    <row r="1889" spans="14:25" ht="15" customHeight="1" x14ac:dyDescent="0.2">
      <c r="N1889" s="44"/>
      <c r="O1889" s="44"/>
      <c r="P1889" s="44"/>
      <c r="Q1889" s="44"/>
      <c r="R1889" s="44"/>
      <c r="S1889" s="44"/>
      <c r="T1889" s="44"/>
      <c r="U1889" s="44"/>
      <c r="V1889" s="44"/>
      <c r="W1889" s="44"/>
      <c r="X1889" s="44"/>
      <c r="Y1889" s="44"/>
    </row>
    <row r="1890" spans="14:25" ht="15" customHeight="1" x14ac:dyDescent="0.2">
      <c r="N1890" s="44"/>
      <c r="O1890" s="44"/>
      <c r="P1890" s="44"/>
      <c r="Q1890" s="44"/>
      <c r="R1890" s="44"/>
      <c r="S1890" s="44"/>
      <c r="T1890" s="44"/>
      <c r="U1890" s="44"/>
      <c r="V1890" s="44"/>
      <c r="W1890" s="44"/>
      <c r="X1890" s="44"/>
      <c r="Y1890" s="44"/>
    </row>
    <row r="1891" spans="14:25" ht="15" customHeight="1" x14ac:dyDescent="0.2">
      <c r="N1891" s="44"/>
      <c r="O1891" s="44"/>
      <c r="P1891" s="44"/>
      <c r="Q1891" s="44"/>
      <c r="R1891" s="44"/>
      <c r="S1891" s="44"/>
      <c r="T1891" s="44"/>
      <c r="U1891" s="44"/>
      <c r="V1891" s="44"/>
      <c r="W1891" s="44"/>
      <c r="X1891" s="44"/>
      <c r="Y1891" s="44"/>
    </row>
    <row r="1892" spans="14:25" ht="15" customHeight="1" x14ac:dyDescent="0.2">
      <c r="N1892" s="44"/>
      <c r="O1892" s="44"/>
      <c r="P1892" s="44"/>
      <c r="Q1892" s="44"/>
      <c r="R1892" s="44"/>
      <c r="S1892" s="44"/>
      <c r="T1892" s="44"/>
      <c r="U1892" s="44"/>
      <c r="V1892" s="44"/>
      <c r="W1892" s="44"/>
      <c r="X1892" s="44"/>
      <c r="Y1892" s="44"/>
    </row>
    <row r="1893" spans="14:25" ht="15" customHeight="1" x14ac:dyDescent="0.2">
      <c r="N1893" s="44"/>
      <c r="O1893" s="44"/>
      <c r="P1893" s="44"/>
      <c r="Q1893" s="44"/>
      <c r="R1893" s="44"/>
      <c r="S1893" s="44"/>
      <c r="T1893" s="44"/>
      <c r="U1893" s="44"/>
      <c r="V1893" s="44"/>
      <c r="W1893" s="44"/>
      <c r="X1893" s="44"/>
      <c r="Y1893" s="44"/>
    </row>
    <row r="1894" spans="14:25" ht="15" customHeight="1" x14ac:dyDescent="0.2">
      <c r="N1894" s="44"/>
      <c r="O1894" s="44"/>
      <c r="P1894" s="44"/>
      <c r="Q1894" s="44"/>
      <c r="R1894" s="44"/>
      <c r="S1894" s="44"/>
      <c r="T1894" s="44"/>
      <c r="U1894" s="44"/>
      <c r="V1894" s="44"/>
      <c r="W1894" s="44"/>
      <c r="X1894" s="44"/>
      <c r="Y1894" s="44"/>
    </row>
    <row r="1895" spans="14:25" ht="15" customHeight="1" x14ac:dyDescent="0.2">
      <c r="N1895" s="44"/>
      <c r="O1895" s="44"/>
      <c r="P1895" s="44"/>
      <c r="Q1895" s="44"/>
      <c r="R1895" s="44"/>
      <c r="S1895" s="44"/>
      <c r="T1895" s="44"/>
      <c r="U1895" s="44"/>
      <c r="V1895" s="44"/>
      <c r="W1895" s="44"/>
      <c r="X1895" s="44"/>
      <c r="Y1895" s="44"/>
    </row>
    <row r="1896" spans="14:25" ht="15" customHeight="1" x14ac:dyDescent="0.2">
      <c r="N1896" s="44"/>
      <c r="O1896" s="44"/>
      <c r="P1896" s="44"/>
      <c r="Q1896" s="44"/>
      <c r="R1896" s="44"/>
      <c r="S1896" s="44"/>
      <c r="T1896" s="44"/>
      <c r="U1896" s="44"/>
      <c r="V1896" s="44"/>
      <c r="W1896" s="44"/>
      <c r="X1896" s="44"/>
      <c r="Y1896" s="44"/>
    </row>
    <row r="1897" spans="14:25" ht="15" customHeight="1" x14ac:dyDescent="0.2">
      <c r="N1897" s="44"/>
      <c r="O1897" s="44"/>
      <c r="P1897" s="44"/>
      <c r="Q1897" s="44"/>
      <c r="R1897" s="44"/>
      <c r="S1897" s="44"/>
      <c r="T1897" s="44"/>
      <c r="U1897" s="44"/>
      <c r="V1897" s="44"/>
      <c r="W1897" s="44"/>
      <c r="X1897" s="44"/>
      <c r="Y1897" s="44"/>
    </row>
    <row r="1898" spans="14:25" ht="15" customHeight="1" x14ac:dyDescent="0.2">
      <c r="N1898" s="44"/>
      <c r="O1898" s="44"/>
      <c r="P1898" s="44"/>
      <c r="Q1898" s="44"/>
      <c r="R1898" s="44"/>
      <c r="S1898" s="44"/>
      <c r="T1898" s="44"/>
      <c r="U1898" s="44"/>
      <c r="V1898" s="44"/>
      <c r="W1898" s="44"/>
      <c r="X1898" s="44"/>
      <c r="Y1898" s="44"/>
    </row>
    <row r="1899" spans="14:25" ht="15" customHeight="1" x14ac:dyDescent="0.2">
      <c r="N1899" s="44"/>
      <c r="O1899" s="44"/>
      <c r="P1899" s="44"/>
      <c r="Q1899" s="44"/>
      <c r="R1899" s="44"/>
      <c r="S1899" s="44"/>
      <c r="T1899" s="44"/>
      <c r="U1899" s="44"/>
      <c r="V1899" s="44"/>
      <c r="W1899" s="44"/>
      <c r="X1899" s="44"/>
      <c r="Y1899" s="44"/>
    </row>
    <row r="1900" spans="14:25" ht="15" customHeight="1" x14ac:dyDescent="0.2">
      <c r="N1900" s="44"/>
      <c r="O1900" s="44"/>
      <c r="P1900" s="44"/>
      <c r="Q1900" s="44"/>
      <c r="R1900" s="44"/>
      <c r="S1900" s="44"/>
      <c r="T1900" s="44"/>
      <c r="U1900" s="44"/>
      <c r="V1900" s="44"/>
      <c r="W1900" s="44"/>
      <c r="X1900" s="44"/>
      <c r="Y1900" s="44"/>
    </row>
    <row r="1901" spans="14:25" ht="15" customHeight="1" x14ac:dyDescent="0.2">
      <c r="N1901" s="44"/>
      <c r="O1901" s="44"/>
      <c r="P1901" s="44"/>
      <c r="Q1901" s="44"/>
      <c r="R1901" s="44"/>
      <c r="S1901" s="44"/>
      <c r="T1901" s="44"/>
      <c r="U1901" s="44"/>
      <c r="V1901" s="44"/>
      <c r="W1901" s="44"/>
      <c r="X1901" s="44"/>
      <c r="Y1901" s="44"/>
    </row>
    <row r="1902" spans="14:25" ht="15" customHeight="1" x14ac:dyDescent="0.2">
      <c r="N1902" s="44"/>
      <c r="O1902" s="44"/>
      <c r="P1902" s="44"/>
      <c r="Q1902" s="44"/>
      <c r="R1902" s="44"/>
      <c r="S1902" s="44"/>
      <c r="T1902" s="44"/>
      <c r="U1902" s="44"/>
      <c r="V1902" s="44"/>
      <c r="W1902" s="44"/>
      <c r="X1902" s="44"/>
      <c r="Y1902" s="44"/>
    </row>
    <row r="1903" spans="14:25" ht="15" customHeight="1" x14ac:dyDescent="0.2">
      <c r="N1903" s="44"/>
      <c r="O1903" s="44"/>
      <c r="P1903" s="44"/>
      <c r="Q1903" s="44"/>
      <c r="R1903" s="44"/>
      <c r="S1903" s="44"/>
      <c r="T1903" s="44"/>
      <c r="U1903" s="44"/>
      <c r="V1903" s="44"/>
      <c r="W1903" s="44"/>
      <c r="X1903" s="44"/>
      <c r="Y1903" s="44"/>
    </row>
    <row r="1904" spans="14:25" ht="15" customHeight="1" x14ac:dyDescent="0.2">
      <c r="N1904" s="44"/>
      <c r="O1904" s="44"/>
      <c r="P1904" s="44"/>
      <c r="Q1904" s="44"/>
      <c r="R1904" s="44"/>
      <c r="S1904" s="44"/>
      <c r="T1904" s="44"/>
      <c r="U1904" s="44"/>
      <c r="V1904" s="44"/>
      <c r="W1904" s="44"/>
      <c r="X1904" s="44"/>
      <c r="Y1904" s="44"/>
    </row>
    <row r="1905" spans="14:25" ht="15" customHeight="1" x14ac:dyDescent="0.2">
      <c r="N1905" s="44"/>
      <c r="O1905" s="44"/>
      <c r="P1905" s="44"/>
      <c r="Q1905" s="44"/>
      <c r="R1905" s="44"/>
      <c r="S1905" s="44"/>
      <c r="T1905" s="44"/>
      <c r="U1905" s="44"/>
      <c r="V1905" s="44"/>
      <c r="W1905" s="44"/>
      <c r="X1905" s="44"/>
      <c r="Y1905" s="44"/>
    </row>
    <row r="1906" spans="14:25" ht="15" customHeight="1" x14ac:dyDescent="0.2">
      <c r="N1906" s="44"/>
      <c r="O1906" s="44"/>
      <c r="P1906" s="44"/>
      <c r="Q1906" s="44"/>
      <c r="R1906" s="44"/>
      <c r="S1906" s="44"/>
      <c r="T1906" s="44"/>
      <c r="U1906" s="44"/>
      <c r="V1906" s="44"/>
      <c r="W1906" s="44"/>
      <c r="X1906" s="44"/>
      <c r="Y1906" s="44"/>
    </row>
    <row r="1907" spans="14:25" ht="15" customHeight="1" x14ac:dyDescent="0.2">
      <c r="N1907" s="44"/>
      <c r="O1907" s="44"/>
      <c r="P1907" s="44"/>
      <c r="Q1907" s="44"/>
      <c r="R1907" s="44"/>
      <c r="S1907" s="44"/>
      <c r="T1907" s="44"/>
      <c r="U1907" s="44"/>
      <c r="V1907" s="44"/>
      <c r="W1907" s="44"/>
      <c r="X1907" s="44"/>
      <c r="Y1907" s="44"/>
    </row>
    <row r="1908" spans="14:25" ht="15" customHeight="1" x14ac:dyDescent="0.2">
      <c r="N1908" s="44"/>
      <c r="O1908" s="44"/>
      <c r="P1908" s="44"/>
      <c r="Q1908" s="44"/>
      <c r="R1908" s="44"/>
      <c r="S1908" s="44"/>
      <c r="T1908" s="44"/>
      <c r="U1908" s="44"/>
      <c r="V1908" s="44"/>
      <c r="W1908" s="44"/>
      <c r="X1908" s="44"/>
      <c r="Y1908" s="44"/>
    </row>
    <row r="1909" spans="14:25" ht="15" customHeight="1" x14ac:dyDescent="0.2">
      <c r="N1909" s="44"/>
      <c r="O1909" s="44"/>
      <c r="P1909" s="44"/>
      <c r="Q1909" s="44"/>
      <c r="R1909" s="44"/>
      <c r="S1909" s="44"/>
      <c r="T1909" s="44"/>
      <c r="U1909" s="44"/>
      <c r="V1909" s="44"/>
      <c r="W1909" s="44"/>
      <c r="X1909" s="44"/>
      <c r="Y1909" s="44"/>
    </row>
    <row r="1910" spans="14:25" ht="15" customHeight="1" x14ac:dyDescent="0.2">
      <c r="N1910" s="44"/>
      <c r="O1910" s="44"/>
      <c r="P1910" s="44"/>
      <c r="Q1910" s="44"/>
      <c r="R1910" s="44"/>
      <c r="S1910" s="44"/>
      <c r="T1910" s="44"/>
      <c r="U1910" s="44"/>
      <c r="V1910" s="44"/>
      <c r="W1910" s="44"/>
      <c r="X1910" s="44"/>
      <c r="Y1910" s="44"/>
    </row>
    <row r="1911" spans="14:25" ht="15" customHeight="1" x14ac:dyDescent="0.2">
      <c r="N1911" s="44"/>
      <c r="O1911" s="44"/>
      <c r="P1911" s="44"/>
      <c r="Q1911" s="44"/>
      <c r="R1911" s="44"/>
      <c r="S1911" s="44"/>
      <c r="T1911" s="44"/>
      <c r="U1911" s="44"/>
      <c r="V1911" s="44"/>
      <c r="W1911" s="44"/>
      <c r="X1911" s="44"/>
      <c r="Y1911" s="44"/>
    </row>
    <row r="1912" spans="14:25" ht="15" customHeight="1" x14ac:dyDescent="0.2">
      <c r="N1912" s="44"/>
      <c r="O1912" s="44"/>
      <c r="P1912" s="44"/>
      <c r="Q1912" s="44"/>
      <c r="R1912" s="44"/>
      <c r="S1912" s="44"/>
      <c r="T1912" s="44"/>
      <c r="U1912" s="44"/>
      <c r="V1912" s="44"/>
      <c r="W1912" s="44"/>
      <c r="X1912" s="44"/>
      <c r="Y1912" s="44"/>
    </row>
    <row r="1913" spans="14:25" ht="15" customHeight="1" x14ac:dyDescent="0.2">
      <c r="N1913" s="44"/>
      <c r="O1913" s="44"/>
      <c r="P1913" s="44"/>
      <c r="Q1913" s="44"/>
      <c r="R1913" s="44"/>
      <c r="S1913" s="44"/>
      <c r="T1913" s="44"/>
      <c r="U1913" s="44"/>
      <c r="V1913" s="44"/>
      <c r="W1913" s="44"/>
      <c r="X1913" s="44"/>
      <c r="Y1913" s="44"/>
    </row>
    <row r="1914" spans="14:25" ht="15" customHeight="1" x14ac:dyDescent="0.2">
      <c r="N1914" s="44"/>
      <c r="O1914" s="44"/>
      <c r="P1914" s="44"/>
      <c r="Q1914" s="44"/>
      <c r="R1914" s="44"/>
      <c r="S1914" s="44"/>
      <c r="T1914" s="44"/>
      <c r="U1914" s="44"/>
      <c r="V1914" s="44"/>
      <c r="W1914" s="44"/>
      <c r="X1914" s="44"/>
      <c r="Y1914" s="44"/>
    </row>
    <row r="1915" spans="14:25" ht="15" customHeight="1" x14ac:dyDescent="0.2">
      <c r="N1915" s="44"/>
      <c r="O1915" s="44"/>
      <c r="P1915" s="44"/>
      <c r="Q1915" s="44"/>
      <c r="R1915" s="44"/>
      <c r="S1915" s="44"/>
      <c r="T1915" s="44"/>
      <c r="U1915" s="44"/>
      <c r="V1915" s="44"/>
      <c r="W1915" s="44"/>
      <c r="X1915" s="44"/>
      <c r="Y1915" s="44"/>
    </row>
    <row r="1916" spans="14:25" ht="15" customHeight="1" x14ac:dyDescent="0.2">
      <c r="N1916" s="44"/>
      <c r="O1916" s="44"/>
      <c r="P1916" s="44"/>
      <c r="Q1916" s="44"/>
      <c r="R1916" s="44"/>
      <c r="S1916" s="44"/>
      <c r="T1916" s="44"/>
      <c r="U1916" s="44"/>
      <c r="V1916" s="44"/>
      <c r="W1916" s="44"/>
      <c r="X1916" s="44"/>
      <c r="Y1916" s="44"/>
    </row>
    <row r="1917" spans="14:25" ht="15" customHeight="1" x14ac:dyDescent="0.2">
      <c r="N1917" s="44"/>
      <c r="O1917" s="44"/>
      <c r="P1917" s="44"/>
      <c r="Q1917" s="44"/>
      <c r="R1917" s="44"/>
      <c r="S1917" s="44"/>
      <c r="T1917" s="44"/>
      <c r="U1917" s="44"/>
      <c r="V1917" s="44"/>
      <c r="W1917" s="44"/>
      <c r="X1917" s="44"/>
      <c r="Y1917" s="44"/>
    </row>
    <row r="1918" spans="14:25" ht="15" customHeight="1" x14ac:dyDescent="0.2">
      <c r="N1918" s="44"/>
      <c r="O1918" s="44"/>
      <c r="P1918" s="44"/>
      <c r="Q1918" s="44"/>
      <c r="R1918" s="44"/>
      <c r="S1918" s="44"/>
      <c r="T1918" s="44"/>
      <c r="U1918" s="44"/>
      <c r="V1918" s="44"/>
      <c r="W1918" s="44"/>
      <c r="X1918" s="44"/>
      <c r="Y1918" s="44"/>
    </row>
    <row r="1919" spans="14:25" ht="15" customHeight="1" x14ac:dyDescent="0.2">
      <c r="N1919" s="44"/>
      <c r="O1919" s="44"/>
      <c r="P1919" s="44"/>
      <c r="Q1919" s="44"/>
      <c r="R1919" s="44"/>
      <c r="S1919" s="44"/>
      <c r="T1919" s="44"/>
      <c r="U1919" s="44"/>
      <c r="V1919" s="44"/>
      <c r="W1919" s="44"/>
      <c r="X1919" s="44"/>
      <c r="Y1919" s="44"/>
    </row>
    <row r="1920" spans="14:25" ht="15" customHeight="1" x14ac:dyDescent="0.2">
      <c r="N1920" s="44"/>
      <c r="O1920" s="44"/>
      <c r="P1920" s="44"/>
      <c r="Q1920" s="44"/>
      <c r="R1920" s="44"/>
      <c r="S1920" s="44"/>
      <c r="T1920" s="44"/>
      <c r="U1920" s="44"/>
      <c r="V1920" s="44"/>
      <c r="W1920" s="44"/>
      <c r="X1920" s="44"/>
      <c r="Y1920" s="44"/>
    </row>
    <row r="1921" spans="14:25" ht="15" customHeight="1" x14ac:dyDescent="0.2">
      <c r="N1921" s="44"/>
      <c r="O1921" s="44"/>
      <c r="P1921" s="44"/>
      <c r="Q1921" s="44"/>
      <c r="R1921" s="44"/>
      <c r="S1921" s="44"/>
      <c r="T1921" s="44"/>
      <c r="U1921" s="44"/>
      <c r="V1921" s="44"/>
      <c r="W1921" s="44"/>
      <c r="X1921" s="44"/>
      <c r="Y1921" s="44"/>
    </row>
    <row r="1922" spans="14:25" ht="15" customHeight="1" x14ac:dyDescent="0.2">
      <c r="N1922" s="44"/>
      <c r="O1922" s="44"/>
      <c r="P1922" s="44"/>
      <c r="Q1922" s="44"/>
      <c r="R1922" s="44"/>
      <c r="S1922" s="44"/>
      <c r="T1922" s="44"/>
      <c r="U1922" s="44"/>
      <c r="V1922" s="44"/>
      <c r="W1922" s="44"/>
      <c r="X1922" s="44"/>
      <c r="Y1922" s="44"/>
    </row>
    <row r="1923" spans="14:25" ht="15" customHeight="1" x14ac:dyDescent="0.2">
      <c r="N1923" s="44"/>
      <c r="O1923" s="44"/>
      <c r="P1923" s="44"/>
      <c r="Q1923" s="44"/>
      <c r="R1923" s="44"/>
      <c r="S1923" s="44"/>
      <c r="T1923" s="44"/>
      <c r="U1923" s="44"/>
      <c r="V1923" s="44"/>
      <c r="W1923" s="44"/>
      <c r="X1923" s="44"/>
      <c r="Y1923" s="44"/>
    </row>
    <row r="1924" spans="14:25" ht="15" customHeight="1" x14ac:dyDescent="0.2">
      <c r="N1924" s="44"/>
      <c r="O1924" s="44"/>
      <c r="P1924" s="44"/>
      <c r="Q1924" s="44"/>
      <c r="R1924" s="44"/>
      <c r="S1924" s="44"/>
      <c r="T1924" s="44"/>
      <c r="U1924" s="44"/>
      <c r="V1924" s="44"/>
      <c r="W1924" s="44"/>
      <c r="X1924" s="44"/>
      <c r="Y1924" s="44"/>
    </row>
    <row r="1925" spans="14:25" ht="15" customHeight="1" x14ac:dyDescent="0.2">
      <c r="N1925" s="44"/>
      <c r="O1925" s="44"/>
      <c r="P1925" s="44"/>
      <c r="Q1925" s="44"/>
      <c r="R1925" s="44"/>
      <c r="S1925" s="44"/>
      <c r="T1925" s="44"/>
      <c r="U1925" s="44"/>
      <c r="V1925" s="44"/>
      <c r="W1925" s="44"/>
      <c r="X1925" s="44"/>
      <c r="Y1925" s="44"/>
    </row>
    <row r="1926" spans="14:25" ht="15" customHeight="1" x14ac:dyDescent="0.2">
      <c r="N1926" s="44"/>
      <c r="O1926" s="44"/>
      <c r="P1926" s="44"/>
      <c r="Q1926" s="44"/>
      <c r="R1926" s="44"/>
      <c r="S1926" s="44"/>
      <c r="T1926" s="44"/>
      <c r="U1926" s="44"/>
      <c r="V1926" s="44"/>
      <c r="W1926" s="44"/>
      <c r="X1926" s="44"/>
      <c r="Y1926" s="44"/>
    </row>
    <row r="1927" spans="14:25" ht="15" customHeight="1" x14ac:dyDescent="0.2">
      <c r="N1927" s="44"/>
      <c r="O1927" s="44"/>
      <c r="P1927" s="44"/>
      <c r="Q1927" s="44"/>
      <c r="R1927" s="44"/>
      <c r="S1927" s="44"/>
      <c r="T1927" s="44"/>
      <c r="U1927" s="44"/>
      <c r="V1927" s="44"/>
      <c r="W1927" s="44"/>
      <c r="X1927" s="44"/>
      <c r="Y1927" s="44"/>
    </row>
    <row r="1928" spans="14:25" ht="15" customHeight="1" x14ac:dyDescent="0.2">
      <c r="N1928" s="44"/>
      <c r="O1928" s="44"/>
      <c r="P1928" s="44"/>
      <c r="Q1928" s="44"/>
      <c r="R1928" s="44"/>
      <c r="S1928" s="44"/>
      <c r="T1928" s="44"/>
      <c r="U1928" s="44"/>
      <c r="V1928" s="44"/>
      <c r="W1928" s="44"/>
      <c r="X1928" s="44"/>
      <c r="Y1928" s="44"/>
    </row>
    <row r="1929" spans="14:25" ht="15" customHeight="1" x14ac:dyDescent="0.2">
      <c r="N1929" s="44"/>
      <c r="O1929" s="44"/>
      <c r="P1929" s="44"/>
      <c r="Q1929" s="44"/>
      <c r="R1929" s="44"/>
      <c r="S1929" s="44"/>
      <c r="T1929" s="44"/>
      <c r="U1929" s="44"/>
      <c r="V1929" s="44"/>
      <c r="W1929" s="44"/>
      <c r="X1929" s="44"/>
      <c r="Y1929" s="44"/>
    </row>
    <row r="1930" spans="14:25" ht="15" customHeight="1" x14ac:dyDescent="0.2">
      <c r="N1930" s="44"/>
      <c r="O1930" s="44"/>
      <c r="P1930" s="44"/>
      <c r="Q1930" s="44"/>
      <c r="R1930" s="44"/>
      <c r="S1930" s="44"/>
      <c r="T1930" s="44"/>
      <c r="U1930" s="44"/>
      <c r="V1930" s="44"/>
      <c r="W1930" s="44"/>
      <c r="X1930" s="44"/>
      <c r="Y1930" s="44"/>
    </row>
    <row r="1931" spans="14:25" ht="15" customHeight="1" x14ac:dyDescent="0.2">
      <c r="N1931" s="44"/>
      <c r="O1931" s="44"/>
      <c r="P1931" s="44"/>
      <c r="Q1931" s="44"/>
      <c r="R1931" s="44"/>
      <c r="S1931" s="44"/>
      <c r="T1931" s="44"/>
      <c r="U1931" s="44"/>
      <c r="V1931" s="44"/>
      <c r="W1931" s="44"/>
      <c r="X1931" s="44"/>
      <c r="Y1931" s="44"/>
    </row>
    <row r="1932" spans="14:25" ht="15" customHeight="1" x14ac:dyDescent="0.2">
      <c r="N1932" s="44"/>
      <c r="O1932" s="44"/>
      <c r="P1932" s="44"/>
      <c r="Q1932" s="44"/>
      <c r="R1932" s="44"/>
      <c r="S1932" s="44"/>
      <c r="T1932" s="44"/>
      <c r="U1932" s="44"/>
      <c r="V1932" s="44"/>
      <c r="W1932" s="44"/>
      <c r="X1932" s="44"/>
      <c r="Y1932" s="44"/>
    </row>
    <row r="1933" spans="14:25" ht="15" customHeight="1" x14ac:dyDescent="0.2">
      <c r="N1933" s="44"/>
      <c r="O1933" s="44"/>
      <c r="P1933" s="44"/>
      <c r="Q1933" s="44"/>
      <c r="R1933" s="44"/>
      <c r="S1933" s="44"/>
      <c r="T1933" s="44"/>
      <c r="U1933" s="44"/>
      <c r="V1933" s="44"/>
      <c r="W1933" s="44"/>
      <c r="X1933" s="44"/>
      <c r="Y1933" s="44"/>
    </row>
    <row r="1934" spans="14:25" ht="15" customHeight="1" x14ac:dyDescent="0.2">
      <c r="N1934" s="44"/>
      <c r="O1934" s="44"/>
      <c r="P1934" s="44"/>
      <c r="Q1934" s="44"/>
      <c r="R1934" s="44"/>
      <c r="S1934" s="44"/>
      <c r="T1934" s="44"/>
      <c r="U1934" s="44"/>
      <c r="V1934" s="44"/>
      <c r="W1934" s="44"/>
      <c r="X1934" s="44"/>
      <c r="Y1934" s="44"/>
    </row>
    <row r="1935" spans="14:25" ht="15" customHeight="1" x14ac:dyDescent="0.2">
      <c r="N1935" s="44"/>
      <c r="O1935" s="44"/>
      <c r="P1935" s="44"/>
      <c r="Q1935" s="44"/>
      <c r="R1935" s="44"/>
      <c r="S1935" s="44"/>
      <c r="T1935" s="44"/>
      <c r="U1935" s="44"/>
      <c r="V1935" s="44"/>
      <c r="W1935" s="44"/>
      <c r="X1935" s="44"/>
      <c r="Y1935" s="44"/>
    </row>
    <row r="1936" spans="14:25" ht="15" customHeight="1" x14ac:dyDescent="0.2">
      <c r="N1936" s="44"/>
      <c r="O1936" s="44"/>
      <c r="P1936" s="44"/>
      <c r="Q1936" s="44"/>
      <c r="R1936" s="44"/>
      <c r="S1936" s="44"/>
      <c r="T1936" s="44"/>
      <c r="U1936" s="44"/>
      <c r="V1936" s="44"/>
      <c r="W1936" s="44"/>
      <c r="X1936" s="44"/>
      <c r="Y1936" s="44"/>
    </row>
    <row r="1937" spans="14:25" ht="15" customHeight="1" x14ac:dyDescent="0.2">
      <c r="N1937" s="44"/>
      <c r="O1937" s="44"/>
      <c r="P1937" s="44"/>
      <c r="Q1937" s="44"/>
      <c r="R1937" s="44"/>
      <c r="S1937" s="44"/>
      <c r="T1937" s="44"/>
      <c r="U1937" s="44"/>
      <c r="V1937" s="44"/>
      <c r="W1937" s="44"/>
      <c r="X1937" s="44"/>
      <c r="Y1937" s="44"/>
    </row>
    <row r="1938" spans="14:25" ht="15" customHeight="1" x14ac:dyDescent="0.2">
      <c r="N1938" s="44"/>
      <c r="O1938" s="44"/>
      <c r="P1938" s="44"/>
      <c r="Q1938" s="44"/>
      <c r="R1938" s="44"/>
      <c r="S1938" s="44"/>
      <c r="T1938" s="44"/>
      <c r="U1938" s="44"/>
      <c r="V1938" s="44"/>
      <c r="W1938" s="44"/>
      <c r="X1938" s="44"/>
      <c r="Y1938" s="44"/>
    </row>
    <row r="1939" spans="14:25" ht="15" customHeight="1" x14ac:dyDescent="0.2">
      <c r="N1939" s="44"/>
      <c r="O1939" s="44"/>
      <c r="P1939" s="44"/>
      <c r="Q1939" s="44"/>
      <c r="R1939" s="44"/>
      <c r="S1939" s="44"/>
      <c r="T1939" s="44"/>
      <c r="U1939" s="44"/>
      <c r="V1939" s="44"/>
      <c r="W1939" s="44"/>
      <c r="X1939" s="44"/>
      <c r="Y1939" s="44"/>
    </row>
    <row r="1940" spans="14:25" ht="15" customHeight="1" x14ac:dyDescent="0.2">
      <c r="N1940" s="44"/>
      <c r="O1940" s="44"/>
      <c r="P1940" s="44"/>
      <c r="Q1940" s="44"/>
      <c r="R1940" s="44"/>
      <c r="S1940" s="44"/>
      <c r="T1940" s="44"/>
      <c r="U1940" s="44"/>
      <c r="V1940" s="44"/>
      <c r="W1940" s="44"/>
      <c r="X1940" s="44"/>
      <c r="Y1940" s="44"/>
    </row>
    <row r="1941" spans="14:25" ht="15" customHeight="1" x14ac:dyDescent="0.2">
      <c r="N1941" s="44"/>
      <c r="O1941" s="44"/>
      <c r="P1941" s="44"/>
      <c r="Q1941" s="44"/>
      <c r="R1941" s="44"/>
      <c r="S1941" s="44"/>
      <c r="T1941" s="44"/>
      <c r="U1941" s="44"/>
      <c r="V1941" s="44"/>
      <c r="W1941" s="44"/>
      <c r="X1941" s="44"/>
      <c r="Y1941" s="44"/>
    </row>
    <row r="1942" spans="14:25" ht="15" customHeight="1" x14ac:dyDescent="0.2">
      <c r="N1942" s="44"/>
      <c r="O1942" s="44"/>
      <c r="P1942" s="44"/>
      <c r="Q1942" s="44"/>
      <c r="R1942" s="44"/>
      <c r="S1942" s="44"/>
      <c r="T1942" s="44"/>
      <c r="U1942" s="44"/>
      <c r="V1942" s="44"/>
      <c r="W1942" s="44"/>
      <c r="X1942" s="44"/>
      <c r="Y1942" s="44"/>
    </row>
    <row r="1943" spans="14:25" ht="15" customHeight="1" x14ac:dyDescent="0.2">
      <c r="N1943" s="44"/>
      <c r="O1943" s="44"/>
      <c r="P1943" s="44"/>
      <c r="Q1943" s="44"/>
      <c r="R1943" s="44"/>
      <c r="S1943" s="44"/>
      <c r="T1943" s="44"/>
      <c r="U1943" s="44"/>
      <c r="V1943" s="44"/>
      <c r="W1943" s="44"/>
      <c r="X1943" s="44"/>
      <c r="Y1943" s="44"/>
    </row>
    <row r="1944" spans="14:25" ht="15" customHeight="1" x14ac:dyDescent="0.2">
      <c r="N1944" s="44"/>
      <c r="O1944" s="44"/>
      <c r="P1944" s="44"/>
      <c r="Q1944" s="44"/>
      <c r="R1944" s="44"/>
      <c r="S1944" s="44"/>
      <c r="T1944" s="44"/>
      <c r="U1944" s="44"/>
      <c r="V1944" s="44"/>
      <c r="W1944" s="44"/>
      <c r="X1944" s="44"/>
      <c r="Y1944" s="44"/>
    </row>
    <row r="1945" spans="14:25" ht="15" customHeight="1" x14ac:dyDescent="0.2">
      <c r="N1945" s="44"/>
      <c r="O1945" s="44"/>
      <c r="P1945" s="44"/>
      <c r="Q1945" s="44"/>
      <c r="R1945" s="44"/>
      <c r="S1945" s="44"/>
      <c r="T1945" s="44"/>
      <c r="U1945" s="44"/>
      <c r="V1945" s="44"/>
      <c r="W1945" s="44"/>
      <c r="X1945" s="44"/>
      <c r="Y1945" s="44"/>
    </row>
    <row r="1946" spans="14:25" ht="15" customHeight="1" x14ac:dyDescent="0.2">
      <c r="N1946" s="44"/>
      <c r="O1946" s="44"/>
      <c r="P1946" s="44"/>
      <c r="Q1946" s="44"/>
      <c r="R1946" s="44"/>
      <c r="S1946" s="44"/>
      <c r="T1946" s="44"/>
      <c r="U1946" s="44"/>
      <c r="V1946" s="44"/>
      <c r="W1946" s="44"/>
      <c r="X1946" s="44"/>
      <c r="Y1946" s="44"/>
    </row>
    <row r="1947" spans="14:25" ht="15" customHeight="1" x14ac:dyDescent="0.2">
      <c r="N1947" s="44"/>
      <c r="O1947" s="44"/>
      <c r="P1947" s="44"/>
      <c r="Q1947" s="44"/>
      <c r="R1947" s="44"/>
      <c r="S1947" s="44"/>
      <c r="T1947" s="44"/>
      <c r="U1947" s="44"/>
      <c r="V1947" s="44"/>
      <c r="W1947" s="44"/>
      <c r="X1947" s="44"/>
      <c r="Y1947" s="44"/>
    </row>
    <row r="1948" spans="14:25" ht="15" customHeight="1" x14ac:dyDescent="0.2">
      <c r="N1948" s="44"/>
      <c r="O1948" s="44"/>
      <c r="P1948" s="44"/>
      <c r="Q1948" s="44"/>
      <c r="R1948" s="44"/>
      <c r="S1948" s="44"/>
      <c r="T1948" s="44"/>
      <c r="U1948" s="44"/>
      <c r="V1948" s="44"/>
      <c r="W1948" s="44"/>
      <c r="X1948" s="44"/>
      <c r="Y1948" s="44"/>
    </row>
    <row r="1949" spans="14:25" ht="15" customHeight="1" x14ac:dyDescent="0.2">
      <c r="N1949" s="44"/>
      <c r="O1949" s="44"/>
      <c r="P1949" s="44"/>
      <c r="Q1949" s="44"/>
      <c r="R1949" s="44"/>
      <c r="S1949" s="44"/>
      <c r="T1949" s="44"/>
      <c r="U1949" s="44"/>
      <c r="V1949" s="44"/>
      <c r="W1949" s="44"/>
      <c r="X1949" s="44"/>
      <c r="Y1949" s="44"/>
    </row>
    <row r="1950" spans="14:25" ht="15" customHeight="1" x14ac:dyDescent="0.2">
      <c r="N1950" s="44"/>
      <c r="O1950" s="44"/>
      <c r="P1950" s="44"/>
      <c r="Q1950" s="44"/>
      <c r="R1950" s="44"/>
      <c r="S1950" s="44"/>
      <c r="T1950" s="44"/>
      <c r="U1950" s="44"/>
      <c r="V1950" s="44"/>
      <c r="W1950" s="44"/>
      <c r="X1950" s="44"/>
      <c r="Y1950" s="44"/>
    </row>
    <row r="1951" spans="14:25" ht="15" customHeight="1" x14ac:dyDescent="0.2">
      <c r="N1951" s="44"/>
      <c r="O1951" s="44"/>
      <c r="P1951" s="44"/>
      <c r="Q1951" s="44"/>
      <c r="R1951" s="44"/>
      <c r="S1951" s="44"/>
      <c r="T1951" s="44"/>
      <c r="U1951" s="44"/>
      <c r="V1951" s="44"/>
      <c r="W1951" s="44"/>
      <c r="X1951" s="44"/>
      <c r="Y1951" s="44"/>
    </row>
    <row r="1952" spans="14:25" ht="15" customHeight="1" x14ac:dyDescent="0.2">
      <c r="N1952" s="44"/>
      <c r="O1952" s="44"/>
      <c r="P1952" s="44"/>
      <c r="Q1952" s="44"/>
      <c r="R1952" s="44"/>
      <c r="S1952" s="44"/>
      <c r="T1952" s="44"/>
      <c r="U1952" s="44"/>
      <c r="V1952" s="44"/>
      <c r="W1952" s="44"/>
      <c r="X1952" s="44"/>
      <c r="Y1952" s="44"/>
    </row>
    <row r="1953" spans="14:25" ht="15" customHeight="1" x14ac:dyDescent="0.2">
      <c r="N1953" s="44"/>
      <c r="O1953" s="44"/>
      <c r="P1953" s="44"/>
      <c r="Q1953" s="44"/>
      <c r="R1953" s="44"/>
      <c r="S1953" s="44"/>
      <c r="T1953" s="44"/>
      <c r="U1953" s="44"/>
      <c r="V1953" s="44"/>
      <c r="W1953" s="44"/>
      <c r="X1953" s="44"/>
      <c r="Y1953" s="44"/>
    </row>
    <row r="1954" spans="14:25" ht="15" customHeight="1" x14ac:dyDescent="0.2">
      <c r="N1954" s="44"/>
      <c r="O1954" s="44"/>
      <c r="P1954" s="44"/>
      <c r="Q1954" s="44"/>
      <c r="R1954" s="44"/>
      <c r="S1954" s="44"/>
      <c r="T1954" s="44"/>
      <c r="U1954" s="44"/>
      <c r="V1954" s="44"/>
      <c r="W1954" s="44"/>
      <c r="X1954" s="44"/>
      <c r="Y1954" s="44"/>
    </row>
    <row r="1955" spans="14:25" ht="15" customHeight="1" x14ac:dyDescent="0.2">
      <c r="N1955" s="44"/>
      <c r="O1955" s="44"/>
      <c r="P1955" s="44"/>
      <c r="Q1955" s="44"/>
      <c r="R1955" s="44"/>
      <c r="S1955" s="44"/>
      <c r="T1955" s="44"/>
      <c r="U1955" s="44"/>
      <c r="V1955" s="44"/>
      <c r="W1955" s="44"/>
      <c r="X1955" s="44"/>
      <c r="Y1955" s="44"/>
    </row>
    <row r="1956" spans="14:25" ht="15" customHeight="1" x14ac:dyDescent="0.2">
      <c r="N1956" s="44"/>
      <c r="O1956" s="44"/>
      <c r="P1956" s="44"/>
      <c r="Q1956" s="44"/>
      <c r="R1956" s="44"/>
      <c r="S1956" s="44"/>
      <c r="T1956" s="44"/>
      <c r="U1956" s="44"/>
      <c r="V1956" s="44"/>
      <c r="W1956" s="44"/>
      <c r="X1956" s="44"/>
      <c r="Y1956" s="44"/>
    </row>
    <row r="1957" spans="14:25" ht="15" customHeight="1" x14ac:dyDescent="0.2">
      <c r="N1957" s="44"/>
      <c r="O1957" s="44"/>
      <c r="P1957" s="44"/>
      <c r="Q1957" s="44"/>
      <c r="R1957" s="44"/>
      <c r="S1957" s="44"/>
      <c r="T1957" s="44"/>
      <c r="U1957" s="44"/>
      <c r="V1957" s="44"/>
      <c r="W1957" s="44"/>
      <c r="X1957" s="44"/>
      <c r="Y1957" s="44"/>
    </row>
    <row r="1958" spans="14:25" ht="15" customHeight="1" x14ac:dyDescent="0.2">
      <c r="N1958" s="44"/>
      <c r="O1958" s="44"/>
      <c r="P1958" s="44"/>
      <c r="Q1958" s="44"/>
      <c r="R1958" s="44"/>
      <c r="S1958" s="44"/>
      <c r="T1958" s="44"/>
      <c r="U1958" s="44"/>
      <c r="V1958" s="44"/>
      <c r="W1958" s="44"/>
      <c r="X1958" s="44"/>
      <c r="Y1958" s="44"/>
    </row>
    <row r="1959" spans="14:25" ht="15" customHeight="1" x14ac:dyDescent="0.2">
      <c r="N1959" s="44"/>
      <c r="O1959" s="44"/>
      <c r="P1959" s="44"/>
      <c r="Q1959" s="44"/>
      <c r="R1959" s="44"/>
      <c r="S1959" s="44"/>
      <c r="T1959" s="44"/>
      <c r="U1959" s="44"/>
      <c r="V1959" s="44"/>
      <c r="W1959" s="44"/>
      <c r="X1959" s="44"/>
      <c r="Y1959" s="44"/>
    </row>
    <row r="1960" spans="14:25" ht="15" customHeight="1" x14ac:dyDescent="0.2">
      <c r="N1960" s="44"/>
      <c r="O1960" s="44"/>
      <c r="P1960" s="44"/>
      <c r="Q1960" s="44"/>
      <c r="R1960" s="44"/>
      <c r="S1960" s="44"/>
      <c r="T1960" s="44"/>
      <c r="U1960" s="44"/>
      <c r="V1960" s="44"/>
      <c r="W1960" s="44"/>
      <c r="X1960" s="44"/>
      <c r="Y1960" s="44"/>
    </row>
    <row r="1961" spans="14:25" ht="15" customHeight="1" x14ac:dyDescent="0.2">
      <c r="N1961" s="44"/>
      <c r="O1961" s="44"/>
      <c r="P1961" s="44"/>
      <c r="Q1961" s="44"/>
      <c r="R1961" s="44"/>
      <c r="S1961" s="44"/>
      <c r="T1961" s="44"/>
      <c r="U1961" s="44"/>
      <c r="V1961" s="44"/>
      <c r="W1961" s="44"/>
      <c r="X1961" s="44"/>
      <c r="Y1961" s="44"/>
    </row>
    <row r="1962" spans="14:25" ht="15" customHeight="1" x14ac:dyDescent="0.2">
      <c r="N1962" s="44"/>
      <c r="O1962" s="44"/>
      <c r="P1962" s="44"/>
      <c r="Q1962" s="44"/>
      <c r="R1962" s="44"/>
      <c r="S1962" s="44"/>
      <c r="T1962" s="44"/>
      <c r="U1962" s="44"/>
      <c r="V1962" s="44"/>
      <c r="W1962" s="44"/>
      <c r="X1962" s="44"/>
      <c r="Y1962" s="44"/>
    </row>
    <row r="1963" spans="14:25" ht="15" customHeight="1" x14ac:dyDescent="0.2">
      <c r="N1963" s="44"/>
      <c r="O1963" s="44"/>
      <c r="P1963" s="44"/>
      <c r="Q1963" s="44"/>
      <c r="R1963" s="44"/>
      <c r="S1963" s="44"/>
      <c r="T1963" s="44"/>
      <c r="U1963" s="44"/>
      <c r="V1963" s="44"/>
      <c r="W1963" s="44"/>
      <c r="X1963" s="44"/>
      <c r="Y1963" s="44"/>
    </row>
    <row r="1964" spans="14:25" ht="15" customHeight="1" x14ac:dyDescent="0.2">
      <c r="N1964" s="44"/>
      <c r="O1964" s="44"/>
      <c r="P1964" s="44"/>
      <c r="Q1964" s="44"/>
      <c r="R1964" s="44"/>
      <c r="S1964" s="44"/>
      <c r="T1964" s="44"/>
      <c r="U1964" s="44"/>
      <c r="V1964" s="44"/>
      <c r="W1964" s="44"/>
      <c r="X1964" s="44"/>
      <c r="Y1964" s="44"/>
    </row>
    <row r="1965" spans="14:25" ht="15" customHeight="1" x14ac:dyDescent="0.2">
      <c r="N1965" s="44"/>
      <c r="O1965" s="44"/>
      <c r="P1965" s="44"/>
      <c r="Q1965" s="44"/>
      <c r="R1965" s="44"/>
      <c r="S1965" s="44"/>
      <c r="T1965" s="44"/>
      <c r="U1965" s="44"/>
      <c r="V1965" s="44"/>
      <c r="W1965" s="44"/>
      <c r="X1965" s="44"/>
      <c r="Y1965" s="44"/>
    </row>
    <row r="1966" spans="14:25" ht="15" customHeight="1" x14ac:dyDescent="0.2">
      <c r="N1966" s="44"/>
      <c r="O1966" s="44"/>
      <c r="P1966" s="44"/>
      <c r="Q1966" s="44"/>
      <c r="R1966" s="44"/>
      <c r="S1966" s="44"/>
      <c r="T1966" s="44"/>
      <c r="U1966" s="44"/>
      <c r="V1966" s="44"/>
      <c r="W1966" s="44"/>
      <c r="X1966" s="44"/>
      <c r="Y1966" s="44"/>
    </row>
    <row r="1967" spans="14:25" ht="15" customHeight="1" x14ac:dyDescent="0.2">
      <c r="N1967" s="44"/>
      <c r="O1967" s="44"/>
      <c r="P1967" s="44"/>
      <c r="Q1967" s="44"/>
      <c r="R1967" s="44"/>
      <c r="S1967" s="44"/>
      <c r="T1967" s="44"/>
      <c r="U1967" s="44"/>
      <c r="V1967" s="44"/>
      <c r="W1967" s="44"/>
      <c r="X1967" s="44"/>
      <c r="Y1967" s="44"/>
    </row>
    <row r="1968" spans="14:25" ht="15" customHeight="1" x14ac:dyDescent="0.2">
      <c r="N1968" s="44"/>
      <c r="O1968" s="44"/>
      <c r="P1968" s="44"/>
      <c r="Q1968" s="44"/>
      <c r="R1968" s="44"/>
      <c r="S1968" s="44"/>
      <c r="T1968" s="44"/>
      <c r="U1968" s="44"/>
      <c r="V1968" s="44"/>
      <c r="W1968" s="44"/>
      <c r="X1968" s="44"/>
      <c r="Y1968" s="44"/>
    </row>
    <row r="1969" spans="14:25" ht="15" customHeight="1" x14ac:dyDescent="0.2">
      <c r="N1969" s="44"/>
      <c r="O1969" s="44"/>
      <c r="P1969" s="44"/>
      <c r="Q1969" s="44"/>
      <c r="R1969" s="44"/>
      <c r="S1969" s="44"/>
      <c r="T1969" s="44"/>
      <c r="U1969" s="44"/>
      <c r="V1969" s="44"/>
      <c r="W1969" s="44"/>
      <c r="X1969" s="44"/>
      <c r="Y1969" s="44"/>
    </row>
    <row r="1970" spans="14:25" ht="15" customHeight="1" x14ac:dyDescent="0.2">
      <c r="N1970" s="44"/>
      <c r="O1970" s="44"/>
      <c r="P1970" s="44"/>
      <c r="Q1970" s="44"/>
      <c r="R1970" s="44"/>
      <c r="S1970" s="44"/>
      <c r="T1970" s="44"/>
      <c r="U1970" s="44"/>
      <c r="V1970" s="44"/>
      <c r="W1970" s="44"/>
      <c r="X1970" s="44"/>
      <c r="Y1970" s="44"/>
    </row>
    <row r="1971" spans="14:25" ht="15" customHeight="1" x14ac:dyDescent="0.2">
      <c r="N1971" s="44"/>
      <c r="O1971" s="44"/>
      <c r="P1971" s="44"/>
      <c r="Q1971" s="44"/>
      <c r="R1971" s="44"/>
      <c r="S1971" s="44"/>
      <c r="T1971" s="44"/>
      <c r="U1971" s="44"/>
      <c r="V1971" s="44"/>
      <c r="W1971" s="44"/>
      <c r="X1971" s="44"/>
      <c r="Y1971" s="44"/>
    </row>
    <row r="1972" spans="14:25" ht="15" customHeight="1" x14ac:dyDescent="0.2">
      <c r="N1972" s="44"/>
      <c r="O1972" s="44"/>
      <c r="P1972" s="44"/>
      <c r="Q1972" s="44"/>
      <c r="R1972" s="44"/>
      <c r="S1972" s="44"/>
      <c r="T1972" s="44"/>
      <c r="U1972" s="44"/>
      <c r="V1972" s="44"/>
      <c r="W1972" s="44"/>
      <c r="X1972" s="44"/>
      <c r="Y1972" s="44"/>
    </row>
    <row r="1973" spans="14:25" ht="15" customHeight="1" x14ac:dyDescent="0.2">
      <c r="N1973" s="44"/>
      <c r="O1973" s="44"/>
      <c r="P1973" s="44"/>
      <c r="Q1973" s="44"/>
      <c r="R1973" s="44"/>
      <c r="S1973" s="44"/>
      <c r="T1973" s="44"/>
      <c r="U1973" s="44"/>
      <c r="V1973" s="44"/>
      <c r="W1973" s="44"/>
      <c r="X1973" s="44"/>
      <c r="Y1973" s="44"/>
    </row>
    <row r="1974" spans="14:25" ht="15" customHeight="1" x14ac:dyDescent="0.2">
      <c r="N1974" s="44"/>
      <c r="O1974" s="44"/>
      <c r="P1974" s="44"/>
      <c r="Q1974" s="44"/>
      <c r="R1974" s="44"/>
      <c r="S1974" s="44"/>
      <c r="T1974" s="44"/>
      <c r="U1974" s="44"/>
      <c r="V1974" s="44"/>
      <c r="W1974" s="44"/>
      <c r="X1974" s="44"/>
      <c r="Y1974" s="44"/>
    </row>
    <row r="1975" spans="14:25" ht="15" customHeight="1" x14ac:dyDescent="0.2">
      <c r="N1975" s="44"/>
      <c r="O1975" s="44"/>
      <c r="P1975" s="44"/>
      <c r="Q1975" s="44"/>
      <c r="R1975" s="44"/>
      <c r="S1975" s="44"/>
      <c r="T1975" s="44"/>
      <c r="U1975" s="44"/>
      <c r="V1975" s="44"/>
      <c r="W1975" s="44"/>
      <c r="X1975" s="44"/>
      <c r="Y1975" s="44"/>
    </row>
    <row r="1976" spans="14:25" ht="15" customHeight="1" x14ac:dyDescent="0.2">
      <c r="N1976" s="44"/>
      <c r="O1976" s="44"/>
      <c r="P1976" s="44"/>
      <c r="Q1976" s="44"/>
      <c r="R1976" s="44"/>
      <c r="S1976" s="44"/>
      <c r="T1976" s="44"/>
      <c r="U1976" s="44"/>
      <c r="V1976" s="44"/>
      <c r="W1976" s="44"/>
      <c r="X1976" s="44"/>
      <c r="Y1976" s="44"/>
    </row>
    <row r="1977" spans="14:25" ht="15" customHeight="1" x14ac:dyDescent="0.2">
      <c r="N1977" s="44"/>
      <c r="O1977" s="44"/>
      <c r="P1977" s="44"/>
      <c r="Q1977" s="44"/>
      <c r="R1977" s="44"/>
      <c r="S1977" s="44"/>
      <c r="T1977" s="44"/>
      <c r="U1977" s="44"/>
      <c r="V1977" s="44"/>
      <c r="W1977" s="44"/>
      <c r="X1977" s="44"/>
      <c r="Y1977" s="44"/>
    </row>
    <row r="1978" spans="14:25" ht="15" customHeight="1" x14ac:dyDescent="0.2">
      <c r="N1978" s="44"/>
      <c r="O1978" s="44"/>
      <c r="P1978" s="44"/>
      <c r="Q1978" s="44"/>
      <c r="R1978" s="44"/>
      <c r="S1978" s="44"/>
      <c r="T1978" s="44"/>
      <c r="U1978" s="44"/>
      <c r="V1978" s="44"/>
      <c r="W1978" s="44"/>
      <c r="X1978" s="44"/>
      <c r="Y1978" s="44"/>
    </row>
    <row r="1979" spans="14:25" ht="15" customHeight="1" x14ac:dyDescent="0.2">
      <c r="N1979" s="44"/>
      <c r="O1979" s="44"/>
      <c r="P1979" s="44"/>
      <c r="Q1979" s="44"/>
      <c r="R1979" s="44"/>
      <c r="S1979" s="44"/>
      <c r="T1979" s="44"/>
      <c r="U1979" s="44"/>
      <c r="V1979" s="44"/>
      <c r="W1979" s="44"/>
      <c r="X1979" s="44"/>
      <c r="Y1979" s="44"/>
    </row>
    <row r="1980" spans="14:25" ht="15" customHeight="1" x14ac:dyDescent="0.2">
      <c r="N1980" s="44"/>
      <c r="O1980" s="44"/>
      <c r="P1980" s="44"/>
      <c r="Q1980" s="44"/>
      <c r="R1980" s="44"/>
      <c r="S1980" s="44"/>
      <c r="T1980" s="44"/>
      <c r="U1980" s="44"/>
      <c r="V1980" s="44"/>
      <c r="W1980" s="44"/>
      <c r="X1980" s="44"/>
      <c r="Y1980" s="44"/>
    </row>
    <row r="1981" spans="14:25" ht="15" customHeight="1" x14ac:dyDescent="0.2">
      <c r="N1981" s="44"/>
      <c r="O1981" s="44"/>
      <c r="P1981" s="44"/>
      <c r="Q1981" s="44"/>
      <c r="R1981" s="44"/>
      <c r="S1981" s="44"/>
      <c r="T1981" s="44"/>
      <c r="U1981" s="44"/>
      <c r="V1981" s="44"/>
      <c r="W1981" s="44"/>
      <c r="X1981" s="44"/>
      <c r="Y1981" s="44"/>
    </row>
    <row r="1982" spans="14:25" ht="15" customHeight="1" x14ac:dyDescent="0.2">
      <c r="N1982" s="44"/>
      <c r="O1982" s="44"/>
      <c r="P1982" s="44"/>
      <c r="Q1982" s="44"/>
      <c r="R1982" s="44"/>
      <c r="S1982" s="44"/>
      <c r="T1982" s="44"/>
      <c r="U1982" s="44"/>
      <c r="V1982" s="44"/>
      <c r="W1982" s="44"/>
      <c r="X1982" s="44"/>
      <c r="Y1982" s="44"/>
    </row>
    <row r="1983" spans="14:25" ht="15" customHeight="1" x14ac:dyDescent="0.2">
      <c r="N1983" s="44"/>
      <c r="O1983" s="44"/>
      <c r="P1983" s="44"/>
      <c r="Q1983" s="44"/>
      <c r="R1983" s="44"/>
      <c r="S1983" s="44"/>
      <c r="T1983" s="44"/>
      <c r="U1983" s="44"/>
      <c r="V1983" s="44"/>
      <c r="W1983" s="44"/>
      <c r="X1983" s="44"/>
      <c r="Y1983" s="44"/>
    </row>
    <row r="1984" spans="14:25" ht="15" customHeight="1" x14ac:dyDescent="0.2">
      <c r="N1984" s="44"/>
      <c r="O1984" s="44"/>
      <c r="P1984" s="44"/>
      <c r="Q1984" s="44"/>
      <c r="R1984" s="44"/>
      <c r="S1984" s="44"/>
      <c r="T1984" s="44"/>
      <c r="U1984" s="44"/>
      <c r="V1984" s="44"/>
      <c r="W1984" s="44"/>
      <c r="X1984" s="44"/>
      <c r="Y1984" s="44"/>
    </row>
    <row r="1985" spans="14:25" ht="15" customHeight="1" x14ac:dyDescent="0.2">
      <c r="N1985" s="44"/>
      <c r="O1985" s="44"/>
      <c r="P1985" s="44"/>
      <c r="Q1985" s="44"/>
      <c r="R1985" s="44"/>
      <c r="S1985" s="44"/>
      <c r="T1985" s="44"/>
      <c r="U1985" s="44"/>
      <c r="V1985" s="44"/>
      <c r="W1985" s="44"/>
      <c r="X1985" s="44"/>
      <c r="Y1985" s="44"/>
    </row>
    <row r="1986" spans="14:25" ht="15" customHeight="1" x14ac:dyDescent="0.2">
      <c r="N1986" s="44"/>
      <c r="O1986" s="44"/>
      <c r="P1986" s="44"/>
      <c r="Q1986" s="44"/>
      <c r="R1986" s="44"/>
      <c r="S1986" s="44"/>
      <c r="T1986" s="44"/>
      <c r="U1986" s="44"/>
      <c r="V1986" s="44"/>
      <c r="W1986" s="44"/>
      <c r="X1986" s="44"/>
      <c r="Y1986" s="44"/>
    </row>
    <row r="1987" spans="14:25" ht="15" customHeight="1" x14ac:dyDescent="0.2">
      <c r="N1987" s="44"/>
      <c r="O1987" s="44"/>
      <c r="P1987" s="44"/>
      <c r="Q1987" s="44"/>
      <c r="R1987" s="44"/>
      <c r="S1987" s="44"/>
      <c r="T1987" s="44"/>
      <c r="U1987" s="44"/>
      <c r="V1987" s="44"/>
      <c r="W1987" s="44"/>
      <c r="X1987" s="44"/>
      <c r="Y1987" s="44"/>
    </row>
    <row r="1988" spans="14:25" ht="15" customHeight="1" x14ac:dyDescent="0.2">
      <c r="N1988" s="44"/>
      <c r="O1988" s="44"/>
      <c r="P1988" s="44"/>
      <c r="Q1988" s="44"/>
      <c r="R1988" s="44"/>
      <c r="S1988" s="44"/>
      <c r="T1988" s="44"/>
      <c r="U1988" s="44"/>
      <c r="V1988" s="44"/>
      <c r="W1988" s="44"/>
      <c r="X1988" s="44"/>
      <c r="Y1988" s="44"/>
    </row>
    <row r="1989" spans="14:25" ht="15" customHeight="1" x14ac:dyDescent="0.2">
      <c r="N1989" s="44"/>
      <c r="O1989" s="44"/>
      <c r="P1989" s="44"/>
      <c r="Q1989" s="44"/>
      <c r="R1989" s="44"/>
      <c r="S1989" s="44"/>
      <c r="T1989" s="44"/>
      <c r="U1989" s="44"/>
      <c r="V1989" s="44"/>
      <c r="W1989" s="44"/>
      <c r="X1989" s="44"/>
      <c r="Y1989" s="44"/>
    </row>
    <row r="1990" spans="14:25" ht="15" customHeight="1" x14ac:dyDescent="0.2">
      <c r="N1990" s="44"/>
      <c r="O1990" s="44"/>
      <c r="P1990" s="44"/>
      <c r="Q1990" s="44"/>
      <c r="R1990" s="44"/>
      <c r="S1990" s="44"/>
      <c r="T1990" s="44"/>
      <c r="U1990" s="44"/>
      <c r="V1990" s="44"/>
      <c r="W1990" s="44"/>
      <c r="X1990" s="44"/>
      <c r="Y1990" s="44"/>
    </row>
    <row r="1991" spans="14:25" ht="15" customHeight="1" x14ac:dyDescent="0.2">
      <c r="N1991" s="44"/>
      <c r="O1991" s="44"/>
      <c r="P1991" s="44"/>
      <c r="Q1991" s="44"/>
      <c r="R1991" s="44"/>
      <c r="S1991" s="44"/>
      <c r="T1991" s="44"/>
      <c r="U1991" s="44"/>
      <c r="V1991" s="44"/>
      <c r="W1991" s="44"/>
      <c r="X1991" s="44"/>
      <c r="Y1991" s="44"/>
    </row>
    <row r="1992" spans="14:25" ht="15" customHeight="1" x14ac:dyDescent="0.2">
      <c r="N1992" s="44"/>
      <c r="O1992" s="44"/>
      <c r="P1992" s="44"/>
      <c r="Q1992" s="44"/>
      <c r="R1992" s="44"/>
      <c r="S1992" s="44"/>
      <c r="T1992" s="44"/>
      <c r="U1992" s="44"/>
      <c r="V1992" s="44"/>
      <c r="W1992" s="44"/>
      <c r="X1992" s="44"/>
      <c r="Y1992" s="44"/>
    </row>
    <row r="1993" spans="14:25" ht="15" customHeight="1" x14ac:dyDescent="0.2">
      <c r="N1993" s="44"/>
      <c r="O1993" s="44"/>
      <c r="P1993" s="44"/>
      <c r="Q1993" s="44"/>
      <c r="R1993" s="44"/>
      <c r="S1993" s="44"/>
      <c r="T1993" s="44"/>
      <c r="U1993" s="44"/>
      <c r="V1993" s="44"/>
      <c r="W1993" s="44"/>
      <c r="X1993" s="44"/>
      <c r="Y1993" s="44"/>
    </row>
    <row r="1994" spans="14:25" ht="15" customHeight="1" x14ac:dyDescent="0.2">
      <c r="N1994" s="44"/>
      <c r="O1994" s="44"/>
      <c r="P1994" s="44"/>
      <c r="Q1994" s="44"/>
      <c r="R1994" s="44"/>
      <c r="S1994" s="44"/>
      <c r="T1994" s="44"/>
      <c r="U1994" s="44"/>
      <c r="V1994" s="44"/>
      <c r="W1994" s="44"/>
      <c r="X1994" s="44"/>
      <c r="Y1994" s="44"/>
    </row>
    <row r="1995" spans="14:25" ht="15" customHeight="1" x14ac:dyDescent="0.2">
      <c r="N1995" s="44"/>
      <c r="O1995" s="44"/>
      <c r="P1995" s="44"/>
      <c r="Q1995" s="44"/>
      <c r="R1995" s="44"/>
      <c r="S1995" s="44"/>
      <c r="T1995" s="44"/>
      <c r="U1995" s="44"/>
      <c r="V1995" s="44"/>
      <c r="W1995" s="44"/>
      <c r="X1995" s="44"/>
      <c r="Y1995" s="44"/>
    </row>
    <row r="1996" spans="14:25" ht="15" customHeight="1" x14ac:dyDescent="0.2">
      <c r="N1996" s="44"/>
      <c r="O1996" s="44"/>
      <c r="P1996" s="44"/>
      <c r="Q1996" s="44"/>
      <c r="R1996" s="44"/>
      <c r="S1996" s="44"/>
      <c r="T1996" s="44"/>
      <c r="U1996" s="44"/>
      <c r="V1996" s="44"/>
      <c r="W1996" s="44"/>
      <c r="X1996" s="44"/>
      <c r="Y1996" s="44"/>
    </row>
    <row r="1997" spans="14:25" ht="15" customHeight="1" x14ac:dyDescent="0.2">
      <c r="N1997" s="44"/>
      <c r="O1997" s="44"/>
      <c r="P1997" s="44"/>
      <c r="Q1997" s="44"/>
      <c r="R1997" s="44"/>
      <c r="S1997" s="44"/>
      <c r="T1997" s="44"/>
      <c r="U1997" s="44"/>
      <c r="V1997" s="44"/>
      <c r="W1997" s="44"/>
      <c r="X1997" s="44"/>
      <c r="Y1997" s="44"/>
    </row>
    <row r="1998" spans="14:25" ht="15" customHeight="1" x14ac:dyDescent="0.2">
      <c r="N1998" s="44"/>
      <c r="O1998" s="44"/>
      <c r="P1998" s="44"/>
      <c r="Q1998" s="44"/>
      <c r="R1998" s="44"/>
      <c r="S1998" s="44"/>
      <c r="T1998" s="44"/>
      <c r="U1998" s="44"/>
      <c r="V1998" s="44"/>
      <c r="W1998" s="44"/>
      <c r="X1998" s="44"/>
      <c r="Y1998" s="44"/>
    </row>
    <row r="1999" spans="14:25" ht="15" customHeight="1" x14ac:dyDescent="0.2">
      <c r="N1999" s="44"/>
      <c r="O1999" s="44"/>
      <c r="P1999" s="44"/>
      <c r="Q1999" s="44"/>
      <c r="R1999" s="44"/>
      <c r="S1999" s="44"/>
      <c r="T1999" s="44"/>
      <c r="U1999" s="44"/>
      <c r="V1999" s="44"/>
      <c r="W1999" s="44"/>
      <c r="X1999" s="44"/>
      <c r="Y1999" s="44"/>
    </row>
    <row r="2000" spans="14:25" ht="15" customHeight="1" x14ac:dyDescent="0.2">
      <c r="N2000" s="44"/>
      <c r="O2000" s="44"/>
      <c r="P2000" s="44"/>
      <c r="Q2000" s="44"/>
      <c r="R2000" s="44"/>
      <c r="S2000" s="44"/>
      <c r="T2000" s="44"/>
      <c r="U2000" s="44"/>
      <c r="V2000" s="44"/>
      <c r="W2000" s="44"/>
      <c r="X2000" s="44"/>
      <c r="Y2000" s="44"/>
    </row>
    <row r="2001" spans="14:25" ht="15" customHeight="1" x14ac:dyDescent="0.2">
      <c r="N2001" s="44"/>
      <c r="O2001" s="44"/>
      <c r="P2001" s="44"/>
      <c r="Q2001" s="44"/>
      <c r="R2001" s="44"/>
      <c r="S2001" s="44"/>
      <c r="T2001" s="44"/>
      <c r="U2001" s="44"/>
      <c r="V2001" s="44"/>
      <c r="W2001" s="44"/>
      <c r="X2001" s="44"/>
      <c r="Y2001" s="44"/>
    </row>
    <row r="2002" spans="14:25" ht="15" customHeight="1" x14ac:dyDescent="0.2">
      <c r="N2002" s="44"/>
      <c r="O2002" s="44"/>
      <c r="P2002" s="44"/>
      <c r="Q2002" s="44"/>
      <c r="R2002" s="44"/>
      <c r="S2002" s="44"/>
      <c r="T2002" s="44"/>
      <c r="U2002" s="44"/>
      <c r="V2002" s="44"/>
      <c r="W2002" s="44"/>
      <c r="X2002" s="44"/>
      <c r="Y2002" s="44"/>
    </row>
    <row r="2003" spans="14:25" ht="15" customHeight="1" x14ac:dyDescent="0.2">
      <c r="N2003" s="44"/>
      <c r="O2003" s="44"/>
      <c r="P2003" s="44"/>
      <c r="Q2003" s="44"/>
      <c r="R2003" s="44"/>
      <c r="S2003" s="44"/>
      <c r="T2003" s="44"/>
      <c r="U2003" s="44"/>
      <c r="V2003" s="44"/>
      <c r="W2003" s="44"/>
      <c r="X2003" s="44"/>
      <c r="Y2003" s="44"/>
    </row>
    <row r="2004" spans="14:25" ht="15" customHeight="1" x14ac:dyDescent="0.2">
      <c r="N2004" s="44"/>
      <c r="O2004" s="44"/>
      <c r="P2004" s="44"/>
      <c r="Q2004" s="44"/>
      <c r="R2004" s="44"/>
      <c r="S2004" s="44"/>
      <c r="T2004" s="44"/>
      <c r="U2004" s="44"/>
      <c r="V2004" s="44"/>
      <c r="W2004" s="44"/>
      <c r="X2004" s="44"/>
      <c r="Y2004" s="44"/>
    </row>
    <row r="2005" spans="14:25" ht="15" customHeight="1" x14ac:dyDescent="0.2">
      <c r="N2005" s="44"/>
      <c r="O2005" s="44"/>
      <c r="P2005" s="44"/>
      <c r="Q2005" s="44"/>
      <c r="R2005" s="44"/>
      <c r="S2005" s="44"/>
      <c r="T2005" s="44"/>
      <c r="U2005" s="44"/>
      <c r="V2005" s="44"/>
      <c r="W2005" s="44"/>
      <c r="X2005" s="44"/>
      <c r="Y2005" s="44"/>
    </row>
    <row r="2006" spans="14:25" ht="15" customHeight="1" x14ac:dyDescent="0.2">
      <c r="N2006" s="44"/>
      <c r="O2006" s="44"/>
      <c r="P2006" s="44"/>
      <c r="Q2006" s="44"/>
      <c r="R2006" s="44"/>
      <c r="S2006" s="44"/>
      <c r="T2006" s="44"/>
      <c r="U2006" s="44"/>
      <c r="V2006" s="44"/>
      <c r="W2006" s="44"/>
      <c r="X2006" s="44"/>
      <c r="Y2006" s="44"/>
    </row>
    <row r="2007" spans="14:25" ht="15" customHeight="1" x14ac:dyDescent="0.2">
      <c r="N2007" s="44"/>
      <c r="O2007" s="44"/>
      <c r="P2007" s="44"/>
      <c r="Q2007" s="44"/>
      <c r="R2007" s="44"/>
      <c r="S2007" s="44"/>
      <c r="T2007" s="44"/>
      <c r="U2007" s="44"/>
      <c r="V2007" s="44"/>
      <c r="W2007" s="44"/>
      <c r="X2007" s="44"/>
      <c r="Y2007" s="44"/>
    </row>
    <row r="2008" spans="14:25" ht="15" customHeight="1" x14ac:dyDescent="0.2">
      <c r="N2008" s="44"/>
      <c r="O2008" s="44"/>
      <c r="P2008" s="44"/>
      <c r="Q2008" s="44"/>
      <c r="R2008" s="44"/>
      <c r="S2008" s="44"/>
      <c r="T2008" s="44"/>
      <c r="U2008" s="44"/>
      <c r="V2008" s="44"/>
      <c r="W2008" s="44"/>
      <c r="X2008" s="44"/>
      <c r="Y2008" s="44"/>
    </row>
    <row r="2009" spans="14:25" ht="15" customHeight="1" x14ac:dyDescent="0.2">
      <c r="N2009" s="44"/>
      <c r="O2009" s="44"/>
      <c r="P2009" s="44"/>
      <c r="Q2009" s="44"/>
      <c r="R2009" s="44"/>
      <c r="S2009" s="44"/>
      <c r="T2009" s="44"/>
      <c r="U2009" s="44"/>
      <c r="V2009" s="44"/>
      <c r="W2009" s="44"/>
      <c r="X2009" s="44"/>
      <c r="Y2009" s="44"/>
    </row>
    <row r="2010" spans="14:25" ht="15" customHeight="1" x14ac:dyDescent="0.2">
      <c r="N2010" s="44"/>
      <c r="O2010" s="44"/>
      <c r="P2010" s="44"/>
      <c r="Q2010" s="44"/>
      <c r="R2010" s="44"/>
      <c r="S2010" s="44"/>
      <c r="T2010" s="44"/>
      <c r="U2010" s="44"/>
      <c r="V2010" s="44"/>
      <c r="W2010" s="44"/>
      <c r="X2010" s="44"/>
      <c r="Y2010" s="44"/>
    </row>
    <row r="2011" spans="14:25" ht="15" customHeight="1" x14ac:dyDescent="0.2">
      <c r="N2011" s="44"/>
      <c r="O2011" s="44"/>
      <c r="P2011" s="44"/>
      <c r="Q2011" s="44"/>
      <c r="R2011" s="44"/>
      <c r="S2011" s="44"/>
      <c r="T2011" s="44"/>
      <c r="U2011" s="44"/>
      <c r="V2011" s="44"/>
      <c r="W2011" s="44"/>
      <c r="X2011" s="44"/>
      <c r="Y2011" s="44"/>
    </row>
    <row r="2012" spans="14:25" ht="15" customHeight="1" x14ac:dyDescent="0.2">
      <c r="N2012" s="44"/>
      <c r="O2012" s="44"/>
      <c r="P2012" s="44"/>
      <c r="Q2012" s="44"/>
      <c r="R2012" s="44"/>
      <c r="S2012" s="44"/>
      <c r="T2012" s="44"/>
      <c r="U2012" s="44"/>
      <c r="V2012" s="44"/>
      <c r="W2012" s="44"/>
      <c r="X2012" s="44"/>
      <c r="Y2012" s="44"/>
    </row>
    <row r="2013" spans="14:25" ht="15" customHeight="1" x14ac:dyDescent="0.2">
      <c r="N2013" s="44"/>
      <c r="O2013" s="44"/>
      <c r="P2013" s="44"/>
      <c r="Q2013" s="44"/>
      <c r="R2013" s="44"/>
      <c r="S2013" s="44"/>
      <c r="T2013" s="44"/>
      <c r="U2013" s="44"/>
      <c r="V2013" s="44"/>
      <c r="W2013" s="44"/>
      <c r="X2013" s="44"/>
      <c r="Y2013" s="44"/>
    </row>
    <row r="2014" spans="14:25" ht="15" customHeight="1" x14ac:dyDescent="0.2">
      <c r="N2014" s="44"/>
      <c r="O2014" s="44"/>
      <c r="P2014" s="44"/>
      <c r="Q2014" s="44"/>
      <c r="R2014" s="44"/>
      <c r="S2014" s="44"/>
      <c r="T2014" s="44"/>
      <c r="U2014" s="44"/>
      <c r="V2014" s="44"/>
      <c r="W2014" s="44"/>
      <c r="X2014" s="44"/>
      <c r="Y2014" s="44"/>
    </row>
    <row r="2015" spans="14:25" ht="15" customHeight="1" x14ac:dyDescent="0.2">
      <c r="N2015" s="44"/>
      <c r="O2015" s="44"/>
      <c r="P2015" s="44"/>
      <c r="Q2015" s="44"/>
      <c r="R2015" s="44"/>
      <c r="S2015" s="44"/>
      <c r="T2015" s="44"/>
      <c r="U2015" s="44"/>
      <c r="V2015" s="44"/>
      <c r="W2015" s="44"/>
      <c r="X2015" s="44"/>
      <c r="Y2015" s="44"/>
    </row>
    <row r="2016" spans="14:25" ht="15" customHeight="1" x14ac:dyDescent="0.2">
      <c r="N2016" s="44"/>
      <c r="O2016" s="44"/>
      <c r="P2016" s="44"/>
      <c r="Q2016" s="44"/>
      <c r="R2016" s="44"/>
      <c r="S2016" s="44"/>
      <c r="T2016" s="44"/>
      <c r="U2016" s="44"/>
      <c r="V2016" s="44"/>
      <c r="W2016" s="44"/>
      <c r="X2016" s="44"/>
      <c r="Y2016" s="44"/>
    </row>
    <row r="2017" spans="14:25" ht="15" customHeight="1" x14ac:dyDescent="0.2">
      <c r="N2017" s="44"/>
      <c r="O2017" s="44"/>
      <c r="P2017" s="44"/>
      <c r="Q2017" s="44"/>
      <c r="R2017" s="44"/>
      <c r="S2017" s="44"/>
      <c r="T2017" s="44"/>
      <c r="U2017" s="44"/>
      <c r="V2017" s="44"/>
      <c r="W2017" s="44"/>
      <c r="X2017" s="44"/>
      <c r="Y2017" s="44"/>
    </row>
    <row r="2018" spans="14:25" ht="15" customHeight="1" x14ac:dyDescent="0.2">
      <c r="N2018" s="44"/>
      <c r="O2018" s="44"/>
      <c r="P2018" s="44"/>
      <c r="Q2018" s="44"/>
      <c r="R2018" s="44"/>
      <c r="S2018" s="44"/>
      <c r="T2018" s="44"/>
      <c r="U2018" s="44"/>
      <c r="V2018" s="44"/>
      <c r="W2018" s="44"/>
      <c r="X2018" s="44"/>
      <c r="Y2018" s="44"/>
    </row>
    <row r="2019" spans="14:25" ht="15" customHeight="1" x14ac:dyDescent="0.2">
      <c r="N2019" s="44"/>
      <c r="O2019" s="44"/>
      <c r="P2019" s="44"/>
      <c r="Q2019" s="44"/>
      <c r="R2019" s="44"/>
      <c r="S2019" s="44"/>
      <c r="T2019" s="44"/>
      <c r="U2019" s="44"/>
      <c r="V2019" s="44"/>
      <c r="W2019" s="44"/>
      <c r="X2019" s="44"/>
      <c r="Y2019" s="44"/>
    </row>
    <row r="2020" spans="14:25" ht="15" customHeight="1" x14ac:dyDescent="0.2">
      <c r="N2020" s="44"/>
      <c r="O2020" s="44"/>
      <c r="P2020" s="44"/>
      <c r="Q2020" s="44"/>
      <c r="R2020" s="44"/>
      <c r="S2020" s="44"/>
      <c r="T2020" s="44"/>
      <c r="U2020" s="44"/>
      <c r="V2020" s="44"/>
      <c r="W2020" s="44"/>
      <c r="X2020" s="44"/>
      <c r="Y2020" s="44"/>
    </row>
    <row r="2021" spans="14:25" ht="15" customHeight="1" x14ac:dyDescent="0.2">
      <c r="N2021" s="44"/>
      <c r="O2021" s="44"/>
      <c r="P2021" s="44"/>
      <c r="Q2021" s="44"/>
      <c r="R2021" s="44"/>
      <c r="S2021" s="44"/>
      <c r="T2021" s="44"/>
      <c r="U2021" s="44"/>
      <c r="V2021" s="44"/>
      <c r="W2021" s="44"/>
      <c r="X2021" s="44"/>
      <c r="Y2021" s="44"/>
    </row>
    <row r="2022" spans="14:25" ht="15" customHeight="1" x14ac:dyDescent="0.2">
      <c r="N2022" s="44"/>
      <c r="O2022" s="44"/>
      <c r="P2022" s="44"/>
      <c r="Q2022" s="44"/>
      <c r="R2022" s="44"/>
      <c r="S2022" s="44"/>
      <c r="T2022" s="44"/>
      <c r="U2022" s="44"/>
      <c r="V2022" s="44"/>
      <c r="W2022" s="44"/>
      <c r="X2022" s="44"/>
      <c r="Y2022" s="44"/>
    </row>
    <row r="2023" spans="14:25" ht="15" customHeight="1" x14ac:dyDescent="0.2">
      <c r="N2023" s="44"/>
      <c r="O2023" s="44"/>
      <c r="P2023" s="44"/>
      <c r="Q2023" s="44"/>
      <c r="R2023" s="44"/>
      <c r="S2023" s="44"/>
      <c r="T2023" s="44"/>
      <c r="U2023" s="44"/>
      <c r="V2023" s="44"/>
      <c r="W2023" s="44"/>
      <c r="X2023" s="44"/>
      <c r="Y2023" s="44"/>
    </row>
    <row r="2024" spans="14:25" ht="15" customHeight="1" x14ac:dyDescent="0.2">
      <c r="N2024" s="44"/>
      <c r="O2024" s="44"/>
      <c r="P2024" s="44"/>
      <c r="Q2024" s="44"/>
      <c r="R2024" s="44"/>
      <c r="S2024" s="44"/>
      <c r="T2024" s="44"/>
      <c r="U2024" s="44"/>
      <c r="V2024" s="44"/>
      <c r="W2024" s="44"/>
      <c r="X2024" s="44"/>
      <c r="Y2024" s="44"/>
    </row>
    <row r="2025" spans="14:25" ht="15" customHeight="1" x14ac:dyDescent="0.2">
      <c r="N2025" s="44"/>
      <c r="O2025" s="44"/>
      <c r="P2025" s="44"/>
      <c r="Q2025" s="44"/>
      <c r="R2025" s="44"/>
      <c r="S2025" s="44"/>
      <c r="T2025" s="44"/>
      <c r="U2025" s="44"/>
      <c r="V2025" s="44"/>
      <c r="W2025" s="44"/>
      <c r="X2025" s="44"/>
      <c r="Y2025" s="44"/>
    </row>
    <row r="2026" spans="14:25" ht="15" customHeight="1" x14ac:dyDescent="0.2">
      <c r="N2026" s="44"/>
      <c r="O2026" s="44"/>
      <c r="P2026" s="44"/>
      <c r="Q2026" s="44"/>
      <c r="R2026" s="44"/>
      <c r="S2026" s="44"/>
      <c r="T2026" s="44"/>
      <c r="U2026" s="44"/>
      <c r="V2026" s="44"/>
      <c r="W2026" s="44"/>
      <c r="X2026" s="44"/>
      <c r="Y2026" s="44"/>
    </row>
    <row r="2027" spans="14:25" ht="15" customHeight="1" x14ac:dyDescent="0.2">
      <c r="N2027" s="44"/>
      <c r="O2027" s="44"/>
      <c r="P2027" s="44"/>
      <c r="Q2027" s="44"/>
      <c r="R2027" s="44"/>
      <c r="S2027" s="44"/>
      <c r="T2027" s="44"/>
      <c r="U2027" s="44"/>
      <c r="V2027" s="44"/>
      <c r="W2027" s="44"/>
      <c r="X2027" s="44"/>
      <c r="Y2027" s="44"/>
    </row>
    <row r="2028" spans="14:25" ht="15" customHeight="1" x14ac:dyDescent="0.2">
      <c r="N2028" s="44"/>
      <c r="O2028" s="44"/>
      <c r="P2028" s="44"/>
      <c r="Q2028" s="44"/>
      <c r="R2028" s="44"/>
      <c r="S2028" s="44"/>
      <c r="T2028" s="44"/>
      <c r="U2028" s="44"/>
      <c r="V2028" s="44"/>
      <c r="W2028" s="44"/>
      <c r="X2028" s="44"/>
      <c r="Y2028" s="44"/>
    </row>
    <row r="2029" spans="14:25" ht="15" customHeight="1" x14ac:dyDescent="0.2">
      <c r="N2029" s="44"/>
      <c r="O2029" s="44"/>
      <c r="P2029" s="44"/>
      <c r="Q2029" s="44"/>
      <c r="R2029" s="44"/>
      <c r="S2029" s="44"/>
      <c r="T2029" s="44"/>
      <c r="U2029" s="44"/>
      <c r="V2029" s="44"/>
      <c r="W2029" s="44"/>
      <c r="X2029" s="44"/>
      <c r="Y2029" s="44"/>
    </row>
    <row r="2030" spans="14:25" ht="15" customHeight="1" x14ac:dyDescent="0.2">
      <c r="N2030" s="44"/>
      <c r="O2030" s="44"/>
      <c r="P2030" s="44"/>
      <c r="Q2030" s="44"/>
      <c r="R2030" s="44"/>
      <c r="S2030" s="44"/>
      <c r="T2030" s="44"/>
      <c r="U2030" s="44"/>
      <c r="V2030" s="44"/>
      <c r="W2030" s="44"/>
      <c r="X2030" s="44"/>
      <c r="Y2030" s="44"/>
    </row>
    <row r="2031" spans="14:25" ht="15" customHeight="1" x14ac:dyDescent="0.2">
      <c r="N2031" s="44"/>
      <c r="O2031" s="44"/>
      <c r="P2031" s="44"/>
      <c r="Q2031" s="44"/>
      <c r="R2031" s="44"/>
      <c r="S2031" s="44"/>
      <c r="T2031" s="44"/>
      <c r="U2031" s="44"/>
      <c r="V2031" s="44"/>
      <c r="W2031" s="44"/>
      <c r="X2031" s="44"/>
      <c r="Y2031" s="44"/>
    </row>
    <row r="2032" spans="14:25" ht="15" customHeight="1" x14ac:dyDescent="0.2">
      <c r="N2032" s="44"/>
      <c r="O2032" s="44"/>
      <c r="P2032" s="44"/>
      <c r="Q2032" s="44"/>
      <c r="R2032" s="44"/>
      <c r="S2032" s="44"/>
      <c r="T2032" s="44"/>
      <c r="U2032" s="44"/>
      <c r="V2032" s="44"/>
      <c r="W2032" s="44"/>
      <c r="X2032" s="44"/>
      <c r="Y2032" s="44"/>
    </row>
    <row r="2033" spans="14:25" ht="15" customHeight="1" x14ac:dyDescent="0.2">
      <c r="N2033" s="44"/>
      <c r="O2033" s="44"/>
      <c r="P2033" s="44"/>
      <c r="Q2033" s="44"/>
      <c r="R2033" s="44"/>
      <c r="S2033" s="44"/>
      <c r="T2033" s="44"/>
      <c r="U2033" s="44"/>
      <c r="V2033" s="44"/>
      <c r="W2033" s="44"/>
      <c r="X2033" s="44"/>
      <c r="Y2033" s="44"/>
    </row>
    <row r="2034" spans="14:25" ht="15" customHeight="1" x14ac:dyDescent="0.2">
      <c r="N2034" s="44"/>
      <c r="O2034" s="44"/>
      <c r="P2034" s="44"/>
      <c r="Q2034" s="44"/>
      <c r="R2034" s="44"/>
      <c r="S2034" s="44"/>
      <c r="T2034" s="44"/>
      <c r="U2034" s="44"/>
      <c r="V2034" s="44"/>
      <c r="W2034" s="44"/>
      <c r="X2034" s="44"/>
      <c r="Y2034" s="44"/>
    </row>
    <row r="2035" spans="14:25" ht="15" customHeight="1" x14ac:dyDescent="0.2">
      <c r="N2035" s="44"/>
      <c r="O2035" s="44"/>
      <c r="P2035" s="44"/>
      <c r="Q2035" s="44"/>
      <c r="R2035" s="44"/>
      <c r="S2035" s="44"/>
      <c r="T2035" s="44"/>
      <c r="U2035" s="44"/>
      <c r="V2035" s="44"/>
      <c r="W2035" s="44"/>
      <c r="X2035" s="44"/>
      <c r="Y2035" s="44"/>
    </row>
    <row r="2036" spans="14:25" ht="15" customHeight="1" x14ac:dyDescent="0.2">
      <c r="N2036" s="44"/>
      <c r="O2036" s="44"/>
      <c r="P2036" s="44"/>
      <c r="Q2036" s="44"/>
      <c r="R2036" s="44"/>
      <c r="S2036" s="44"/>
      <c r="T2036" s="44"/>
      <c r="U2036" s="44"/>
      <c r="V2036" s="44"/>
      <c r="W2036" s="44"/>
      <c r="X2036" s="44"/>
      <c r="Y2036" s="44"/>
    </row>
    <row r="2037" spans="14:25" ht="15" customHeight="1" x14ac:dyDescent="0.2">
      <c r="N2037" s="44"/>
      <c r="O2037" s="44"/>
      <c r="P2037" s="44"/>
      <c r="Q2037" s="44"/>
      <c r="R2037" s="44"/>
      <c r="S2037" s="44"/>
      <c r="T2037" s="44"/>
      <c r="U2037" s="44"/>
      <c r="V2037" s="44"/>
      <c r="W2037" s="44"/>
      <c r="X2037" s="44"/>
      <c r="Y2037" s="44"/>
    </row>
    <row r="2038" spans="14:25" ht="15" customHeight="1" x14ac:dyDescent="0.2">
      <c r="N2038" s="44"/>
      <c r="O2038" s="44"/>
      <c r="P2038" s="44"/>
      <c r="Q2038" s="44"/>
      <c r="R2038" s="44"/>
      <c r="S2038" s="44"/>
      <c r="T2038" s="44"/>
      <c r="U2038" s="44"/>
      <c r="V2038" s="44"/>
      <c r="W2038" s="44"/>
      <c r="X2038" s="44"/>
      <c r="Y2038" s="44"/>
    </row>
    <row r="2039" spans="14:25" ht="15" customHeight="1" x14ac:dyDescent="0.2">
      <c r="N2039" s="44"/>
      <c r="O2039" s="44"/>
      <c r="P2039" s="44"/>
      <c r="Q2039" s="44"/>
      <c r="R2039" s="44"/>
      <c r="S2039" s="44"/>
      <c r="T2039" s="44"/>
      <c r="U2039" s="44"/>
      <c r="V2039" s="44"/>
      <c r="W2039" s="44"/>
      <c r="X2039" s="44"/>
      <c r="Y2039" s="44"/>
    </row>
    <row r="2040" spans="14:25" ht="15" customHeight="1" x14ac:dyDescent="0.2">
      <c r="N2040" s="44"/>
      <c r="O2040" s="44"/>
      <c r="P2040" s="44"/>
      <c r="Q2040" s="44"/>
      <c r="R2040" s="44"/>
      <c r="S2040" s="44"/>
      <c r="T2040" s="44"/>
      <c r="U2040" s="44"/>
      <c r="V2040" s="44"/>
      <c r="W2040" s="44"/>
      <c r="X2040" s="44"/>
      <c r="Y2040" s="44"/>
    </row>
    <row r="2041" spans="14:25" ht="15" customHeight="1" x14ac:dyDescent="0.2">
      <c r="N2041" s="44"/>
      <c r="O2041" s="44"/>
      <c r="P2041" s="44"/>
      <c r="Q2041" s="44"/>
      <c r="R2041" s="44"/>
      <c r="S2041" s="44"/>
      <c r="T2041" s="44"/>
      <c r="U2041" s="44"/>
      <c r="V2041" s="44"/>
      <c r="W2041" s="44"/>
      <c r="X2041" s="44"/>
      <c r="Y2041" s="44"/>
    </row>
    <row r="2042" spans="14:25" ht="15" customHeight="1" x14ac:dyDescent="0.2">
      <c r="N2042" s="44"/>
      <c r="O2042" s="44"/>
      <c r="P2042" s="44"/>
      <c r="Q2042" s="44"/>
      <c r="R2042" s="44"/>
      <c r="S2042" s="44"/>
      <c r="T2042" s="44"/>
      <c r="U2042" s="44"/>
      <c r="V2042" s="44"/>
      <c r="W2042" s="44"/>
      <c r="X2042" s="44"/>
      <c r="Y2042" s="44"/>
    </row>
    <row r="2043" spans="14:25" ht="15" customHeight="1" x14ac:dyDescent="0.2">
      <c r="N2043" s="44"/>
      <c r="O2043" s="44"/>
      <c r="P2043" s="44"/>
      <c r="Q2043" s="44"/>
      <c r="R2043" s="44"/>
      <c r="S2043" s="44"/>
      <c r="T2043" s="44"/>
      <c r="U2043" s="44"/>
      <c r="V2043" s="44"/>
      <c r="W2043" s="44"/>
      <c r="X2043" s="44"/>
      <c r="Y2043" s="44"/>
    </row>
    <row r="2044" spans="14:25" ht="15" customHeight="1" x14ac:dyDescent="0.2">
      <c r="N2044" s="44"/>
      <c r="O2044" s="44"/>
      <c r="P2044" s="44"/>
      <c r="Q2044" s="44"/>
      <c r="R2044" s="44"/>
      <c r="S2044" s="44"/>
      <c r="T2044" s="44"/>
      <c r="U2044" s="44"/>
      <c r="V2044" s="44"/>
      <c r="W2044" s="44"/>
      <c r="X2044" s="44"/>
      <c r="Y2044" s="44"/>
    </row>
    <row r="2045" spans="14:25" ht="15" customHeight="1" x14ac:dyDescent="0.2">
      <c r="N2045" s="44"/>
      <c r="O2045" s="44"/>
      <c r="P2045" s="44"/>
      <c r="Q2045" s="44"/>
      <c r="R2045" s="44"/>
      <c r="S2045" s="44"/>
      <c r="T2045" s="44"/>
      <c r="U2045" s="44"/>
      <c r="V2045" s="44"/>
      <c r="W2045" s="44"/>
      <c r="X2045" s="44"/>
      <c r="Y2045" s="44"/>
    </row>
    <row r="2046" spans="14:25" ht="15" customHeight="1" x14ac:dyDescent="0.2">
      <c r="N2046" s="44"/>
      <c r="O2046" s="44"/>
      <c r="P2046" s="44"/>
      <c r="Q2046" s="44"/>
      <c r="R2046" s="44"/>
      <c r="S2046" s="44"/>
      <c r="T2046" s="44"/>
      <c r="U2046" s="44"/>
      <c r="V2046" s="44"/>
      <c r="W2046" s="44"/>
      <c r="X2046" s="44"/>
      <c r="Y2046" s="44"/>
    </row>
    <row r="2047" spans="14:25" ht="15" customHeight="1" x14ac:dyDescent="0.2">
      <c r="N2047" s="44"/>
      <c r="O2047" s="44"/>
      <c r="P2047" s="44"/>
      <c r="Q2047" s="44"/>
      <c r="R2047" s="44"/>
      <c r="S2047" s="44"/>
      <c r="T2047" s="44"/>
      <c r="U2047" s="44"/>
      <c r="V2047" s="44"/>
      <c r="W2047" s="44"/>
      <c r="X2047" s="44"/>
      <c r="Y2047" s="44"/>
    </row>
    <row r="2048" spans="14:25" ht="15" customHeight="1" x14ac:dyDescent="0.2">
      <c r="N2048" s="44"/>
      <c r="O2048" s="44"/>
      <c r="P2048" s="44"/>
      <c r="Q2048" s="44"/>
      <c r="R2048" s="44"/>
      <c r="S2048" s="44"/>
      <c r="T2048" s="44"/>
      <c r="U2048" s="44"/>
      <c r="V2048" s="44"/>
      <c r="W2048" s="44"/>
      <c r="X2048" s="44"/>
      <c r="Y2048" s="44"/>
    </row>
    <row r="2049" spans="14:25" ht="15" customHeight="1" x14ac:dyDescent="0.2">
      <c r="N2049" s="44"/>
      <c r="O2049" s="44"/>
      <c r="P2049" s="44"/>
      <c r="Q2049" s="44"/>
      <c r="R2049" s="44"/>
      <c r="S2049" s="44"/>
      <c r="T2049" s="44"/>
      <c r="U2049" s="44"/>
      <c r="V2049" s="44"/>
      <c r="W2049" s="44"/>
      <c r="X2049" s="44"/>
      <c r="Y2049" s="44"/>
    </row>
    <row r="2050" spans="14:25" ht="15" customHeight="1" x14ac:dyDescent="0.2">
      <c r="N2050" s="44"/>
      <c r="O2050" s="44"/>
      <c r="P2050" s="44"/>
      <c r="Q2050" s="44"/>
      <c r="R2050" s="44"/>
      <c r="S2050" s="44"/>
      <c r="T2050" s="44"/>
      <c r="U2050" s="44"/>
      <c r="V2050" s="44"/>
      <c r="W2050" s="44"/>
      <c r="X2050" s="44"/>
      <c r="Y2050" s="44"/>
    </row>
    <row r="2051" spans="14:25" ht="15" customHeight="1" x14ac:dyDescent="0.2">
      <c r="N2051" s="44"/>
      <c r="O2051" s="44"/>
      <c r="P2051" s="44"/>
      <c r="Q2051" s="44"/>
      <c r="R2051" s="44"/>
      <c r="S2051" s="44"/>
      <c r="T2051" s="44"/>
      <c r="U2051" s="44"/>
      <c r="V2051" s="44"/>
      <c r="W2051" s="44"/>
      <c r="X2051" s="44"/>
      <c r="Y2051" s="44"/>
    </row>
    <row r="2052" spans="14:25" ht="15" customHeight="1" x14ac:dyDescent="0.2">
      <c r="N2052" s="44"/>
      <c r="O2052" s="44"/>
      <c r="P2052" s="44"/>
      <c r="Q2052" s="44"/>
      <c r="R2052" s="44"/>
      <c r="S2052" s="44"/>
      <c r="T2052" s="44"/>
      <c r="U2052" s="44"/>
      <c r="V2052" s="44"/>
      <c r="W2052" s="44"/>
      <c r="X2052" s="44"/>
      <c r="Y2052" s="44"/>
    </row>
    <row r="2053" spans="14:25" ht="15" customHeight="1" x14ac:dyDescent="0.2">
      <c r="N2053" s="44"/>
      <c r="O2053" s="44"/>
      <c r="P2053" s="44"/>
      <c r="Q2053" s="44"/>
      <c r="R2053" s="44"/>
      <c r="S2053" s="44"/>
      <c r="T2053" s="44"/>
      <c r="U2053" s="44"/>
      <c r="V2053" s="44"/>
      <c r="W2053" s="44"/>
      <c r="X2053" s="44"/>
      <c r="Y2053" s="44"/>
    </row>
    <row r="2054" spans="14:25" ht="15" customHeight="1" x14ac:dyDescent="0.2">
      <c r="N2054" s="44"/>
      <c r="O2054" s="44"/>
      <c r="P2054" s="44"/>
      <c r="Q2054" s="44"/>
      <c r="R2054" s="44"/>
      <c r="S2054" s="44"/>
      <c r="T2054" s="44"/>
      <c r="U2054" s="44"/>
      <c r="V2054" s="44"/>
      <c r="W2054" s="44"/>
      <c r="X2054" s="44"/>
      <c r="Y2054" s="44"/>
    </row>
    <row r="2055" spans="14:25" ht="15" customHeight="1" x14ac:dyDescent="0.2">
      <c r="N2055" s="44"/>
      <c r="O2055" s="44"/>
      <c r="P2055" s="44"/>
      <c r="Q2055" s="44"/>
      <c r="R2055" s="44"/>
      <c r="S2055" s="44"/>
      <c r="T2055" s="44"/>
      <c r="U2055" s="44"/>
      <c r="V2055" s="44"/>
      <c r="W2055" s="44"/>
      <c r="X2055" s="44"/>
      <c r="Y2055" s="44"/>
    </row>
    <row r="2056" spans="14:25" ht="15" customHeight="1" x14ac:dyDescent="0.2">
      <c r="N2056" s="44"/>
      <c r="O2056" s="44"/>
      <c r="P2056" s="44"/>
      <c r="Q2056" s="44"/>
      <c r="R2056" s="44"/>
      <c r="S2056" s="44"/>
      <c r="T2056" s="44"/>
      <c r="U2056" s="44"/>
      <c r="V2056" s="44"/>
      <c r="W2056" s="44"/>
      <c r="X2056" s="44"/>
      <c r="Y2056" s="44"/>
    </row>
    <row r="2057" spans="14:25" ht="15" customHeight="1" x14ac:dyDescent="0.2">
      <c r="N2057" s="44"/>
      <c r="O2057" s="44"/>
      <c r="P2057" s="44"/>
      <c r="Q2057" s="44"/>
      <c r="R2057" s="44"/>
      <c r="S2057" s="44"/>
      <c r="T2057" s="44"/>
      <c r="U2057" s="44"/>
      <c r="V2057" s="44"/>
      <c r="W2057" s="44"/>
      <c r="X2057" s="44"/>
      <c r="Y2057" s="44"/>
    </row>
    <row r="2058" spans="14:25" ht="15" customHeight="1" x14ac:dyDescent="0.2">
      <c r="N2058" s="44"/>
      <c r="O2058" s="44"/>
      <c r="P2058" s="44"/>
      <c r="Q2058" s="44"/>
      <c r="R2058" s="44"/>
      <c r="S2058" s="44"/>
      <c r="T2058" s="44"/>
      <c r="U2058" s="44"/>
      <c r="V2058" s="44"/>
      <c r="W2058" s="44"/>
      <c r="X2058" s="44"/>
      <c r="Y2058" s="44"/>
    </row>
    <row r="2059" spans="14:25" ht="15" customHeight="1" x14ac:dyDescent="0.2">
      <c r="N2059" s="44"/>
      <c r="O2059" s="44"/>
      <c r="P2059" s="44"/>
      <c r="Q2059" s="44"/>
      <c r="R2059" s="44"/>
      <c r="S2059" s="44"/>
      <c r="T2059" s="44"/>
      <c r="U2059" s="44"/>
      <c r="V2059" s="44"/>
      <c r="W2059" s="44"/>
      <c r="X2059" s="44"/>
      <c r="Y2059" s="44"/>
    </row>
    <row r="2060" spans="14:25" ht="15" customHeight="1" x14ac:dyDescent="0.2">
      <c r="N2060" s="44"/>
      <c r="O2060" s="44"/>
      <c r="P2060" s="44"/>
      <c r="Q2060" s="44"/>
      <c r="R2060" s="44"/>
      <c r="S2060" s="44"/>
      <c r="T2060" s="44"/>
      <c r="U2060" s="44"/>
      <c r="V2060" s="44"/>
      <c r="W2060" s="44"/>
      <c r="X2060" s="44"/>
      <c r="Y2060" s="44"/>
    </row>
    <row r="2061" spans="14:25" ht="15" customHeight="1" x14ac:dyDescent="0.2">
      <c r="N2061" s="44"/>
      <c r="O2061" s="44"/>
      <c r="P2061" s="44"/>
      <c r="Q2061" s="44"/>
      <c r="R2061" s="44"/>
      <c r="S2061" s="44"/>
      <c r="T2061" s="44"/>
      <c r="U2061" s="44"/>
      <c r="V2061" s="44"/>
      <c r="W2061" s="44"/>
      <c r="X2061" s="44"/>
      <c r="Y2061" s="44"/>
    </row>
    <row r="2062" spans="14:25" ht="15" customHeight="1" x14ac:dyDescent="0.2">
      <c r="N2062" s="44"/>
      <c r="O2062" s="44"/>
      <c r="P2062" s="44"/>
      <c r="Q2062" s="44"/>
      <c r="R2062" s="44"/>
      <c r="S2062" s="44"/>
      <c r="T2062" s="44"/>
      <c r="U2062" s="44"/>
      <c r="V2062" s="44"/>
      <c r="W2062" s="44"/>
      <c r="X2062" s="44"/>
      <c r="Y2062" s="44"/>
    </row>
    <row r="2063" spans="14:25" ht="15" customHeight="1" x14ac:dyDescent="0.2">
      <c r="N2063" s="44"/>
      <c r="O2063" s="44"/>
      <c r="P2063" s="44"/>
      <c r="Q2063" s="44"/>
      <c r="R2063" s="44"/>
      <c r="S2063" s="44"/>
      <c r="T2063" s="44"/>
      <c r="U2063" s="44"/>
      <c r="V2063" s="44"/>
      <c r="W2063" s="44"/>
      <c r="X2063" s="44"/>
      <c r="Y2063" s="44"/>
    </row>
    <row r="2064" spans="14:25" ht="15" customHeight="1" x14ac:dyDescent="0.2">
      <c r="N2064" s="44"/>
      <c r="O2064" s="44"/>
      <c r="P2064" s="44"/>
      <c r="Q2064" s="44"/>
      <c r="R2064" s="44"/>
      <c r="S2064" s="44"/>
      <c r="T2064" s="44"/>
      <c r="U2064" s="44"/>
      <c r="V2064" s="44"/>
      <c r="W2064" s="44"/>
      <c r="X2064" s="44"/>
      <c r="Y2064" s="44"/>
    </row>
    <row r="2065" spans="14:25" ht="15" customHeight="1" x14ac:dyDescent="0.2">
      <c r="N2065" s="44"/>
      <c r="O2065" s="44"/>
      <c r="P2065" s="44"/>
      <c r="Q2065" s="44"/>
      <c r="R2065" s="44"/>
      <c r="S2065" s="44"/>
      <c r="T2065" s="44"/>
      <c r="U2065" s="44"/>
      <c r="V2065" s="44"/>
      <c r="W2065" s="44"/>
      <c r="X2065" s="44"/>
      <c r="Y2065" s="44"/>
    </row>
    <row r="2066" spans="14:25" ht="15" customHeight="1" x14ac:dyDescent="0.2">
      <c r="N2066" s="44"/>
      <c r="O2066" s="44"/>
      <c r="P2066" s="44"/>
      <c r="Q2066" s="44"/>
      <c r="R2066" s="44"/>
      <c r="S2066" s="44"/>
      <c r="T2066" s="44"/>
      <c r="U2066" s="44"/>
      <c r="V2066" s="44"/>
      <c r="W2066" s="44"/>
      <c r="X2066" s="44"/>
      <c r="Y2066" s="44"/>
    </row>
    <row r="2067" spans="14:25" ht="15" customHeight="1" x14ac:dyDescent="0.2">
      <c r="N2067" s="44"/>
      <c r="O2067" s="44"/>
      <c r="P2067" s="44"/>
      <c r="Q2067" s="44"/>
      <c r="R2067" s="44"/>
      <c r="S2067" s="44"/>
      <c r="T2067" s="44"/>
      <c r="U2067" s="44"/>
      <c r="V2067" s="44"/>
      <c r="W2067" s="44"/>
      <c r="X2067" s="44"/>
      <c r="Y2067" s="44"/>
    </row>
    <row r="2068" spans="14:25" ht="15" customHeight="1" x14ac:dyDescent="0.2">
      <c r="N2068" s="44"/>
      <c r="O2068" s="44"/>
      <c r="P2068" s="44"/>
      <c r="Q2068" s="44"/>
      <c r="R2068" s="44"/>
      <c r="S2068" s="44"/>
      <c r="T2068" s="44"/>
      <c r="U2068" s="44"/>
      <c r="V2068" s="44"/>
      <c r="W2068" s="44"/>
      <c r="X2068" s="44"/>
      <c r="Y2068" s="44"/>
    </row>
    <row r="2069" spans="14:25" ht="15" customHeight="1" x14ac:dyDescent="0.2">
      <c r="N2069" s="44"/>
      <c r="O2069" s="44"/>
      <c r="P2069" s="44"/>
      <c r="Q2069" s="44"/>
      <c r="R2069" s="44"/>
      <c r="S2069" s="44"/>
      <c r="T2069" s="44"/>
      <c r="U2069" s="44"/>
      <c r="V2069" s="44"/>
      <c r="W2069" s="44"/>
      <c r="X2069" s="44"/>
      <c r="Y2069" s="44"/>
    </row>
    <row r="2070" spans="14:25" ht="15" customHeight="1" x14ac:dyDescent="0.2">
      <c r="N2070" s="44"/>
      <c r="O2070" s="44"/>
      <c r="P2070" s="44"/>
      <c r="Q2070" s="44"/>
      <c r="R2070" s="44"/>
      <c r="S2070" s="44"/>
      <c r="T2070" s="44"/>
      <c r="U2070" s="44"/>
      <c r="V2070" s="44"/>
      <c r="W2070" s="44"/>
      <c r="X2070" s="44"/>
      <c r="Y2070" s="44"/>
    </row>
    <row r="2071" spans="14:25" ht="15" customHeight="1" x14ac:dyDescent="0.2">
      <c r="N2071" s="44"/>
      <c r="O2071" s="44"/>
      <c r="P2071" s="44"/>
      <c r="Q2071" s="44"/>
      <c r="R2071" s="44"/>
      <c r="S2071" s="44"/>
      <c r="T2071" s="44"/>
      <c r="U2071" s="44"/>
      <c r="V2071" s="44"/>
      <c r="W2071" s="44"/>
      <c r="X2071" s="44"/>
      <c r="Y2071" s="44"/>
    </row>
    <row r="2072" spans="14:25" ht="15" customHeight="1" x14ac:dyDescent="0.2">
      <c r="N2072" s="44"/>
      <c r="O2072" s="44"/>
      <c r="P2072" s="44"/>
      <c r="Q2072" s="44"/>
      <c r="R2072" s="44"/>
      <c r="S2072" s="44"/>
      <c r="T2072" s="44"/>
      <c r="U2072" s="44"/>
      <c r="V2072" s="44"/>
      <c r="W2072" s="44"/>
      <c r="X2072" s="44"/>
      <c r="Y2072" s="44"/>
    </row>
    <row r="2073" spans="14:25" ht="15" customHeight="1" x14ac:dyDescent="0.2">
      <c r="N2073" s="44"/>
      <c r="O2073" s="44"/>
      <c r="P2073" s="44"/>
      <c r="Q2073" s="44"/>
      <c r="R2073" s="44"/>
      <c r="S2073" s="44"/>
      <c r="T2073" s="44"/>
      <c r="U2073" s="44"/>
      <c r="V2073" s="44"/>
      <c r="W2073" s="44"/>
      <c r="X2073" s="44"/>
      <c r="Y2073" s="44"/>
    </row>
    <row r="2074" spans="14:25" ht="15" customHeight="1" x14ac:dyDescent="0.2">
      <c r="N2074" s="44"/>
      <c r="O2074" s="44"/>
      <c r="P2074" s="44"/>
      <c r="Q2074" s="44"/>
      <c r="R2074" s="44"/>
      <c r="S2074" s="44"/>
      <c r="T2074" s="44"/>
      <c r="U2074" s="44"/>
      <c r="V2074" s="44"/>
      <c r="W2074" s="44"/>
      <c r="X2074" s="44"/>
      <c r="Y2074" s="44"/>
    </row>
    <row r="2075" spans="14:25" ht="15" customHeight="1" x14ac:dyDescent="0.2">
      <c r="N2075" s="44"/>
      <c r="O2075" s="44"/>
      <c r="P2075" s="44"/>
      <c r="Q2075" s="44"/>
      <c r="R2075" s="44"/>
      <c r="S2075" s="44"/>
      <c r="T2075" s="44"/>
      <c r="U2075" s="44"/>
      <c r="V2075" s="44"/>
      <c r="W2075" s="44"/>
      <c r="X2075" s="44"/>
      <c r="Y2075" s="44"/>
    </row>
    <row r="2076" spans="14:25" ht="15" customHeight="1" x14ac:dyDescent="0.2">
      <c r="N2076" s="44"/>
      <c r="O2076" s="44"/>
      <c r="P2076" s="44"/>
      <c r="Q2076" s="44"/>
      <c r="R2076" s="44"/>
      <c r="S2076" s="44"/>
      <c r="T2076" s="44"/>
      <c r="U2076" s="44"/>
      <c r="V2076" s="44"/>
      <c r="W2076" s="44"/>
      <c r="X2076" s="44"/>
      <c r="Y2076" s="44"/>
    </row>
    <row r="2077" spans="14:25" ht="15" customHeight="1" x14ac:dyDescent="0.2">
      <c r="N2077" s="44"/>
      <c r="O2077" s="44"/>
      <c r="P2077" s="44"/>
      <c r="Q2077" s="44"/>
      <c r="R2077" s="44"/>
      <c r="S2077" s="44"/>
      <c r="T2077" s="44"/>
      <c r="U2077" s="44"/>
      <c r="V2077" s="44"/>
      <c r="W2077" s="44"/>
      <c r="X2077" s="44"/>
      <c r="Y2077" s="44"/>
    </row>
    <row r="2078" spans="14:25" ht="15" customHeight="1" x14ac:dyDescent="0.2">
      <c r="N2078" s="44"/>
      <c r="O2078" s="44"/>
      <c r="P2078" s="44"/>
      <c r="Q2078" s="44"/>
      <c r="R2078" s="44"/>
      <c r="S2078" s="44"/>
      <c r="T2078" s="44"/>
      <c r="U2078" s="44"/>
      <c r="V2078" s="44"/>
      <c r="W2078" s="44"/>
      <c r="X2078" s="44"/>
      <c r="Y2078" s="44"/>
    </row>
    <row r="2079" spans="14:25" ht="15" customHeight="1" x14ac:dyDescent="0.2">
      <c r="N2079" s="44"/>
      <c r="O2079" s="44"/>
      <c r="P2079" s="44"/>
      <c r="Q2079" s="44"/>
      <c r="R2079" s="44"/>
      <c r="S2079" s="44"/>
      <c r="T2079" s="44"/>
      <c r="U2079" s="44"/>
      <c r="V2079" s="44"/>
      <c r="W2079" s="44"/>
      <c r="X2079" s="44"/>
      <c r="Y2079" s="44"/>
    </row>
    <row r="2080" spans="14:25" ht="15" customHeight="1" x14ac:dyDescent="0.2">
      <c r="N2080" s="44"/>
      <c r="O2080" s="44"/>
      <c r="P2080" s="44"/>
      <c r="Q2080" s="44"/>
      <c r="R2080" s="44"/>
      <c r="S2080" s="44"/>
      <c r="T2080" s="44"/>
      <c r="U2080" s="44"/>
      <c r="V2080" s="44"/>
      <c r="W2080" s="44"/>
      <c r="X2080" s="44"/>
      <c r="Y2080" s="44"/>
    </row>
    <row r="2081" spans="14:25" ht="15" customHeight="1" x14ac:dyDescent="0.2">
      <c r="N2081" s="44"/>
      <c r="O2081" s="44"/>
      <c r="P2081" s="44"/>
      <c r="Q2081" s="44"/>
      <c r="R2081" s="44"/>
      <c r="S2081" s="44"/>
      <c r="T2081" s="44"/>
      <c r="U2081" s="44"/>
      <c r="V2081" s="44"/>
      <c r="W2081" s="44"/>
      <c r="X2081" s="44"/>
      <c r="Y2081" s="44"/>
    </row>
    <row r="2082" spans="14:25" ht="15" customHeight="1" x14ac:dyDescent="0.2">
      <c r="N2082" s="44"/>
      <c r="O2082" s="44"/>
      <c r="P2082" s="44"/>
      <c r="Q2082" s="44"/>
      <c r="R2082" s="44"/>
      <c r="S2082" s="44"/>
      <c r="T2082" s="44"/>
      <c r="U2082" s="44"/>
      <c r="V2082" s="44"/>
      <c r="W2082" s="44"/>
      <c r="X2082" s="44"/>
      <c r="Y2082" s="44"/>
    </row>
    <row r="2083" spans="14:25" ht="15" customHeight="1" x14ac:dyDescent="0.2">
      <c r="N2083" s="44"/>
      <c r="O2083" s="44"/>
      <c r="P2083" s="44"/>
      <c r="Q2083" s="44"/>
      <c r="R2083" s="44"/>
      <c r="S2083" s="44"/>
      <c r="T2083" s="44"/>
      <c r="U2083" s="44"/>
      <c r="V2083" s="44"/>
      <c r="W2083" s="44"/>
      <c r="X2083" s="44"/>
      <c r="Y2083" s="44"/>
    </row>
    <row r="2084" spans="14:25" ht="15" customHeight="1" x14ac:dyDescent="0.2">
      <c r="N2084" s="44"/>
      <c r="O2084" s="44"/>
      <c r="P2084" s="44"/>
      <c r="Q2084" s="44"/>
      <c r="R2084" s="44"/>
      <c r="S2084" s="44"/>
      <c r="T2084" s="44"/>
      <c r="U2084" s="44"/>
      <c r="V2084" s="44"/>
      <c r="W2084" s="44"/>
      <c r="X2084" s="44"/>
      <c r="Y2084" s="44"/>
    </row>
    <row r="2085" spans="14:25" ht="15" customHeight="1" x14ac:dyDescent="0.2">
      <c r="N2085" s="44"/>
      <c r="O2085" s="44"/>
      <c r="P2085" s="44"/>
      <c r="Q2085" s="44"/>
      <c r="R2085" s="44"/>
      <c r="S2085" s="44"/>
      <c r="T2085" s="44"/>
      <c r="U2085" s="44"/>
      <c r="V2085" s="44"/>
      <c r="W2085" s="44"/>
      <c r="X2085" s="44"/>
      <c r="Y2085" s="44"/>
    </row>
    <row r="2086" spans="14:25" ht="15" customHeight="1" x14ac:dyDescent="0.2">
      <c r="N2086" s="44"/>
      <c r="O2086" s="44"/>
      <c r="P2086" s="44"/>
      <c r="Q2086" s="44"/>
      <c r="R2086" s="44"/>
      <c r="S2086" s="44"/>
      <c r="T2086" s="44"/>
      <c r="U2086" s="44"/>
      <c r="V2086" s="44"/>
      <c r="W2086" s="44"/>
      <c r="X2086" s="44"/>
      <c r="Y2086" s="44"/>
    </row>
    <row r="2087" spans="14:25" ht="15" customHeight="1" x14ac:dyDescent="0.2">
      <c r="N2087" s="44"/>
      <c r="O2087" s="44"/>
      <c r="P2087" s="44"/>
      <c r="Q2087" s="44"/>
      <c r="R2087" s="44"/>
      <c r="S2087" s="44"/>
      <c r="T2087" s="44"/>
      <c r="U2087" s="44"/>
      <c r="V2087" s="44"/>
      <c r="W2087" s="44"/>
      <c r="X2087" s="44"/>
      <c r="Y2087" s="44"/>
    </row>
    <row r="2088" spans="14:25" ht="15" customHeight="1" x14ac:dyDescent="0.2">
      <c r="N2088" s="44"/>
      <c r="O2088" s="44"/>
      <c r="P2088" s="44"/>
      <c r="Q2088" s="44"/>
      <c r="R2088" s="44"/>
      <c r="S2088" s="44"/>
      <c r="T2088" s="44"/>
      <c r="U2088" s="44"/>
      <c r="V2088" s="44"/>
      <c r="W2088" s="44"/>
      <c r="X2088" s="44"/>
      <c r="Y2088" s="44"/>
    </row>
    <row r="2089" spans="14:25" ht="15" customHeight="1" x14ac:dyDescent="0.2">
      <c r="N2089" s="44"/>
      <c r="O2089" s="44"/>
      <c r="P2089" s="44"/>
      <c r="Q2089" s="44"/>
      <c r="R2089" s="44"/>
      <c r="S2089" s="44"/>
      <c r="T2089" s="44"/>
      <c r="U2089" s="44"/>
      <c r="V2089" s="44"/>
      <c r="W2089" s="44"/>
      <c r="X2089" s="44"/>
      <c r="Y2089" s="44"/>
    </row>
    <row r="2090" spans="14:25" ht="15" customHeight="1" x14ac:dyDescent="0.2">
      <c r="N2090" s="44"/>
      <c r="O2090" s="44"/>
      <c r="P2090" s="44"/>
      <c r="Q2090" s="44"/>
      <c r="R2090" s="44"/>
      <c r="S2090" s="44"/>
      <c r="T2090" s="44"/>
      <c r="U2090" s="44"/>
      <c r="V2090" s="44"/>
      <c r="W2090" s="44"/>
      <c r="X2090" s="44"/>
      <c r="Y2090" s="44"/>
    </row>
    <row r="2091" spans="14:25" ht="15" customHeight="1" x14ac:dyDescent="0.2">
      <c r="N2091" s="44"/>
      <c r="O2091" s="44"/>
      <c r="P2091" s="44"/>
      <c r="Q2091" s="44"/>
      <c r="R2091" s="44"/>
      <c r="S2091" s="44"/>
      <c r="T2091" s="44"/>
      <c r="U2091" s="44"/>
      <c r="V2091" s="44"/>
      <c r="W2091" s="44"/>
      <c r="X2091" s="44"/>
      <c r="Y2091" s="44"/>
    </row>
    <row r="2092" spans="14:25" ht="15" customHeight="1" x14ac:dyDescent="0.2">
      <c r="N2092" s="44"/>
      <c r="O2092" s="44"/>
      <c r="P2092" s="44"/>
      <c r="Q2092" s="44"/>
      <c r="R2092" s="44"/>
      <c r="S2092" s="44"/>
      <c r="T2092" s="44"/>
      <c r="U2092" s="44"/>
      <c r="V2092" s="44"/>
      <c r="W2092" s="44"/>
      <c r="X2092" s="44"/>
      <c r="Y2092" s="44"/>
    </row>
    <row r="2093" spans="14:25" ht="15" customHeight="1" x14ac:dyDescent="0.2">
      <c r="N2093" s="44"/>
      <c r="O2093" s="44"/>
      <c r="P2093" s="44"/>
      <c r="Q2093" s="44"/>
      <c r="R2093" s="44"/>
      <c r="S2093" s="44"/>
      <c r="T2093" s="44"/>
      <c r="U2093" s="44"/>
      <c r="V2093" s="44"/>
      <c r="W2093" s="44"/>
      <c r="X2093" s="44"/>
      <c r="Y2093" s="44"/>
    </row>
    <row r="2094" spans="14:25" ht="15" customHeight="1" x14ac:dyDescent="0.2">
      <c r="N2094" s="44"/>
      <c r="O2094" s="44"/>
      <c r="P2094" s="44"/>
      <c r="Q2094" s="44"/>
      <c r="R2094" s="44"/>
      <c r="S2094" s="44"/>
      <c r="T2094" s="44"/>
      <c r="U2094" s="44"/>
      <c r="V2094" s="44"/>
      <c r="W2094" s="44"/>
      <c r="X2094" s="44"/>
      <c r="Y2094" s="44"/>
    </row>
    <row r="2095" spans="14:25" ht="15" customHeight="1" x14ac:dyDescent="0.2">
      <c r="N2095" s="44"/>
      <c r="O2095" s="44"/>
      <c r="P2095" s="44"/>
      <c r="Q2095" s="44"/>
      <c r="R2095" s="44"/>
      <c r="S2095" s="44"/>
      <c r="T2095" s="44"/>
      <c r="U2095" s="44"/>
      <c r="V2095" s="44"/>
      <c r="W2095" s="44"/>
      <c r="X2095" s="44"/>
      <c r="Y2095" s="44"/>
    </row>
    <row r="2096" spans="14:25" ht="15" customHeight="1" x14ac:dyDescent="0.2">
      <c r="N2096" s="44"/>
      <c r="O2096" s="44"/>
      <c r="P2096" s="44"/>
      <c r="Q2096" s="44"/>
      <c r="R2096" s="44"/>
      <c r="S2096" s="44"/>
      <c r="T2096" s="44"/>
      <c r="U2096" s="44"/>
      <c r="V2096" s="44"/>
      <c r="W2096" s="44"/>
      <c r="X2096" s="44"/>
      <c r="Y2096" s="44"/>
    </row>
    <row r="2097" spans="14:25" ht="15" customHeight="1" x14ac:dyDescent="0.2">
      <c r="N2097" s="44"/>
      <c r="O2097" s="44"/>
      <c r="P2097" s="44"/>
      <c r="Q2097" s="44"/>
      <c r="R2097" s="44"/>
      <c r="S2097" s="44"/>
      <c r="T2097" s="44"/>
      <c r="U2097" s="44"/>
      <c r="V2097" s="44"/>
      <c r="W2097" s="44"/>
      <c r="X2097" s="44"/>
      <c r="Y2097" s="44"/>
    </row>
    <row r="2098" spans="14:25" ht="15" customHeight="1" x14ac:dyDescent="0.2">
      <c r="N2098" s="44"/>
      <c r="O2098" s="44"/>
      <c r="P2098" s="44"/>
      <c r="Q2098" s="44"/>
      <c r="R2098" s="44"/>
      <c r="S2098" s="44"/>
      <c r="T2098" s="44"/>
      <c r="U2098" s="44"/>
      <c r="V2098" s="44"/>
      <c r="W2098" s="44"/>
      <c r="X2098" s="44"/>
      <c r="Y2098" s="44"/>
    </row>
    <row r="2099" spans="14:25" ht="15" customHeight="1" x14ac:dyDescent="0.2">
      <c r="N2099" s="44"/>
      <c r="O2099" s="44"/>
      <c r="P2099" s="44"/>
      <c r="Q2099" s="44"/>
      <c r="R2099" s="44"/>
      <c r="S2099" s="44"/>
      <c r="T2099" s="44"/>
      <c r="U2099" s="44"/>
      <c r="V2099" s="44"/>
      <c r="W2099" s="44"/>
      <c r="X2099" s="44"/>
      <c r="Y2099" s="44"/>
    </row>
    <row r="2100" spans="14:25" ht="15" customHeight="1" x14ac:dyDescent="0.2">
      <c r="N2100" s="44"/>
      <c r="O2100" s="44"/>
      <c r="P2100" s="44"/>
      <c r="Q2100" s="44"/>
      <c r="R2100" s="44"/>
      <c r="S2100" s="44"/>
      <c r="T2100" s="44"/>
      <c r="U2100" s="44"/>
      <c r="V2100" s="44"/>
      <c r="W2100" s="44"/>
      <c r="X2100" s="44"/>
      <c r="Y2100" s="44"/>
    </row>
    <row r="2101" spans="14:25" ht="15" customHeight="1" x14ac:dyDescent="0.2">
      <c r="N2101" s="44"/>
      <c r="O2101" s="44"/>
      <c r="P2101" s="44"/>
      <c r="Q2101" s="44"/>
      <c r="R2101" s="44"/>
      <c r="S2101" s="44"/>
      <c r="T2101" s="44"/>
      <c r="U2101" s="44"/>
      <c r="V2101" s="44"/>
      <c r="W2101" s="44"/>
      <c r="X2101" s="44"/>
      <c r="Y2101" s="44"/>
    </row>
    <row r="2102" spans="14:25" ht="15" customHeight="1" x14ac:dyDescent="0.2">
      <c r="N2102" s="44"/>
      <c r="O2102" s="44"/>
      <c r="P2102" s="44"/>
      <c r="Q2102" s="44"/>
      <c r="R2102" s="44"/>
      <c r="S2102" s="44"/>
      <c r="T2102" s="44"/>
      <c r="U2102" s="44"/>
      <c r="V2102" s="44"/>
      <c r="W2102" s="44"/>
      <c r="X2102" s="44"/>
      <c r="Y2102" s="44"/>
    </row>
    <row r="2103" spans="14:25" ht="15" customHeight="1" x14ac:dyDescent="0.2">
      <c r="N2103" s="44"/>
      <c r="O2103" s="44"/>
      <c r="P2103" s="44"/>
      <c r="Q2103" s="44"/>
      <c r="R2103" s="44"/>
      <c r="S2103" s="44"/>
      <c r="T2103" s="44"/>
      <c r="U2103" s="44"/>
      <c r="V2103" s="44"/>
      <c r="W2103" s="44"/>
      <c r="X2103" s="44"/>
      <c r="Y2103" s="44"/>
    </row>
    <row r="2104" spans="14:25" ht="15" customHeight="1" x14ac:dyDescent="0.2">
      <c r="N2104" s="44"/>
      <c r="O2104" s="44"/>
      <c r="P2104" s="44"/>
      <c r="Q2104" s="44"/>
      <c r="R2104" s="44"/>
      <c r="S2104" s="44"/>
      <c r="T2104" s="44"/>
      <c r="U2104" s="44"/>
      <c r="V2104" s="44"/>
      <c r="W2104" s="44"/>
      <c r="X2104" s="44"/>
      <c r="Y2104" s="44"/>
    </row>
    <row r="2105" spans="14:25" ht="15" customHeight="1" x14ac:dyDescent="0.2">
      <c r="N2105" s="44"/>
      <c r="O2105" s="44"/>
      <c r="P2105" s="44"/>
      <c r="Q2105" s="44"/>
      <c r="R2105" s="44"/>
      <c r="S2105" s="44"/>
      <c r="T2105" s="44"/>
      <c r="U2105" s="44"/>
      <c r="V2105" s="44"/>
      <c r="W2105" s="44"/>
      <c r="X2105" s="44"/>
      <c r="Y2105" s="44"/>
    </row>
    <row r="2106" spans="14:25" ht="15" customHeight="1" x14ac:dyDescent="0.2">
      <c r="N2106" s="44"/>
      <c r="O2106" s="44"/>
      <c r="P2106" s="44"/>
      <c r="Q2106" s="44"/>
      <c r="R2106" s="44"/>
      <c r="S2106" s="44"/>
      <c r="T2106" s="44"/>
      <c r="U2106" s="44"/>
      <c r="V2106" s="44"/>
      <c r="W2106" s="44"/>
      <c r="X2106" s="44"/>
      <c r="Y2106" s="44"/>
    </row>
    <row r="2107" spans="14:25" ht="15" customHeight="1" x14ac:dyDescent="0.2">
      <c r="N2107" s="44"/>
      <c r="O2107" s="44"/>
      <c r="P2107" s="44"/>
      <c r="Q2107" s="44"/>
      <c r="R2107" s="44"/>
      <c r="S2107" s="44"/>
      <c r="T2107" s="44"/>
      <c r="U2107" s="44"/>
      <c r="V2107" s="44"/>
      <c r="W2107" s="44"/>
      <c r="X2107" s="44"/>
      <c r="Y2107" s="44"/>
    </row>
    <row r="2108" spans="14:25" ht="15" customHeight="1" x14ac:dyDescent="0.2">
      <c r="N2108" s="44"/>
      <c r="O2108" s="44"/>
      <c r="P2108" s="44"/>
      <c r="Q2108" s="44"/>
      <c r="R2108" s="44"/>
      <c r="S2108" s="44"/>
      <c r="T2108" s="44"/>
      <c r="U2108" s="44"/>
      <c r="V2108" s="44"/>
      <c r="W2108" s="44"/>
      <c r="X2108" s="44"/>
      <c r="Y2108" s="44"/>
    </row>
    <row r="2109" spans="14:25" ht="15" customHeight="1" x14ac:dyDescent="0.2">
      <c r="N2109" s="44"/>
      <c r="O2109" s="44"/>
      <c r="P2109" s="44"/>
      <c r="Q2109" s="44"/>
      <c r="R2109" s="44"/>
      <c r="S2109" s="44"/>
      <c r="T2109" s="44"/>
      <c r="U2109" s="44"/>
      <c r="V2109" s="44"/>
      <c r="W2109" s="44"/>
      <c r="X2109" s="44"/>
      <c r="Y2109" s="44"/>
    </row>
    <row r="2110" spans="14:25" ht="15" customHeight="1" x14ac:dyDescent="0.2">
      <c r="N2110" s="44"/>
      <c r="O2110" s="44"/>
      <c r="P2110" s="44"/>
      <c r="Q2110" s="44"/>
      <c r="R2110" s="44"/>
      <c r="S2110" s="44"/>
      <c r="T2110" s="44"/>
      <c r="U2110" s="44"/>
      <c r="V2110" s="44"/>
      <c r="W2110" s="44"/>
      <c r="X2110" s="44"/>
      <c r="Y2110" s="44"/>
    </row>
    <row r="2111" spans="14:25" ht="15" customHeight="1" x14ac:dyDescent="0.2">
      <c r="N2111" s="44"/>
      <c r="O2111" s="44"/>
      <c r="P2111" s="44"/>
      <c r="Q2111" s="44"/>
      <c r="R2111" s="44"/>
      <c r="S2111" s="44"/>
      <c r="T2111" s="44"/>
      <c r="U2111" s="44"/>
      <c r="V2111" s="44"/>
      <c r="W2111" s="44"/>
      <c r="X2111" s="44"/>
      <c r="Y2111" s="44"/>
    </row>
    <row r="2112" spans="14:25" ht="15" customHeight="1" x14ac:dyDescent="0.2">
      <c r="N2112" s="44"/>
      <c r="O2112" s="44"/>
      <c r="P2112" s="44"/>
      <c r="Q2112" s="44"/>
      <c r="R2112" s="44"/>
      <c r="S2112" s="44"/>
      <c r="T2112" s="44"/>
      <c r="U2112" s="44"/>
      <c r="V2112" s="44"/>
      <c r="W2112" s="44"/>
      <c r="X2112" s="44"/>
      <c r="Y2112" s="44"/>
    </row>
    <row r="2113" spans="14:25" ht="15" customHeight="1" x14ac:dyDescent="0.2">
      <c r="N2113" s="44"/>
      <c r="O2113" s="44"/>
      <c r="P2113" s="44"/>
      <c r="Q2113" s="44"/>
      <c r="R2113" s="44"/>
      <c r="S2113" s="44"/>
      <c r="T2113" s="44"/>
      <c r="U2113" s="44"/>
      <c r="V2113" s="44"/>
      <c r="W2113" s="44"/>
      <c r="X2113" s="44"/>
      <c r="Y2113" s="44"/>
    </row>
    <row r="2114" spans="14:25" ht="15" customHeight="1" x14ac:dyDescent="0.2">
      <c r="N2114" s="44"/>
      <c r="O2114" s="44"/>
      <c r="P2114" s="44"/>
      <c r="Q2114" s="44"/>
      <c r="R2114" s="44"/>
      <c r="S2114" s="44"/>
      <c r="T2114" s="44"/>
      <c r="U2114" s="44"/>
      <c r="V2114" s="44"/>
      <c r="W2114" s="44"/>
      <c r="X2114" s="44"/>
      <c r="Y2114" s="44"/>
    </row>
    <row r="2115" spans="14:25" ht="15" customHeight="1" x14ac:dyDescent="0.2">
      <c r="N2115" s="44"/>
      <c r="O2115" s="44"/>
      <c r="P2115" s="44"/>
      <c r="Q2115" s="44"/>
      <c r="R2115" s="44"/>
      <c r="S2115" s="44"/>
      <c r="T2115" s="44"/>
      <c r="U2115" s="44"/>
      <c r="V2115" s="44"/>
      <c r="W2115" s="44"/>
      <c r="X2115" s="44"/>
      <c r="Y2115" s="44"/>
    </row>
    <row r="2116" spans="14:25" ht="15" customHeight="1" x14ac:dyDescent="0.2">
      <c r="N2116" s="44"/>
      <c r="O2116" s="44"/>
      <c r="P2116" s="44"/>
      <c r="Q2116" s="44"/>
      <c r="R2116" s="44"/>
      <c r="S2116" s="44"/>
      <c r="T2116" s="44"/>
      <c r="U2116" s="44"/>
      <c r="V2116" s="44"/>
      <c r="W2116" s="44"/>
      <c r="X2116" s="44"/>
      <c r="Y2116" s="44"/>
    </row>
    <row r="2117" spans="14:25" ht="15" customHeight="1" x14ac:dyDescent="0.2">
      <c r="N2117" s="44"/>
      <c r="O2117" s="44"/>
      <c r="P2117" s="44"/>
      <c r="Q2117" s="44"/>
      <c r="R2117" s="44"/>
      <c r="S2117" s="44"/>
      <c r="T2117" s="44"/>
      <c r="U2117" s="44"/>
      <c r="V2117" s="44"/>
      <c r="W2117" s="44"/>
      <c r="X2117" s="44"/>
      <c r="Y2117" s="44"/>
    </row>
    <row r="2118" spans="14:25" ht="15" customHeight="1" x14ac:dyDescent="0.2">
      <c r="N2118" s="44"/>
      <c r="O2118" s="44"/>
      <c r="P2118" s="44"/>
      <c r="Q2118" s="44"/>
      <c r="R2118" s="44"/>
      <c r="S2118" s="44"/>
      <c r="T2118" s="44"/>
      <c r="U2118" s="44"/>
      <c r="V2118" s="44"/>
      <c r="W2118" s="44"/>
      <c r="X2118" s="44"/>
      <c r="Y2118" s="44"/>
    </row>
    <row r="2119" spans="14:25" ht="15" customHeight="1" x14ac:dyDescent="0.2">
      <c r="N2119" s="44"/>
      <c r="O2119" s="44"/>
      <c r="P2119" s="44"/>
      <c r="Q2119" s="44"/>
      <c r="R2119" s="44"/>
      <c r="S2119" s="44"/>
      <c r="T2119" s="44"/>
      <c r="U2119" s="44"/>
      <c r="V2119" s="44"/>
      <c r="W2119" s="44"/>
      <c r="X2119" s="44"/>
      <c r="Y2119" s="44"/>
    </row>
    <row r="2120" spans="14:25" ht="15" customHeight="1" x14ac:dyDescent="0.2">
      <c r="N2120" s="44"/>
      <c r="O2120" s="44"/>
      <c r="P2120" s="44"/>
      <c r="Q2120" s="44"/>
      <c r="R2120" s="44"/>
      <c r="S2120" s="44"/>
      <c r="T2120" s="44"/>
      <c r="U2120" s="44"/>
      <c r="V2120" s="44"/>
      <c r="W2120" s="44"/>
      <c r="X2120" s="44"/>
      <c r="Y2120" s="44"/>
    </row>
    <row r="2121" spans="14:25" ht="15" customHeight="1" x14ac:dyDescent="0.2">
      <c r="N2121" s="44"/>
      <c r="O2121" s="44"/>
      <c r="P2121" s="44"/>
      <c r="Q2121" s="44"/>
      <c r="R2121" s="44"/>
      <c r="S2121" s="44"/>
      <c r="T2121" s="44"/>
      <c r="U2121" s="44"/>
      <c r="V2121" s="44"/>
      <c r="W2121" s="44"/>
      <c r="X2121" s="44"/>
      <c r="Y2121" s="44"/>
    </row>
    <row r="2122" spans="14:25" ht="15" customHeight="1" x14ac:dyDescent="0.2">
      <c r="N2122" s="44"/>
      <c r="O2122" s="44"/>
      <c r="P2122" s="44"/>
      <c r="Q2122" s="44"/>
      <c r="R2122" s="44"/>
      <c r="S2122" s="44"/>
      <c r="T2122" s="44"/>
      <c r="U2122" s="44"/>
      <c r="V2122" s="44"/>
      <c r="W2122" s="44"/>
      <c r="X2122" s="44"/>
      <c r="Y2122" s="44"/>
    </row>
    <row r="2123" spans="14:25" ht="15" customHeight="1" x14ac:dyDescent="0.2">
      <c r="N2123" s="44"/>
      <c r="O2123" s="44"/>
      <c r="P2123" s="44"/>
      <c r="Q2123" s="44"/>
      <c r="R2123" s="44"/>
      <c r="S2123" s="44"/>
      <c r="T2123" s="44"/>
      <c r="U2123" s="44"/>
      <c r="V2123" s="44"/>
      <c r="W2123" s="44"/>
      <c r="X2123" s="44"/>
      <c r="Y2123" s="44"/>
    </row>
    <row r="2124" spans="14:25" ht="15" customHeight="1" x14ac:dyDescent="0.2">
      <c r="N2124" s="44"/>
      <c r="O2124" s="44"/>
      <c r="P2124" s="44"/>
      <c r="Q2124" s="44"/>
      <c r="R2124" s="44"/>
      <c r="S2124" s="44"/>
      <c r="T2124" s="44"/>
      <c r="U2124" s="44"/>
      <c r="V2124" s="44"/>
      <c r="W2124" s="44"/>
      <c r="X2124" s="44"/>
      <c r="Y2124" s="44"/>
    </row>
    <row r="2125" spans="14:25" ht="15" customHeight="1" x14ac:dyDescent="0.2">
      <c r="N2125" s="44"/>
      <c r="O2125" s="44"/>
      <c r="P2125" s="44"/>
      <c r="Q2125" s="44"/>
      <c r="R2125" s="44"/>
      <c r="S2125" s="44"/>
      <c r="T2125" s="44"/>
      <c r="U2125" s="44"/>
      <c r="V2125" s="44"/>
      <c r="W2125" s="44"/>
      <c r="X2125" s="44"/>
      <c r="Y2125" s="44"/>
    </row>
    <row r="2126" spans="14:25" ht="15" customHeight="1" x14ac:dyDescent="0.2">
      <c r="N2126" s="44"/>
      <c r="O2126" s="44"/>
      <c r="P2126" s="44"/>
      <c r="Q2126" s="44"/>
      <c r="R2126" s="44"/>
      <c r="S2126" s="44"/>
      <c r="T2126" s="44"/>
      <c r="U2126" s="44"/>
      <c r="V2126" s="44"/>
      <c r="W2126" s="44"/>
      <c r="X2126" s="44"/>
      <c r="Y2126" s="44"/>
    </row>
    <row r="2127" spans="14:25" ht="15" customHeight="1" x14ac:dyDescent="0.2">
      <c r="N2127" s="44"/>
      <c r="O2127" s="44"/>
      <c r="P2127" s="44"/>
      <c r="Q2127" s="44"/>
      <c r="R2127" s="44"/>
      <c r="S2127" s="44"/>
      <c r="T2127" s="44"/>
      <c r="U2127" s="44"/>
      <c r="V2127" s="44"/>
      <c r="W2127" s="44"/>
      <c r="X2127" s="44"/>
      <c r="Y2127" s="44"/>
    </row>
    <row r="2128" spans="14:25" ht="15" customHeight="1" x14ac:dyDescent="0.2">
      <c r="N2128" s="44"/>
      <c r="O2128" s="44"/>
      <c r="P2128" s="44"/>
      <c r="Q2128" s="44"/>
      <c r="R2128" s="44"/>
      <c r="S2128" s="44"/>
      <c r="T2128" s="44"/>
      <c r="U2128" s="44"/>
      <c r="V2128" s="44"/>
      <c r="W2128" s="44"/>
      <c r="X2128" s="44"/>
      <c r="Y2128" s="44"/>
    </row>
    <row r="2129" spans="14:25" ht="15" customHeight="1" x14ac:dyDescent="0.2">
      <c r="N2129" s="44"/>
      <c r="O2129" s="44"/>
      <c r="P2129" s="44"/>
      <c r="Q2129" s="44"/>
      <c r="R2129" s="44"/>
      <c r="S2129" s="44"/>
      <c r="T2129" s="44"/>
      <c r="U2129" s="44"/>
      <c r="V2129" s="44"/>
      <c r="W2129" s="44"/>
      <c r="X2129" s="44"/>
      <c r="Y2129" s="44"/>
    </row>
    <row r="2130" spans="14:25" ht="15" customHeight="1" x14ac:dyDescent="0.2">
      <c r="N2130" s="44"/>
      <c r="O2130" s="44"/>
      <c r="P2130" s="44"/>
      <c r="Q2130" s="44"/>
      <c r="R2130" s="44"/>
      <c r="S2130" s="44"/>
      <c r="T2130" s="44"/>
      <c r="U2130" s="44"/>
      <c r="V2130" s="44"/>
      <c r="W2130" s="44"/>
      <c r="X2130" s="44"/>
      <c r="Y2130" s="44"/>
    </row>
    <row r="2131" spans="14:25" ht="15" customHeight="1" x14ac:dyDescent="0.2">
      <c r="N2131" s="44"/>
      <c r="O2131" s="44"/>
      <c r="P2131" s="44"/>
      <c r="Q2131" s="44"/>
      <c r="R2131" s="44"/>
      <c r="S2131" s="44"/>
      <c r="T2131" s="44"/>
      <c r="U2131" s="44"/>
      <c r="V2131" s="44"/>
      <c r="W2131" s="44"/>
      <c r="X2131" s="44"/>
      <c r="Y2131" s="44"/>
    </row>
    <row r="2132" spans="14:25" ht="15" customHeight="1" x14ac:dyDescent="0.2">
      <c r="N2132" s="44"/>
      <c r="O2132" s="44"/>
      <c r="P2132" s="44"/>
      <c r="Q2132" s="44"/>
      <c r="R2132" s="44"/>
      <c r="S2132" s="44"/>
      <c r="T2132" s="44"/>
      <c r="U2132" s="44"/>
      <c r="V2132" s="44"/>
      <c r="W2132" s="44"/>
      <c r="X2132" s="44"/>
      <c r="Y2132" s="44"/>
    </row>
    <row r="2133" spans="14:25" ht="15" customHeight="1" x14ac:dyDescent="0.2">
      <c r="N2133" s="44"/>
      <c r="O2133" s="44"/>
      <c r="P2133" s="44"/>
      <c r="Q2133" s="44"/>
      <c r="R2133" s="44"/>
      <c r="S2133" s="44"/>
      <c r="T2133" s="44"/>
      <c r="U2133" s="44"/>
      <c r="V2133" s="44"/>
      <c r="W2133" s="44"/>
      <c r="X2133" s="44"/>
      <c r="Y2133" s="44"/>
    </row>
    <row r="2134" spans="14:25" ht="15" customHeight="1" x14ac:dyDescent="0.2">
      <c r="N2134" s="44"/>
      <c r="O2134" s="44"/>
      <c r="P2134" s="44"/>
      <c r="Q2134" s="44"/>
      <c r="R2134" s="44"/>
      <c r="S2134" s="44"/>
      <c r="T2134" s="44"/>
      <c r="U2134" s="44"/>
      <c r="V2134" s="44"/>
      <c r="W2134" s="44"/>
      <c r="X2134" s="44"/>
      <c r="Y2134" s="44"/>
    </row>
    <row r="2135" spans="14:25" ht="15" customHeight="1" x14ac:dyDescent="0.2">
      <c r="N2135" s="44"/>
      <c r="O2135" s="44"/>
      <c r="P2135" s="44"/>
      <c r="Q2135" s="44"/>
      <c r="R2135" s="44"/>
      <c r="S2135" s="44"/>
      <c r="T2135" s="44"/>
      <c r="U2135" s="44"/>
      <c r="V2135" s="44"/>
      <c r="W2135" s="44"/>
      <c r="X2135" s="44"/>
      <c r="Y2135" s="44"/>
    </row>
    <row r="2136" spans="14:25" ht="15" customHeight="1" x14ac:dyDescent="0.2">
      <c r="N2136" s="44"/>
      <c r="O2136" s="44"/>
      <c r="P2136" s="44"/>
      <c r="Q2136" s="44"/>
      <c r="R2136" s="44"/>
      <c r="S2136" s="44"/>
      <c r="T2136" s="44"/>
      <c r="U2136" s="44"/>
      <c r="V2136" s="44"/>
      <c r="W2136" s="44"/>
      <c r="X2136" s="44"/>
      <c r="Y2136" s="44"/>
    </row>
    <row r="2137" spans="14:25" ht="15" customHeight="1" x14ac:dyDescent="0.2">
      <c r="N2137" s="44"/>
      <c r="O2137" s="44"/>
      <c r="P2137" s="44"/>
      <c r="Q2137" s="44"/>
      <c r="R2137" s="44"/>
      <c r="S2137" s="44"/>
      <c r="T2137" s="44"/>
      <c r="U2137" s="44"/>
      <c r="V2137" s="44"/>
      <c r="W2137" s="44"/>
      <c r="X2137" s="44"/>
      <c r="Y2137" s="44"/>
    </row>
    <row r="2138" spans="14:25" ht="15" customHeight="1" x14ac:dyDescent="0.2">
      <c r="N2138" s="44"/>
      <c r="O2138" s="44"/>
      <c r="P2138" s="44"/>
      <c r="Q2138" s="44"/>
      <c r="R2138" s="44"/>
      <c r="S2138" s="44"/>
      <c r="T2138" s="44"/>
      <c r="U2138" s="44"/>
      <c r="V2138" s="44"/>
      <c r="W2138" s="44"/>
      <c r="X2138" s="44"/>
      <c r="Y2138" s="44"/>
    </row>
    <row r="2139" spans="14:25" ht="15" customHeight="1" x14ac:dyDescent="0.2">
      <c r="N2139" s="44"/>
      <c r="O2139" s="44"/>
      <c r="P2139" s="44"/>
      <c r="Q2139" s="44"/>
      <c r="R2139" s="44"/>
      <c r="S2139" s="44"/>
      <c r="T2139" s="44"/>
      <c r="U2139" s="44"/>
      <c r="V2139" s="44"/>
      <c r="W2139" s="44"/>
      <c r="X2139" s="44"/>
      <c r="Y2139" s="44"/>
    </row>
    <row r="2140" spans="14:25" ht="15" customHeight="1" x14ac:dyDescent="0.2">
      <c r="N2140" s="44"/>
      <c r="O2140" s="44"/>
      <c r="P2140" s="44"/>
      <c r="Q2140" s="44"/>
      <c r="R2140" s="44"/>
      <c r="S2140" s="44"/>
      <c r="T2140" s="44"/>
      <c r="U2140" s="44"/>
      <c r="V2140" s="44"/>
      <c r="W2140" s="44"/>
      <c r="X2140" s="44"/>
      <c r="Y2140" s="44"/>
    </row>
    <row r="2141" spans="14:25" ht="15" customHeight="1" x14ac:dyDescent="0.2">
      <c r="N2141" s="44"/>
      <c r="O2141" s="44"/>
      <c r="P2141" s="44"/>
      <c r="Q2141" s="44"/>
      <c r="R2141" s="44"/>
      <c r="S2141" s="44"/>
      <c r="T2141" s="44"/>
      <c r="U2141" s="44"/>
      <c r="V2141" s="44"/>
      <c r="W2141" s="44"/>
      <c r="X2141" s="44"/>
      <c r="Y2141" s="44"/>
    </row>
    <row r="2142" spans="14:25" ht="15" customHeight="1" x14ac:dyDescent="0.2">
      <c r="N2142" s="44"/>
      <c r="O2142" s="44"/>
      <c r="P2142" s="44"/>
      <c r="Q2142" s="44"/>
      <c r="R2142" s="44"/>
      <c r="S2142" s="44"/>
      <c r="T2142" s="44"/>
      <c r="U2142" s="44"/>
      <c r="V2142" s="44"/>
      <c r="W2142" s="44"/>
      <c r="X2142" s="44"/>
      <c r="Y2142" s="44"/>
    </row>
    <row r="2143" spans="14:25" ht="15" customHeight="1" x14ac:dyDescent="0.2">
      <c r="N2143" s="44"/>
      <c r="O2143" s="44"/>
      <c r="P2143" s="44"/>
      <c r="Q2143" s="44"/>
      <c r="R2143" s="44"/>
      <c r="S2143" s="44"/>
      <c r="T2143" s="44"/>
      <c r="U2143" s="44"/>
      <c r="V2143" s="44"/>
      <c r="W2143" s="44"/>
      <c r="X2143" s="44"/>
      <c r="Y2143" s="44"/>
    </row>
    <row r="2144" spans="14:25" ht="15" customHeight="1" x14ac:dyDescent="0.2">
      <c r="N2144" s="44"/>
      <c r="O2144" s="44"/>
      <c r="P2144" s="44"/>
      <c r="Q2144" s="44"/>
      <c r="R2144" s="44"/>
      <c r="S2144" s="44"/>
      <c r="T2144" s="44"/>
      <c r="U2144" s="44"/>
      <c r="V2144" s="44"/>
      <c r="W2144" s="44"/>
      <c r="X2144" s="44"/>
      <c r="Y2144" s="44"/>
    </row>
    <row r="2145" spans="14:25" ht="15" customHeight="1" x14ac:dyDescent="0.2">
      <c r="N2145" s="44"/>
      <c r="O2145" s="44"/>
      <c r="P2145" s="44"/>
      <c r="Q2145" s="44"/>
      <c r="R2145" s="44"/>
      <c r="S2145" s="44"/>
      <c r="T2145" s="44"/>
      <c r="U2145" s="44"/>
      <c r="V2145" s="44"/>
      <c r="W2145" s="44"/>
      <c r="X2145" s="44"/>
      <c r="Y2145" s="44"/>
    </row>
    <row r="2146" spans="14:25" ht="15" customHeight="1" x14ac:dyDescent="0.2">
      <c r="N2146" s="44"/>
      <c r="O2146" s="44"/>
      <c r="P2146" s="44"/>
      <c r="Q2146" s="44"/>
      <c r="R2146" s="44"/>
      <c r="S2146" s="44"/>
      <c r="T2146" s="44"/>
      <c r="U2146" s="44"/>
      <c r="V2146" s="44"/>
      <c r="W2146" s="44"/>
      <c r="X2146" s="44"/>
      <c r="Y2146" s="44"/>
    </row>
    <row r="2147" spans="14:25" ht="15" customHeight="1" x14ac:dyDescent="0.2">
      <c r="N2147" s="44"/>
      <c r="O2147" s="44"/>
      <c r="P2147" s="44"/>
      <c r="Q2147" s="44"/>
      <c r="R2147" s="44"/>
      <c r="S2147" s="44"/>
      <c r="T2147" s="44"/>
      <c r="U2147" s="44"/>
      <c r="V2147" s="44"/>
      <c r="W2147" s="44"/>
      <c r="X2147" s="44"/>
      <c r="Y2147" s="44"/>
    </row>
    <row r="2148" spans="14:25" ht="15" customHeight="1" x14ac:dyDescent="0.2">
      <c r="N2148" s="44"/>
      <c r="O2148" s="44"/>
      <c r="P2148" s="44"/>
      <c r="Q2148" s="44"/>
      <c r="R2148" s="44"/>
      <c r="S2148" s="44"/>
      <c r="T2148" s="44"/>
      <c r="U2148" s="44"/>
      <c r="V2148" s="44"/>
      <c r="W2148" s="44"/>
      <c r="X2148" s="44"/>
      <c r="Y2148" s="44"/>
    </row>
    <row r="2149" spans="14:25" ht="15" customHeight="1" x14ac:dyDescent="0.2">
      <c r="N2149" s="44"/>
      <c r="O2149" s="44"/>
      <c r="P2149" s="44"/>
      <c r="Q2149" s="44"/>
      <c r="R2149" s="44"/>
      <c r="S2149" s="44"/>
      <c r="T2149" s="44"/>
      <c r="U2149" s="44"/>
      <c r="V2149" s="44"/>
      <c r="W2149" s="44"/>
      <c r="X2149" s="44"/>
      <c r="Y2149" s="44"/>
    </row>
    <row r="2150" spans="14:25" ht="15" customHeight="1" x14ac:dyDescent="0.2">
      <c r="N2150" s="44"/>
      <c r="O2150" s="44"/>
      <c r="P2150" s="44"/>
      <c r="Q2150" s="44"/>
      <c r="R2150" s="44"/>
      <c r="S2150" s="44"/>
      <c r="T2150" s="44"/>
      <c r="U2150" s="44"/>
      <c r="V2150" s="44"/>
      <c r="W2150" s="44"/>
      <c r="X2150" s="44"/>
      <c r="Y2150" s="44"/>
    </row>
    <row r="2151" spans="14:25" ht="15" customHeight="1" x14ac:dyDescent="0.2">
      <c r="N2151" s="44"/>
      <c r="O2151" s="44"/>
      <c r="P2151" s="44"/>
      <c r="Q2151" s="44"/>
      <c r="R2151" s="44"/>
      <c r="S2151" s="44"/>
      <c r="T2151" s="44"/>
      <c r="U2151" s="44"/>
      <c r="V2151" s="44"/>
      <c r="W2151" s="44"/>
      <c r="X2151" s="44"/>
      <c r="Y2151" s="44"/>
    </row>
    <row r="2152" spans="14:25" ht="15" customHeight="1" x14ac:dyDescent="0.2">
      <c r="N2152" s="44"/>
      <c r="O2152" s="44"/>
      <c r="P2152" s="44"/>
      <c r="Q2152" s="44"/>
      <c r="R2152" s="44"/>
      <c r="S2152" s="44"/>
      <c r="T2152" s="44"/>
      <c r="U2152" s="44"/>
      <c r="V2152" s="44"/>
      <c r="W2152" s="44"/>
      <c r="X2152" s="44"/>
      <c r="Y2152" s="44"/>
    </row>
    <row r="2153" spans="14:25" ht="15" customHeight="1" x14ac:dyDescent="0.2">
      <c r="N2153" s="44"/>
      <c r="O2153" s="44"/>
      <c r="P2153" s="44"/>
      <c r="Q2153" s="44"/>
      <c r="R2153" s="44"/>
      <c r="S2153" s="44"/>
      <c r="T2153" s="44"/>
      <c r="U2153" s="44"/>
      <c r="V2153" s="44"/>
      <c r="W2153" s="44"/>
      <c r="X2153" s="44"/>
      <c r="Y2153" s="44"/>
    </row>
    <row r="2154" spans="14:25" ht="15" customHeight="1" x14ac:dyDescent="0.2">
      <c r="N2154" s="44"/>
      <c r="O2154" s="44"/>
      <c r="P2154" s="44"/>
      <c r="Q2154" s="44"/>
      <c r="R2154" s="44"/>
      <c r="S2154" s="44"/>
      <c r="T2154" s="44"/>
      <c r="U2154" s="44"/>
      <c r="V2154" s="44"/>
      <c r="W2154" s="44"/>
      <c r="X2154" s="44"/>
      <c r="Y2154" s="44"/>
    </row>
    <row r="2155" spans="14:25" ht="15" customHeight="1" x14ac:dyDescent="0.2">
      <c r="N2155" s="44"/>
      <c r="O2155" s="44"/>
      <c r="P2155" s="44"/>
      <c r="Q2155" s="44"/>
      <c r="R2155" s="44"/>
      <c r="S2155" s="44"/>
      <c r="T2155" s="44"/>
      <c r="U2155" s="44"/>
      <c r="V2155" s="44"/>
      <c r="W2155" s="44"/>
      <c r="X2155" s="44"/>
      <c r="Y2155" s="44"/>
    </row>
    <row r="2156" spans="14:25" ht="15" customHeight="1" x14ac:dyDescent="0.2">
      <c r="N2156" s="44"/>
      <c r="O2156" s="44"/>
      <c r="P2156" s="44"/>
      <c r="Q2156" s="44"/>
      <c r="R2156" s="44"/>
      <c r="S2156" s="44"/>
      <c r="T2156" s="44"/>
      <c r="U2156" s="44"/>
      <c r="V2156" s="44"/>
      <c r="W2156" s="44"/>
      <c r="X2156" s="44"/>
      <c r="Y2156" s="44"/>
    </row>
    <row r="2157" spans="14:25" ht="15" customHeight="1" x14ac:dyDescent="0.2">
      <c r="N2157" s="44"/>
      <c r="O2157" s="44"/>
      <c r="P2157" s="44"/>
      <c r="Q2157" s="44"/>
      <c r="R2157" s="44"/>
      <c r="S2157" s="44"/>
      <c r="T2157" s="44"/>
      <c r="U2157" s="44"/>
      <c r="V2157" s="44"/>
      <c r="W2157" s="44"/>
      <c r="X2157" s="44"/>
      <c r="Y2157" s="44"/>
    </row>
    <row r="2158" spans="14:25" ht="15" customHeight="1" x14ac:dyDescent="0.2">
      <c r="N2158" s="44"/>
      <c r="O2158" s="44"/>
      <c r="P2158" s="44"/>
      <c r="Q2158" s="44"/>
      <c r="R2158" s="44"/>
      <c r="S2158" s="44"/>
      <c r="T2158" s="44"/>
      <c r="U2158" s="44"/>
      <c r="V2158" s="44"/>
      <c r="W2158" s="44"/>
      <c r="X2158" s="44"/>
      <c r="Y2158" s="44"/>
    </row>
    <row r="2159" spans="14:25" ht="15" customHeight="1" x14ac:dyDescent="0.2">
      <c r="N2159" s="44"/>
      <c r="O2159" s="44"/>
      <c r="P2159" s="44"/>
      <c r="Q2159" s="44"/>
      <c r="R2159" s="44"/>
      <c r="S2159" s="44"/>
      <c r="T2159" s="44"/>
      <c r="U2159" s="44"/>
      <c r="V2159" s="44"/>
      <c r="W2159" s="44"/>
      <c r="X2159" s="44"/>
      <c r="Y2159" s="44"/>
    </row>
    <row r="2160" spans="14:25" ht="15" customHeight="1" x14ac:dyDescent="0.2">
      <c r="N2160" s="44"/>
      <c r="O2160" s="44"/>
      <c r="P2160" s="44"/>
      <c r="Q2160" s="44"/>
      <c r="R2160" s="44"/>
      <c r="S2160" s="44"/>
      <c r="T2160" s="44"/>
      <c r="U2160" s="44"/>
      <c r="V2160" s="44"/>
      <c r="W2160" s="44"/>
      <c r="X2160" s="44"/>
      <c r="Y2160" s="44"/>
    </row>
    <row r="2161" spans="14:25" ht="15" customHeight="1" x14ac:dyDescent="0.2">
      <c r="N2161" s="44"/>
      <c r="O2161" s="44"/>
      <c r="P2161" s="44"/>
      <c r="Q2161" s="44"/>
      <c r="R2161" s="44"/>
      <c r="S2161" s="44"/>
      <c r="T2161" s="44"/>
      <c r="U2161" s="44"/>
      <c r="V2161" s="44"/>
      <c r="W2161" s="44"/>
      <c r="X2161" s="44"/>
      <c r="Y2161" s="44"/>
    </row>
    <row r="2162" spans="14:25" ht="15" customHeight="1" x14ac:dyDescent="0.2">
      <c r="N2162" s="44"/>
      <c r="O2162" s="44"/>
      <c r="P2162" s="44"/>
      <c r="Q2162" s="44"/>
      <c r="R2162" s="44"/>
      <c r="S2162" s="44"/>
      <c r="T2162" s="44"/>
      <c r="U2162" s="44"/>
      <c r="V2162" s="44"/>
      <c r="W2162" s="44"/>
      <c r="X2162" s="44"/>
      <c r="Y2162" s="44"/>
    </row>
    <row r="2163" spans="14:25" ht="15" customHeight="1" x14ac:dyDescent="0.2">
      <c r="N2163" s="44"/>
      <c r="O2163" s="44"/>
      <c r="P2163" s="44"/>
      <c r="Q2163" s="44"/>
      <c r="R2163" s="44"/>
      <c r="S2163" s="44"/>
      <c r="T2163" s="44"/>
      <c r="U2163" s="44"/>
      <c r="V2163" s="44"/>
      <c r="W2163" s="44"/>
      <c r="X2163" s="44"/>
      <c r="Y2163" s="44"/>
    </row>
    <row r="2164" spans="14:25" ht="15" customHeight="1" x14ac:dyDescent="0.2">
      <c r="N2164" s="44"/>
      <c r="O2164" s="44"/>
      <c r="P2164" s="44"/>
      <c r="Q2164" s="44"/>
      <c r="R2164" s="44"/>
      <c r="S2164" s="44"/>
      <c r="T2164" s="44"/>
      <c r="U2164" s="44"/>
      <c r="V2164" s="44"/>
      <c r="W2164" s="44"/>
      <c r="X2164" s="44"/>
      <c r="Y2164" s="44"/>
    </row>
    <row r="2165" spans="14:25" ht="15" customHeight="1" x14ac:dyDescent="0.2">
      <c r="N2165" s="44"/>
      <c r="O2165" s="44"/>
      <c r="P2165" s="44"/>
      <c r="Q2165" s="44"/>
      <c r="R2165" s="44"/>
      <c r="S2165" s="44"/>
      <c r="T2165" s="44"/>
      <c r="U2165" s="44"/>
      <c r="V2165" s="44"/>
      <c r="W2165" s="44"/>
      <c r="X2165" s="44"/>
      <c r="Y2165" s="44"/>
    </row>
    <row r="2166" spans="14:25" ht="15" customHeight="1" x14ac:dyDescent="0.2">
      <c r="N2166" s="44"/>
      <c r="O2166" s="44"/>
      <c r="P2166" s="44"/>
      <c r="Q2166" s="44"/>
      <c r="R2166" s="44"/>
      <c r="S2166" s="44"/>
      <c r="T2166" s="44"/>
      <c r="U2166" s="44"/>
      <c r="V2166" s="44"/>
      <c r="W2166" s="44"/>
      <c r="X2166" s="44"/>
      <c r="Y2166" s="44"/>
    </row>
    <row r="2167" spans="14:25" ht="15" customHeight="1" x14ac:dyDescent="0.2">
      <c r="N2167" s="44"/>
      <c r="O2167" s="44"/>
      <c r="P2167" s="44"/>
      <c r="Q2167" s="44"/>
      <c r="R2167" s="44"/>
      <c r="S2167" s="44"/>
      <c r="T2167" s="44"/>
      <c r="U2167" s="44"/>
      <c r="V2167" s="44"/>
      <c r="W2167" s="44"/>
      <c r="X2167" s="44"/>
      <c r="Y2167" s="44"/>
    </row>
    <row r="2168" spans="14:25" ht="15" customHeight="1" x14ac:dyDescent="0.2">
      <c r="N2168" s="44"/>
      <c r="O2168" s="44"/>
      <c r="P2168" s="44"/>
      <c r="Q2168" s="44"/>
      <c r="R2168" s="44"/>
      <c r="S2168" s="44"/>
      <c r="T2168" s="44"/>
      <c r="U2168" s="44"/>
      <c r="V2168" s="44"/>
      <c r="W2168" s="44"/>
      <c r="X2168" s="44"/>
      <c r="Y2168" s="44"/>
    </row>
    <row r="2169" spans="14:25" ht="15" customHeight="1" x14ac:dyDescent="0.2">
      <c r="N2169" s="44"/>
      <c r="O2169" s="44"/>
      <c r="P2169" s="44"/>
      <c r="Q2169" s="44"/>
      <c r="R2169" s="44"/>
      <c r="S2169" s="44"/>
      <c r="T2169" s="44"/>
      <c r="U2169" s="44"/>
      <c r="V2169" s="44"/>
      <c r="W2169" s="44"/>
      <c r="X2169" s="44"/>
      <c r="Y2169" s="44"/>
    </row>
    <row r="2170" spans="14:25" ht="15" customHeight="1" x14ac:dyDescent="0.2">
      <c r="N2170" s="44"/>
      <c r="O2170" s="44"/>
      <c r="P2170" s="44"/>
      <c r="Q2170" s="44"/>
      <c r="R2170" s="44"/>
      <c r="S2170" s="44"/>
      <c r="T2170" s="44"/>
      <c r="U2170" s="44"/>
      <c r="V2170" s="44"/>
      <c r="W2170" s="44"/>
      <c r="X2170" s="44"/>
      <c r="Y2170" s="44"/>
    </row>
    <row r="2171" spans="14:25" ht="15" customHeight="1" x14ac:dyDescent="0.2">
      <c r="N2171" s="44"/>
      <c r="O2171" s="44"/>
      <c r="P2171" s="44"/>
      <c r="Q2171" s="44"/>
      <c r="R2171" s="44"/>
      <c r="S2171" s="44"/>
      <c r="T2171" s="44"/>
      <c r="U2171" s="44"/>
      <c r="V2171" s="44"/>
      <c r="W2171" s="44"/>
      <c r="X2171" s="44"/>
      <c r="Y2171" s="44"/>
    </row>
    <row r="2172" spans="14:25" ht="15" customHeight="1" x14ac:dyDescent="0.2">
      <c r="N2172" s="44"/>
      <c r="O2172" s="44"/>
      <c r="P2172" s="44"/>
      <c r="Q2172" s="44"/>
      <c r="R2172" s="44"/>
      <c r="S2172" s="44"/>
      <c r="T2172" s="44"/>
      <c r="U2172" s="44"/>
      <c r="V2172" s="44"/>
      <c r="W2172" s="44"/>
      <c r="X2172" s="44"/>
      <c r="Y2172" s="44"/>
    </row>
    <row r="2173" spans="14:25" ht="15" customHeight="1" x14ac:dyDescent="0.2">
      <c r="N2173" s="44"/>
      <c r="O2173" s="44"/>
      <c r="P2173" s="44"/>
      <c r="Q2173" s="44"/>
      <c r="R2173" s="44"/>
      <c r="S2173" s="44"/>
      <c r="T2173" s="44"/>
      <c r="U2173" s="44"/>
      <c r="V2173" s="44"/>
      <c r="W2173" s="44"/>
      <c r="X2173" s="44"/>
      <c r="Y2173" s="44"/>
    </row>
    <row r="2174" spans="14:25" ht="15" customHeight="1" x14ac:dyDescent="0.2">
      <c r="N2174" s="44"/>
      <c r="O2174" s="44"/>
      <c r="P2174" s="44"/>
      <c r="Q2174" s="44"/>
      <c r="R2174" s="44"/>
      <c r="S2174" s="44"/>
      <c r="T2174" s="44"/>
      <c r="U2174" s="44"/>
      <c r="V2174" s="44"/>
      <c r="W2174" s="44"/>
      <c r="X2174" s="44"/>
      <c r="Y2174" s="44"/>
    </row>
    <row r="2175" spans="14:25" ht="15" customHeight="1" x14ac:dyDescent="0.2">
      <c r="N2175" s="44"/>
      <c r="O2175" s="44"/>
      <c r="P2175" s="44"/>
      <c r="Q2175" s="44"/>
      <c r="R2175" s="44"/>
      <c r="S2175" s="44"/>
      <c r="T2175" s="44"/>
      <c r="U2175" s="44"/>
      <c r="V2175" s="44"/>
      <c r="W2175" s="44"/>
      <c r="X2175" s="44"/>
      <c r="Y2175" s="44"/>
    </row>
    <row r="2176" spans="14:25" ht="15" customHeight="1" x14ac:dyDescent="0.2">
      <c r="N2176" s="44"/>
      <c r="O2176" s="44"/>
      <c r="P2176" s="44"/>
      <c r="Q2176" s="44"/>
      <c r="R2176" s="44"/>
      <c r="S2176" s="44"/>
      <c r="T2176" s="44"/>
      <c r="U2176" s="44"/>
      <c r="V2176" s="44"/>
      <c r="W2176" s="44"/>
      <c r="X2176" s="44"/>
      <c r="Y2176" s="44"/>
    </row>
    <row r="2177" spans="14:25" ht="15" customHeight="1" x14ac:dyDescent="0.2">
      <c r="N2177" s="44"/>
      <c r="O2177" s="44"/>
      <c r="P2177" s="44"/>
      <c r="Q2177" s="44"/>
      <c r="R2177" s="44"/>
      <c r="S2177" s="44"/>
      <c r="T2177" s="44"/>
      <c r="U2177" s="44"/>
      <c r="V2177" s="44"/>
      <c r="W2177" s="44"/>
      <c r="X2177" s="44"/>
      <c r="Y2177" s="44"/>
    </row>
    <row r="2178" spans="14:25" ht="15" customHeight="1" x14ac:dyDescent="0.2">
      <c r="N2178" s="44"/>
      <c r="O2178" s="44"/>
      <c r="P2178" s="44"/>
      <c r="Q2178" s="44"/>
      <c r="R2178" s="44"/>
      <c r="S2178" s="44"/>
      <c r="T2178" s="44"/>
      <c r="U2178" s="44"/>
      <c r="V2178" s="44"/>
      <c r="W2178" s="44"/>
      <c r="X2178" s="44"/>
      <c r="Y2178" s="44"/>
    </row>
    <row r="2179" spans="14:25" ht="15" customHeight="1" x14ac:dyDescent="0.2">
      <c r="N2179" s="44"/>
      <c r="O2179" s="44"/>
      <c r="P2179" s="44"/>
      <c r="Q2179" s="44"/>
      <c r="R2179" s="44"/>
      <c r="S2179" s="44"/>
      <c r="T2179" s="44"/>
      <c r="U2179" s="44"/>
      <c r="V2179" s="44"/>
      <c r="W2179" s="44"/>
      <c r="X2179" s="44"/>
      <c r="Y2179" s="44"/>
    </row>
    <row r="2180" spans="14:25" ht="15" customHeight="1" x14ac:dyDescent="0.2">
      <c r="N2180" s="44"/>
      <c r="O2180" s="44"/>
      <c r="P2180" s="44"/>
      <c r="Q2180" s="44"/>
      <c r="R2180" s="44"/>
      <c r="S2180" s="44"/>
      <c r="T2180" s="44"/>
      <c r="U2180" s="44"/>
      <c r="V2180" s="44"/>
      <c r="W2180" s="44"/>
      <c r="X2180" s="44"/>
      <c r="Y2180" s="44"/>
    </row>
    <row r="2181" spans="14:25" ht="15" customHeight="1" x14ac:dyDescent="0.2">
      <c r="N2181" s="44"/>
      <c r="O2181" s="44"/>
      <c r="P2181" s="44"/>
      <c r="Q2181" s="44"/>
      <c r="R2181" s="44"/>
      <c r="S2181" s="44"/>
      <c r="T2181" s="44"/>
      <c r="U2181" s="44"/>
      <c r="V2181" s="44"/>
      <c r="W2181" s="44"/>
      <c r="X2181" s="44"/>
      <c r="Y2181" s="44"/>
    </row>
    <row r="2182" spans="14:25" ht="15" customHeight="1" x14ac:dyDescent="0.2">
      <c r="N2182" s="44"/>
      <c r="O2182" s="44"/>
      <c r="P2182" s="44"/>
      <c r="Q2182" s="44"/>
      <c r="R2182" s="44"/>
      <c r="S2182" s="44"/>
      <c r="T2182" s="44"/>
      <c r="U2182" s="44"/>
      <c r="V2182" s="44"/>
      <c r="W2182" s="44"/>
      <c r="X2182" s="44"/>
      <c r="Y2182" s="44"/>
    </row>
    <row r="2183" spans="14:25" ht="15" customHeight="1" x14ac:dyDescent="0.2">
      <c r="N2183" s="44"/>
      <c r="O2183" s="44"/>
      <c r="P2183" s="44"/>
      <c r="Q2183" s="44"/>
      <c r="R2183" s="44"/>
      <c r="S2183" s="44"/>
      <c r="T2183" s="44"/>
      <c r="U2183" s="44"/>
      <c r="V2183" s="44"/>
      <c r="W2183" s="44"/>
      <c r="X2183" s="44"/>
      <c r="Y2183" s="44"/>
    </row>
    <row r="2184" spans="14:25" ht="15" customHeight="1" x14ac:dyDescent="0.2">
      <c r="N2184" s="44"/>
      <c r="O2184" s="44"/>
      <c r="P2184" s="44"/>
      <c r="Q2184" s="44"/>
      <c r="R2184" s="44"/>
      <c r="S2184" s="44"/>
      <c r="T2184" s="44"/>
      <c r="U2184" s="44"/>
      <c r="V2184" s="44"/>
      <c r="W2184" s="44"/>
      <c r="X2184" s="44"/>
      <c r="Y2184" s="44"/>
    </row>
    <row r="2185" spans="14:25" ht="15" customHeight="1" x14ac:dyDescent="0.2">
      <c r="N2185" s="44"/>
      <c r="O2185" s="44"/>
      <c r="P2185" s="44"/>
      <c r="Q2185" s="44"/>
      <c r="R2185" s="44"/>
      <c r="S2185" s="44"/>
      <c r="T2185" s="44"/>
      <c r="U2185" s="44"/>
      <c r="V2185" s="44"/>
      <c r="W2185" s="44"/>
      <c r="X2185" s="44"/>
      <c r="Y2185" s="44"/>
    </row>
    <row r="2186" spans="14:25" ht="15" customHeight="1" x14ac:dyDescent="0.2">
      <c r="N2186" s="44"/>
      <c r="O2186" s="44"/>
      <c r="P2186" s="44"/>
      <c r="Q2186" s="44"/>
      <c r="R2186" s="44"/>
      <c r="S2186" s="44"/>
      <c r="T2186" s="44"/>
      <c r="U2186" s="44"/>
      <c r="V2186" s="44"/>
      <c r="W2186" s="44"/>
      <c r="X2186" s="44"/>
      <c r="Y2186" s="44"/>
    </row>
    <row r="2187" spans="14:25" ht="15" customHeight="1" x14ac:dyDescent="0.2">
      <c r="N2187" s="44"/>
      <c r="O2187" s="44"/>
      <c r="P2187" s="44"/>
      <c r="Q2187" s="44"/>
      <c r="R2187" s="44"/>
      <c r="S2187" s="44"/>
      <c r="T2187" s="44"/>
      <c r="U2187" s="44"/>
      <c r="V2187" s="44"/>
      <c r="W2187" s="44"/>
      <c r="X2187" s="44"/>
      <c r="Y2187" s="44"/>
    </row>
    <row r="2188" spans="14:25" ht="15" customHeight="1" x14ac:dyDescent="0.2">
      <c r="N2188" s="44"/>
      <c r="O2188" s="44"/>
      <c r="P2188" s="44"/>
      <c r="Q2188" s="44"/>
      <c r="R2188" s="44"/>
      <c r="S2188" s="44"/>
      <c r="T2188" s="44"/>
      <c r="U2188" s="44"/>
      <c r="V2188" s="44"/>
      <c r="W2188" s="44"/>
      <c r="X2188" s="44"/>
      <c r="Y2188" s="44"/>
    </row>
    <row r="2189" spans="14:25" ht="15" customHeight="1" x14ac:dyDescent="0.2">
      <c r="N2189" s="44"/>
      <c r="O2189" s="44"/>
      <c r="P2189" s="44"/>
      <c r="Q2189" s="44"/>
      <c r="R2189" s="44"/>
      <c r="S2189" s="44"/>
      <c r="T2189" s="44"/>
      <c r="U2189" s="44"/>
      <c r="V2189" s="44"/>
      <c r="W2189" s="44"/>
      <c r="X2189" s="44"/>
      <c r="Y2189" s="44"/>
    </row>
    <row r="2190" spans="14:25" ht="15" customHeight="1" x14ac:dyDescent="0.2">
      <c r="N2190" s="44"/>
      <c r="O2190" s="44"/>
      <c r="P2190" s="44"/>
      <c r="Q2190" s="44"/>
      <c r="R2190" s="44"/>
      <c r="S2190" s="44"/>
      <c r="T2190" s="44"/>
      <c r="U2190" s="44"/>
      <c r="V2190" s="44"/>
      <c r="W2190" s="44"/>
      <c r="X2190" s="44"/>
      <c r="Y2190" s="44"/>
    </row>
    <row r="2191" spans="14:25" ht="15" customHeight="1" x14ac:dyDescent="0.2">
      <c r="N2191" s="44"/>
      <c r="O2191" s="44"/>
      <c r="P2191" s="44"/>
      <c r="Q2191" s="44"/>
      <c r="R2191" s="44"/>
      <c r="S2191" s="44"/>
      <c r="T2191" s="44"/>
      <c r="U2191" s="44"/>
      <c r="V2191" s="44"/>
      <c r="W2191" s="44"/>
      <c r="X2191" s="44"/>
      <c r="Y2191" s="44"/>
    </row>
    <row r="2192" spans="14:25" ht="15" customHeight="1" x14ac:dyDescent="0.2">
      <c r="N2192" s="44"/>
      <c r="O2192" s="44"/>
      <c r="P2192" s="44"/>
      <c r="Q2192" s="44"/>
      <c r="R2192" s="44"/>
      <c r="S2192" s="44"/>
      <c r="T2192" s="44"/>
      <c r="U2192" s="44"/>
      <c r="V2192" s="44"/>
      <c r="W2192" s="44"/>
      <c r="X2192" s="44"/>
      <c r="Y2192" s="44"/>
    </row>
    <row r="2193" spans="14:25" ht="15" customHeight="1" x14ac:dyDescent="0.2">
      <c r="N2193" s="44"/>
      <c r="O2193" s="44"/>
      <c r="P2193" s="44"/>
      <c r="Q2193" s="44"/>
      <c r="R2193" s="44"/>
      <c r="S2193" s="44"/>
      <c r="T2193" s="44"/>
      <c r="U2193" s="44"/>
      <c r="V2193" s="44"/>
      <c r="W2193" s="44"/>
      <c r="X2193" s="44"/>
      <c r="Y2193" s="44"/>
    </row>
    <row r="2194" spans="14:25" ht="15" customHeight="1" x14ac:dyDescent="0.2">
      <c r="N2194" s="44"/>
      <c r="O2194" s="44"/>
      <c r="P2194" s="44"/>
      <c r="Q2194" s="44"/>
      <c r="R2194" s="44"/>
      <c r="S2194" s="44"/>
      <c r="T2194" s="44"/>
      <c r="U2194" s="44"/>
      <c r="V2194" s="44"/>
      <c r="W2194" s="44"/>
      <c r="X2194" s="44"/>
      <c r="Y2194" s="44"/>
    </row>
    <row r="2195" spans="14:25" ht="15" customHeight="1" x14ac:dyDescent="0.2">
      <c r="N2195" s="44"/>
      <c r="O2195" s="44"/>
      <c r="P2195" s="44"/>
      <c r="Q2195" s="44"/>
      <c r="R2195" s="44"/>
      <c r="S2195" s="44"/>
      <c r="T2195" s="44"/>
      <c r="U2195" s="44"/>
      <c r="V2195" s="44"/>
      <c r="W2195" s="44"/>
      <c r="X2195" s="44"/>
      <c r="Y2195" s="44"/>
    </row>
    <row r="2196" spans="14:25" ht="15" customHeight="1" x14ac:dyDescent="0.2">
      <c r="N2196" s="44"/>
      <c r="O2196" s="44"/>
      <c r="P2196" s="44"/>
      <c r="Q2196" s="44"/>
      <c r="R2196" s="44"/>
      <c r="S2196" s="44"/>
      <c r="T2196" s="44"/>
      <c r="U2196" s="44"/>
      <c r="V2196" s="44"/>
      <c r="W2196" s="44"/>
      <c r="X2196" s="44"/>
      <c r="Y2196" s="44"/>
    </row>
    <row r="2197" spans="14:25" ht="15" customHeight="1" x14ac:dyDescent="0.2">
      <c r="N2197" s="44"/>
      <c r="O2197" s="44"/>
      <c r="P2197" s="44"/>
      <c r="Q2197" s="44"/>
      <c r="R2197" s="44"/>
      <c r="S2197" s="44"/>
      <c r="T2197" s="44"/>
      <c r="U2197" s="44"/>
      <c r="V2197" s="44"/>
      <c r="W2197" s="44"/>
      <c r="X2197" s="44"/>
      <c r="Y2197" s="44"/>
    </row>
    <row r="2198" spans="14:25" ht="15" customHeight="1" x14ac:dyDescent="0.2">
      <c r="N2198" s="44"/>
      <c r="O2198" s="44"/>
      <c r="P2198" s="44"/>
      <c r="Q2198" s="44"/>
      <c r="R2198" s="44"/>
      <c r="S2198" s="44"/>
      <c r="T2198" s="44"/>
      <c r="U2198" s="44"/>
      <c r="V2198" s="44"/>
      <c r="W2198" s="44"/>
      <c r="X2198" s="44"/>
      <c r="Y2198" s="44"/>
    </row>
    <row r="2199" spans="14:25" ht="15" customHeight="1" x14ac:dyDescent="0.2">
      <c r="N2199" s="44"/>
      <c r="O2199" s="44"/>
      <c r="P2199" s="44"/>
      <c r="Q2199" s="44"/>
      <c r="R2199" s="44"/>
      <c r="S2199" s="44"/>
      <c r="T2199" s="44"/>
      <c r="U2199" s="44"/>
      <c r="V2199" s="44"/>
      <c r="W2199" s="44"/>
      <c r="X2199" s="44"/>
      <c r="Y2199" s="44"/>
    </row>
    <row r="2200" spans="14:25" ht="15" customHeight="1" x14ac:dyDescent="0.2">
      <c r="N2200" s="44"/>
      <c r="O2200" s="44"/>
      <c r="P2200" s="44"/>
      <c r="Q2200" s="44"/>
      <c r="R2200" s="44"/>
      <c r="S2200" s="44"/>
      <c r="T2200" s="44"/>
      <c r="U2200" s="44"/>
      <c r="V2200" s="44"/>
      <c r="W2200" s="44"/>
      <c r="X2200" s="44"/>
      <c r="Y2200" s="44"/>
    </row>
    <row r="2201" spans="14:25" ht="15" customHeight="1" x14ac:dyDescent="0.2">
      <c r="N2201" s="44"/>
      <c r="O2201" s="44"/>
      <c r="P2201" s="44"/>
      <c r="Q2201" s="44"/>
      <c r="R2201" s="44"/>
      <c r="S2201" s="44"/>
      <c r="T2201" s="44"/>
      <c r="U2201" s="44"/>
      <c r="V2201" s="44"/>
      <c r="W2201" s="44"/>
      <c r="X2201" s="44"/>
      <c r="Y2201" s="44"/>
    </row>
    <row r="2202" spans="14:25" ht="15" customHeight="1" x14ac:dyDescent="0.2">
      <c r="N2202" s="44"/>
      <c r="O2202" s="44"/>
      <c r="P2202" s="44"/>
      <c r="Q2202" s="44"/>
      <c r="R2202" s="44"/>
      <c r="S2202" s="44"/>
      <c r="T2202" s="44"/>
      <c r="U2202" s="44"/>
      <c r="V2202" s="44"/>
      <c r="W2202" s="44"/>
      <c r="X2202" s="44"/>
      <c r="Y2202" s="44"/>
    </row>
    <row r="2203" spans="14:25" ht="15" customHeight="1" x14ac:dyDescent="0.2">
      <c r="N2203" s="44"/>
      <c r="O2203" s="44"/>
      <c r="P2203" s="44"/>
      <c r="Q2203" s="44"/>
      <c r="R2203" s="44"/>
      <c r="S2203" s="44"/>
      <c r="T2203" s="44"/>
      <c r="U2203" s="44"/>
      <c r="V2203" s="44"/>
      <c r="W2203" s="44"/>
      <c r="X2203" s="44"/>
      <c r="Y2203" s="44"/>
    </row>
    <row r="2204" spans="14:25" ht="15" customHeight="1" x14ac:dyDescent="0.2">
      <c r="N2204" s="44"/>
      <c r="O2204" s="44"/>
      <c r="P2204" s="44"/>
      <c r="Q2204" s="44"/>
      <c r="R2204" s="44"/>
      <c r="S2204" s="44"/>
      <c r="T2204" s="44"/>
      <c r="U2204" s="44"/>
      <c r="V2204" s="44"/>
      <c r="W2204" s="44"/>
      <c r="X2204" s="44"/>
      <c r="Y2204" s="44"/>
    </row>
    <row r="2205" spans="14:25" ht="15" customHeight="1" x14ac:dyDescent="0.2">
      <c r="N2205" s="44"/>
      <c r="O2205" s="44"/>
      <c r="P2205" s="44"/>
      <c r="Q2205" s="44"/>
      <c r="R2205" s="44"/>
      <c r="S2205" s="44"/>
      <c r="T2205" s="44"/>
      <c r="U2205" s="44"/>
      <c r="V2205" s="44"/>
      <c r="W2205" s="44"/>
      <c r="X2205" s="44"/>
      <c r="Y2205" s="44"/>
    </row>
    <row r="2206" spans="14:25" ht="15" customHeight="1" x14ac:dyDescent="0.2">
      <c r="N2206" s="44"/>
      <c r="O2206" s="44"/>
      <c r="P2206" s="44"/>
      <c r="Q2206" s="44"/>
      <c r="R2206" s="44"/>
      <c r="S2206" s="44"/>
      <c r="T2206" s="44"/>
      <c r="U2206" s="44"/>
      <c r="V2206" s="44"/>
      <c r="W2206" s="44"/>
      <c r="X2206" s="44"/>
      <c r="Y2206" s="44"/>
    </row>
    <row r="2207" spans="14:25" ht="15" customHeight="1" x14ac:dyDescent="0.2">
      <c r="N2207" s="44"/>
      <c r="O2207" s="44"/>
      <c r="P2207" s="44"/>
      <c r="Q2207" s="44"/>
      <c r="R2207" s="44"/>
      <c r="S2207" s="44"/>
      <c r="T2207" s="44"/>
      <c r="U2207" s="44"/>
      <c r="V2207" s="44"/>
      <c r="W2207" s="44"/>
      <c r="X2207" s="44"/>
      <c r="Y2207" s="44"/>
    </row>
    <row r="2208" spans="14:25" ht="15" customHeight="1" x14ac:dyDescent="0.2">
      <c r="N2208" s="44"/>
      <c r="O2208" s="44"/>
      <c r="P2208" s="44"/>
      <c r="Q2208" s="44"/>
      <c r="R2208" s="44"/>
      <c r="S2208" s="44"/>
      <c r="T2208" s="44"/>
      <c r="U2208" s="44"/>
      <c r="V2208" s="44"/>
      <c r="W2208" s="44"/>
      <c r="X2208" s="44"/>
      <c r="Y2208" s="44"/>
    </row>
    <row r="2209" spans="14:25" ht="15" customHeight="1" x14ac:dyDescent="0.2">
      <c r="N2209" s="44"/>
      <c r="O2209" s="44"/>
      <c r="P2209" s="44"/>
      <c r="Q2209" s="44"/>
      <c r="R2209" s="44"/>
      <c r="S2209" s="44"/>
      <c r="T2209" s="44"/>
      <c r="U2209" s="44"/>
      <c r="V2209" s="44"/>
      <c r="W2209" s="44"/>
      <c r="X2209" s="44"/>
      <c r="Y2209" s="44"/>
    </row>
    <row r="2210" spans="14:25" ht="15" customHeight="1" x14ac:dyDescent="0.2">
      <c r="N2210" s="44"/>
      <c r="O2210" s="44"/>
      <c r="P2210" s="44"/>
      <c r="Q2210" s="44"/>
      <c r="R2210" s="44"/>
      <c r="S2210" s="44"/>
      <c r="T2210" s="44"/>
      <c r="U2210" s="44"/>
      <c r="V2210" s="44"/>
      <c r="W2210" s="44"/>
      <c r="X2210" s="44"/>
      <c r="Y2210" s="44"/>
    </row>
    <row r="2211" spans="14:25" ht="15" customHeight="1" x14ac:dyDescent="0.2">
      <c r="N2211" s="44"/>
      <c r="O2211" s="44"/>
      <c r="P2211" s="44"/>
      <c r="Q2211" s="44"/>
      <c r="R2211" s="44"/>
      <c r="S2211" s="44"/>
      <c r="T2211" s="44"/>
      <c r="U2211" s="44"/>
      <c r="V2211" s="44"/>
      <c r="W2211" s="44"/>
      <c r="X2211" s="44"/>
      <c r="Y2211" s="44"/>
    </row>
    <row r="2212" spans="14:25" ht="15" customHeight="1" x14ac:dyDescent="0.2">
      <c r="N2212" s="44"/>
      <c r="O2212" s="44"/>
      <c r="P2212" s="44"/>
      <c r="Q2212" s="44"/>
      <c r="R2212" s="44"/>
      <c r="S2212" s="44"/>
      <c r="T2212" s="44"/>
      <c r="U2212" s="44"/>
      <c r="V2212" s="44"/>
      <c r="W2212" s="44"/>
      <c r="X2212" s="44"/>
      <c r="Y2212" s="44"/>
    </row>
    <row r="2213" spans="14:25" ht="15" customHeight="1" x14ac:dyDescent="0.2">
      <c r="N2213" s="44"/>
      <c r="O2213" s="44"/>
      <c r="P2213" s="44"/>
      <c r="Q2213" s="44"/>
      <c r="R2213" s="44"/>
      <c r="S2213" s="44"/>
      <c r="T2213" s="44"/>
      <c r="U2213" s="44"/>
      <c r="V2213" s="44"/>
      <c r="W2213" s="44"/>
      <c r="X2213" s="44"/>
      <c r="Y2213" s="44"/>
    </row>
    <row r="2214" spans="14:25" ht="15" customHeight="1" x14ac:dyDescent="0.2">
      <c r="N2214" s="44"/>
      <c r="O2214" s="44"/>
      <c r="P2214" s="44"/>
      <c r="Q2214" s="44"/>
      <c r="R2214" s="44"/>
      <c r="S2214" s="44"/>
      <c r="T2214" s="44"/>
      <c r="U2214" s="44"/>
      <c r="V2214" s="44"/>
      <c r="W2214" s="44"/>
      <c r="X2214" s="44"/>
      <c r="Y2214" s="44"/>
    </row>
    <row r="2215" spans="14:25" ht="15" customHeight="1" x14ac:dyDescent="0.2">
      <c r="N2215" s="44"/>
      <c r="O2215" s="44"/>
      <c r="P2215" s="44"/>
      <c r="Q2215" s="44"/>
      <c r="R2215" s="44"/>
      <c r="S2215" s="44"/>
      <c r="T2215" s="44"/>
      <c r="U2215" s="44"/>
      <c r="V2215" s="44"/>
      <c r="W2215" s="44"/>
      <c r="X2215" s="44"/>
      <c r="Y2215" s="44"/>
    </row>
    <row r="2216" spans="14:25" ht="15" customHeight="1" x14ac:dyDescent="0.2">
      <c r="N2216" s="44"/>
      <c r="O2216" s="44"/>
      <c r="P2216" s="44"/>
      <c r="Q2216" s="44"/>
      <c r="R2216" s="44"/>
      <c r="S2216" s="44"/>
      <c r="T2216" s="44"/>
      <c r="U2216" s="44"/>
      <c r="V2216" s="44"/>
      <c r="W2216" s="44"/>
      <c r="X2216" s="44"/>
      <c r="Y2216" s="44"/>
    </row>
    <row r="2217" spans="14:25" ht="15" customHeight="1" x14ac:dyDescent="0.2">
      <c r="N2217" s="44"/>
      <c r="O2217" s="44"/>
      <c r="P2217" s="44"/>
      <c r="Q2217" s="44"/>
      <c r="R2217" s="44"/>
      <c r="S2217" s="44"/>
      <c r="T2217" s="44"/>
      <c r="U2217" s="44"/>
      <c r="V2217" s="44"/>
      <c r="W2217" s="44"/>
      <c r="X2217" s="44"/>
      <c r="Y2217" s="44"/>
    </row>
    <row r="2218" spans="14:25" ht="15" customHeight="1" x14ac:dyDescent="0.2">
      <c r="N2218" s="44"/>
      <c r="O2218" s="44"/>
      <c r="P2218" s="44"/>
      <c r="Q2218" s="44"/>
      <c r="R2218" s="44"/>
      <c r="S2218" s="44"/>
      <c r="T2218" s="44"/>
      <c r="U2218" s="44"/>
      <c r="V2218" s="44"/>
      <c r="W2218" s="44"/>
      <c r="X2218" s="44"/>
      <c r="Y2218" s="44"/>
    </row>
    <row r="2219" spans="14:25" ht="15" customHeight="1" x14ac:dyDescent="0.2">
      <c r="N2219" s="44"/>
      <c r="O2219" s="44"/>
      <c r="P2219" s="44"/>
      <c r="Q2219" s="44"/>
      <c r="R2219" s="44"/>
      <c r="S2219" s="44"/>
      <c r="T2219" s="44"/>
      <c r="U2219" s="44"/>
      <c r="V2219" s="44"/>
      <c r="W2219" s="44"/>
      <c r="X2219" s="44"/>
      <c r="Y2219" s="44"/>
    </row>
    <row r="2220" spans="14:25" ht="15" customHeight="1" x14ac:dyDescent="0.2">
      <c r="N2220" s="44"/>
      <c r="O2220" s="44"/>
      <c r="P2220" s="44"/>
      <c r="Q2220" s="44"/>
      <c r="R2220" s="44"/>
      <c r="S2220" s="44"/>
      <c r="T2220" s="44"/>
      <c r="U2220" s="44"/>
      <c r="V2220" s="44"/>
      <c r="W2220" s="44"/>
      <c r="X2220" s="44"/>
      <c r="Y2220" s="44"/>
    </row>
    <row r="2221" spans="14:25" ht="15" customHeight="1" x14ac:dyDescent="0.2">
      <c r="N2221" s="44"/>
      <c r="O2221" s="44"/>
      <c r="P2221" s="44"/>
      <c r="Q2221" s="44"/>
      <c r="R2221" s="44"/>
      <c r="S2221" s="44"/>
      <c r="T2221" s="44"/>
      <c r="U2221" s="44"/>
      <c r="V2221" s="44"/>
      <c r="W2221" s="44"/>
      <c r="X2221" s="44"/>
      <c r="Y2221" s="44"/>
    </row>
    <row r="2222" spans="14:25" ht="15" customHeight="1" x14ac:dyDescent="0.2">
      <c r="N2222" s="44"/>
      <c r="O2222" s="44"/>
      <c r="P2222" s="44"/>
      <c r="Q2222" s="44"/>
      <c r="R2222" s="44"/>
      <c r="S2222" s="44"/>
      <c r="T2222" s="44"/>
      <c r="U2222" s="44"/>
      <c r="V2222" s="44"/>
      <c r="W2222" s="44"/>
      <c r="X2222" s="44"/>
      <c r="Y2222" s="44"/>
    </row>
    <row r="2223" spans="14:25" ht="15" customHeight="1" x14ac:dyDescent="0.2">
      <c r="N2223" s="44"/>
      <c r="O2223" s="44"/>
      <c r="P2223" s="44"/>
      <c r="Q2223" s="44"/>
      <c r="R2223" s="44"/>
      <c r="S2223" s="44"/>
      <c r="T2223" s="44"/>
      <c r="U2223" s="44"/>
      <c r="V2223" s="44"/>
      <c r="W2223" s="44"/>
      <c r="X2223" s="44"/>
      <c r="Y2223" s="44"/>
    </row>
    <row r="2224" spans="14:25" ht="15" customHeight="1" x14ac:dyDescent="0.2">
      <c r="N2224" s="44"/>
      <c r="O2224" s="44"/>
      <c r="P2224" s="44"/>
      <c r="Q2224" s="44"/>
      <c r="R2224" s="44"/>
      <c r="S2224" s="44"/>
      <c r="T2224" s="44"/>
      <c r="U2224" s="44"/>
      <c r="V2224" s="44"/>
      <c r="W2224" s="44"/>
      <c r="X2224" s="44"/>
      <c r="Y2224" s="44"/>
    </row>
    <row r="2225" spans="14:25" ht="15" customHeight="1" x14ac:dyDescent="0.2">
      <c r="N2225" s="44"/>
      <c r="O2225" s="44"/>
      <c r="P2225" s="44"/>
      <c r="Q2225" s="44"/>
      <c r="R2225" s="44"/>
      <c r="S2225" s="44"/>
      <c r="T2225" s="44"/>
      <c r="U2225" s="44"/>
      <c r="V2225" s="44"/>
      <c r="W2225" s="44"/>
      <c r="X2225" s="44"/>
      <c r="Y2225" s="44"/>
    </row>
    <row r="2226" spans="14:25" ht="15" customHeight="1" x14ac:dyDescent="0.2">
      <c r="N2226" s="44"/>
      <c r="O2226" s="44"/>
      <c r="P2226" s="44"/>
      <c r="Q2226" s="44"/>
      <c r="R2226" s="44"/>
      <c r="S2226" s="44"/>
      <c r="T2226" s="44"/>
      <c r="U2226" s="44"/>
      <c r="V2226" s="44"/>
      <c r="W2226" s="44"/>
      <c r="X2226" s="44"/>
      <c r="Y2226" s="44"/>
    </row>
    <row r="2227" spans="14:25" ht="15" customHeight="1" x14ac:dyDescent="0.2">
      <c r="N2227" s="44"/>
      <c r="O2227" s="44"/>
      <c r="P2227" s="44"/>
      <c r="Q2227" s="44"/>
      <c r="R2227" s="44"/>
      <c r="S2227" s="44"/>
      <c r="T2227" s="44"/>
      <c r="U2227" s="44"/>
      <c r="V2227" s="44"/>
      <c r="W2227" s="44"/>
      <c r="X2227" s="44"/>
      <c r="Y2227" s="44"/>
    </row>
    <row r="2228" spans="14:25" ht="15" customHeight="1" x14ac:dyDescent="0.2">
      <c r="N2228" s="44"/>
      <c r="O2228" s="44"/>
      <c r="P2228" s="44"/>
      <c r="Q2228" s="44"/>
      <c r="R2228" s="44"/>
      <c r="S2228" s="44"/>
      <c r="T2228" s="44"/>
      <c r="U2228" s="44"/>
      <c r="V2228" s="44"/>
      <c r="W2228" s="44"/>
      <c r="X2228" s="44"/>
      <c r="Y2228" s="44"/>
    </row>
    <row r="2229" spans="14:25" ht="15" customHeight="1" x14ac:dyDescent="0.2">
      <c r="N2229" s="44"/>
      <c r="O2229" s="44"/>
      <c r="P2229" s="44"/>
      <c r="Q2229" s="44"/>
      <c r="R2229" s="44"/>
      <c r="S2229" s="44"/>
      <c r="T2229" s="44"/>
      <c r="U2229" s="44"/>
      <c r="V2229" s="44"/>
      <c r="W2229" s="44"/>
      <c r="X2229" s="44"/>
      <c r="Y2229" s="44"/>
    </row>
    <row r="2230" spans="14:25" ht="15" customHeight="1" x14ac:dyDescent="0.2">
      <c r="N2230" s="44"/>
      <c r="O2230" s="44"/>
      <c r="P2230" s="44"/>
      <c r="Q2230" s="44"/>
      <c r="R2230" s="44"/>
      <c r="S2230" s="44"/>
      <c r="T2230" s="44"/>
      <c r="U2230" s="44"/>
      <c r="V2230" s="44"/>
      <c r="W2230" s="44"/>
      <c r="X2230" s="44"/>
      <c r="Y2230" s="44"/>
    </row>
    <row r="2231" spans="14:25" ht="15" customHeight="1" x14ac:dyDescent="0.2">
      <c r="N2231" s="44"/>
      <c r="O2231" s="44"/>
      <c r="P2231" s="44"/>
      <c r="Q2231" s="44"/>
      <c r="R2231" s="44"/>
      <c r="S2231" s="44"/>
      <c r="T2231" s="44"/>
      <c r="U2231" s="44"/>
      <c r="V2231" s="44"/>
      <c r="W2231" s="44"/>
      <c r="X2231" s="44"/>
      <c r="Y2231" s="44"/>
    </row>
    <row r="2232" spans="14:25" ht="15" customHeight="1" x14ac:dyDescent="0.2">
      <c r="N2232" s="44"/>
      <c r="O2232" s="44"/>
      <c r="P2232" s="44"/>
      <c r="Q2232" s="44"/>
      <c r="R2232" s="44"/>
      <c r="S2232" s="44"/>
      <c r="T2232" s="44"/>
      <c r="U2232" s="44"/>
      <c r="V2232" s="44"/>
      <c r="W2232" s="44"/>
      <c r="X2232" s="44"/>
      <c r="Y2232" s="44"/>
    </row>
    <row r="2233" spans="14:25" ht="15" customHeight="1" x14ac:dyDescent="0.2">
      <c r="N2233" s="44"/>
      <c r="O2233" s="44"/>
      <c r="P2233" s="44"/>
      <c r="Q2233" s="44"/>
      <c r="R2233" s="44"/>
      <c r="S2233" s="44"/>
      <c r="T2233" s="44"/>
      <c r="U2233" s="44"/>
      <c r="V2233" s="44"/>
      <c r="W2233" s="44"/>
      <c r="X2233" s="44"/>
      <c r="Y2233" s="44"/>
    </row>
    <row r="2234" spans="14:25" ht="15" customHeight="1" x14ac:dyDescent="0.2">
      <c r="N2234" s="44"/>
      <c r="O2234" s="44"/>
      <c r="P2234" s="44"/>
      <c r="Q2234" s="44"/>
      <c r="R2234" s="44"/>
      <c r="S2234" s="44"/>
      <c r="T2234" s="44"/>
      <c r="U2234" s="44"/>
      <c r="V2234" s="44"/>
      <c r="W2234" s="44"/>
      <c r="X2234" s="44"/>
      <c r="Y2234" s="44"/>
    </row>
    <row r="2235" spans="14:25" ht="15" customHeight="1" x14ac:dyDescent="0.2">
      <c r="N2235" s="44"/>
      <c r="O2235" s="44"/>
      <c r="P2235" s="44"/>
      <c r="Q2235" s="44"/>
      <c r="R2235" s="44"/>
      <c r="S2235" s="44"/>
      <c r="T2235" s="44"/>
      <c r="U2235" s="44"/>
      <c r="V2235" s="44"/>
      <c r="W2235" s="44"/>
      <c r="X2235" s="44"/>
      <c r="Y2235" s="44"/>
    </row>
    <row r="2236" spans="14:25" ht="15" customHeight="1" x14ac:dyDescent="0.2">
      <c r="N2236" s="44"/>
      <c r="O2236" s="44"/>
      <c r="P2236" s="44"/>
      <c r="Q2236" s="44"/>
      <c r="R2236" s="44"/>
      <c r="S2236" s="44"/>
      <c r="T2236" s="44"/>
      <c r="U2236" s="44"/>
      <c r="V2236" s="44"/>
      <c r="W2236" s="44"/>
      <c r="X2236" s="44"/>
      <c r="Y2236" s="44"/>
    </row>
    <row r="2237" spans="14:25" ht="15" customHeight="1" x14ac:dyDescent="0.2">
      <c r="N2237" s="44"/>
      <c r="O2237" s="44"/>
      <c r="P2237" s="44"/>
      <c r="Q2237" s="44"/>
      <c r="R2237" s="44"/>
      <c r="S2237" s="44"/>
      <c r="T2237" s="44"/>
      <c r="U2237" s="44"/>
      <c r="V2237" s="44"/>
      <c r="W2237" s="44"/>
      <c r="X2237" s="44"/>
      <c r="Y2237" s="44"/>
    </row>
    <row r="2238" spans="14:25" ht="15" customHeight="1" x14ac:dyDescent="0.2">
      <c r="N2238" s="44"/>
      <c r="O2238" s="44"/>
      <c r="P2238" s="44"/>
      <c r="Q2238" s="44"/>
      <c r="R2238" s="44"/>
      <c r="S2238" s="44"/>
      <c r="T2238" s="44"/>
      <c r="U2238" s="44"/>
      <c r="V2238" s="44"/>
      <c r="W2238" s="44"/>
      <c r="X2238" s="44"/>
      <c r="Y2238" s="44"/>
    </row>
    <row r="2239" spans="14:25" ht="15" customHeight="1" x14ac:dyDescent="0.2">
      <c r="N2239" s="44"/>
      <c r="O2239" s="44"/>
      <c r="P2239" s="44"/>
      <c r="Q2239" s="44"/>
      <c r="R2239" s="44"/>
      <c r="S2239" s="44"/>
      <c r="T2239" s="44"/>
      <c r="U2239" s="44"/>
      <c r="V2239" s="44"/>
      <c r="W2239" s="44"/>
      <c r="X2239" s="44"/>
      <c r="Y2239" s="44"/>
    </row>
    <row r="2240" spans="14:25" ht="15" customHeight="1" x14ac:dyDescent="0.2">
      <c r="N2240" s="44"/>
      <c r="O2240" s="44"/>
      <c r="P2240" s="44"/>
      <c r="Q2240" s="44"/>
      <c r="R2240" s="44"/>
      <c r="S2240" s="44"/>
      <c r="T2240" s="44"/>
      <c r="U2240" s="44"/>
      <c r="V2240" s="44"/>
      <c r="W2240" s="44"/>
      <c r="X2240" s="44"/>
      <c r="Y2240" s="44"/>
    </row>
    <row r="2241" spans="14:25" ht="15" customHeight="1" x14ac:dyDescent="0.2">
      <c r="N2241" s="44"/>
      <c r="O2241" s="44"/>
      <c r="P2241" s="44"/>
      <c r="Q2241" s="44"/>
      <c r="R2241" s="44"/>
      <c r="S2241" s="44"/>
      <c r="T2241" s="44"/>
      <c r="U2241" s="44"/>
      <c r="V2241" s="44"/>
      <c r="W2241" s="44"/>
      <c r="X2241" s="44"/>
      <c r="Y2241" s="44"/>
    </row>
    <row r="2242" spans="14:25" ht="15" customHeight="1" x14ac:dyDescent="0.2">
      <c r="N2242" s="44"/>
      <c r="O2242" s="44"/>
      <c r="P2242" s="44"/>
      <c r="Q2242" s="44"/>
      <c r="R2242" s="44"/>
      <c r="S2242" s="44"/>
      <c r="T2242" s="44"/>
      <c r="U2242" s="44"/>
      <c r="V2242" s="44"/>
      <c r="W2242" s="44"/>
      <c r="X2242" s="44"/>
      <c r="Y2242" s="44"/>
    </row>
    <row r="2243" spans="14:25" ht="15" customHeight="1" x14ac:dyDescent="0.2">
      <c r="N2243" s="44"/>
      <c r="O2243" s="44"/>
      <c r="P2243" s="44"/>
      <c r="Q2243" s="44"/>
      <c r="R2243" s="44"/>
      <c r="S2243" s="44"/>
      <c r="T2243" s="44"/>
      <c r="U2243" s="44"/>
      <c r="V2243" s="44"/>
      <c r="W2243" s="44"/>
      <c r="X2243" s="44"/>
      <c r="Y2243" s="44"/>
    </row>
    <row r="2244" spans="14:25" ht="15" customHeight="1" x14ac:dyDescent="0.2">
      <c r="N2244" s="44"/>
      <c r="O2244" s="44"/>
      <c r="P2244" s="44"/>
      <c r="Q2244" s="44"/>
      <c r="R2244" s="44"/>
      <c r="S2244" s="44"/>
      <c r="T2244" s="44"/>
      <c r="U2244" s="44"/>
      <c r="V2244" s="44"/>
      <c r="W2244" s="44"/>
      <c r="X2244" s="44"/>
      <c r="Y2244" s="44"/>
    </row>
    <row r="2245" spans="14:25" ht="15" customHeight="1" x14ac:dyDescent="0.2">
      <c r="N2245" s="44"/>
      <c r="O2245" s="44"/>
      <c r="P2245" s="44"/>
      <c r="Q2245" s="44"/>
      <c r="R2245" s="44"/>
      <c r="S2245" s="44"/>
      <c r="T2245" s="44"/>
      <c r="U2245" s="44"/>
      <c r="V2245" s="44"/>
      <c r="W2245" s="44"/>
      <c r="X2245" s="44"/>
      <c r="Y2245" s="44"/>
    </row>
    <row r="2246" spans="14:25" ht="15" customHeight="1" x14ac:dyDescent="0.2">
      <c r="N2246" s="44"/>
      <c r="O2246" s="44"/>
      <c r="P2246" s="44"/>
      <c r="Q2246" s="44"/>
      <c r="R2246" s="44"/>
      <c r="S2246" s="44"/>
      <c r="T2246" s="44"/>
      <c r="U2246" s="44"/>
      <c r="V2246" s="44"/>
      <c r="W2246" s="44"/>
      <c r="X2246" s="44"/>
      <c r="Y2246" s="44"/>
    </row>
    <row r="2247" spans="14:25" ht="15" customHeight="1" x14ac:dyDescent="0.2">
      <c r="N2247" s="44"/>
      <c r="O2247" s="44"/>
      <c r="P2247" s="44"/>
      <c r="Q2247" s="44"/>
      <c r="R2247" s="44"/>
      <c r="S2247" s="44"/>
      <c r="T2247" s="44"/>
      <c r="U2247" s="44"/>
      <c r="V2247" s="44"/>
      <c r="W2247" s="44"/>
      <c r="X2247" s="44"/>
      <c r="Y2247" s="44"/>
    </row>
    <row r="2248" spans="14:25" ht="15" customHeight="1" x14ac:dyDescent="0.2">
      <c r="N2248" s="44"/>
      <c r="O2248" s="44"/>
      <c r="P2248" s="44"/>
      <c r="Q2248" s="44"/>
      <c r="R2248" s="44"/>
      <c r="S2248" s="44"/>
      <c r="T2248" s="44"/>
      <c r="U2248" s="44"/>
      <c r="V2248" s="44"/>
      <c r="W2248" s="44"/>
      <c r="X2248" s="44"/>
      <c r="Y2248" s="44"/>
    </row>
    <row r="2249" spans="14:25" ht="15" customHeight="1" x14ac:dyDescent="0.2">
      <c r="N2249" s="44"/>
      <c r="O2249" s="44"/>
      <c r="P2249" s="44"/>
      <c r="Q2249" s="44"/>
      <c r="R2249" s="44"/>
      <c r="S2249" s="44"/>
      <c r="T2249" s="44"/>
      <c r="U2249" s="44"/>
      <c r="V2249" s="44"/>
      <c r="W2249" s="44"/>
      <c r="X2249" s="44"/>
      <c r="Y2249" s="44"/>
    </row>
    <row r="2250" spans="14:25" ht="15" customHeight="1" x14ac:dyDescent="0.2">
      <c r="N2250" s="44"/>
      <c r="O2250" s="44"/>
      <c r="P2250" s="44"/>
      <c r="Q2250" s="44"/>
      <c r="R2250" s="44"/>
      <c r="S2250" s="44"/>
      <c r="T2250" s="44"/>
      <c r="U2250" s="44"/>
      <c r="V2250" s="44"/>
      <c r="W2250" s="44"/>
      <c r="X2250" s="44"/>
      <c r="Y2250" s="44"/>
    </row>
    <row r="2251" spans="14:25" ht="15" customHeight="1" x14ac:dyDescent="0.2">
      <c r="N2251" s="44"/>
      <c r="O2251" s="44"/>
      <c r="P2251" s="44"/>
      <c r="Q2251" s="44"/>
      <c r="R2251" s="44"/>
      <c r="S2251" s="44"/>
      <c r="T2251" s="44"/>
      <c r="U2251" s="44"/>
      <c r="V2251" s="44"/>
      <c r="W2251" s="44"/>
      <c r="X2251" s="44"/>
      <c r="Y2251" s="44"/>
    </row>
    <row r="2252" spans="14:25" ht="15" customHeight="1" x14ac:dyDescent="0.2">
      <c r="N2252" s="44"/>
      <c r="O2252" s="44"/>
      <c r="P2252" s="44"/>
      <c r="Q2252" s="44"/>
      <c r="R2252" s="44"/>
      <c r="S2252" s="44"/>
      <c r="T2252" s="44"/>
      <c r="U2252" s="44"/>
      <c r="V2252" s="44"/>
      <c r="W2252" s="44"/>
      <c r="X2252" s="44"/>
      <c r="Y2252" s="44"/>
    </row>
    <row r="2253" spans="14:25" ht="15" customHeight="1" x14ac:dyDescent="0.2">
      <c r="N2253" s="44"/>
      <c r="O2253" s="44"/>
      <c r="P2253" s="44"/>
      <c r="Q2253" s="44"/>
      <c r="R2253" s="44"/>
      <c r="S2253" s="44"/>
      <c r="T2253" s="44"/>
      <c r="U2253" s="44"/>
      <c r="V2253" s="44"/>
      <c r="W2253" s="44"/>
      <c r="X2253" s="44"/>
      <c r="Y2253" s="44"/>
    </row>
    <row r="2254" spans="14:25" ht="15" customHeight="1" x14ac:dyDescent="0.2">
      <c r="N2254" s="44"/>
      <c r="O2254" s="44"/>
      <c r="P2254" s="44"/>
      <c r="Q2254" s="44"/>
      <c r="R2254" s="44"/>
      <c r="S2254" s="44"/>
      <c r="T2254" s="44"/>
      <c r="U2254" s="44"/>
      <c r="V2254" s="44"/>
      <c r="W2254" s="44"/>
      <c r="X2254" s="44"/>
      <c r="Y2254" s="44"/>
    </row>
    <row r="2255" spans="14:25" ht="15" customHeight="1" x14ac:dyDescent="0.2">
      <c r="N2255" s="44"/>
      <c r="O2255" s="44"/>
      <c r="P2255" s="44"/>
      <c r="Q2255" s="44"/>
      <c r="R2255" s="44"/>
      <c r="S2255" s="44"/>
      <c r="T2255" s="44"/>
      <c r="U2255" s="44"/>
      <c r="V2255" s="44"/>
      <c r="W2255" s="44"/>
      <c r="X2255" s="44"/>
      <c r="Y2255" s="44"/>
    </row>
    <row r="2256" spans="14:25" ht="15" customHeight="1" x14ac:dyDescent="0.2">
      <c r="N2256" s="44"/>
      <c r="O2256" s="44"/>
      <c r="P2256" s="44"/>
      <c r="Q2256" s="44"/>
      <c r="R2256" s="44"/>
      <c r="S2256" s="44"/>
      <c r="T2256" s="44"/>
      <c r="U2256" s="44"/>
      <c r="V2256" s="44"/>
      <c r="W2256" s="44"/>
      <c r="X2256" s="44"/>
      <c r="Y2256" s="44"/>
    </row>
    <row r="2257" spans="14:25" ht="15" customHeight="1" x14ac:dyDescent="0.2">
      <c r="N2257" s="44"/>
      <c r="O2257" s="44"/>
      <c r="P2257" s="44"/>
      <c r="Q2257" s="44"/>
      <c r="R2257" s="44"/>
      <c r="S2257" s="44"/>
      <c r="T2257" s="44"/>
      <c r="U2257" s="44"/>
      <c r="V2257" s="44"/>
      <c r="W2257" s="44"/>
      <c r="X2257" s="44"/>
      <c r="Y2257" s="44"/>
    </row>
    <row r="2258" spans="14:25" ht="15" customHeight="1" x14ac:dyDescent="0.2">
      <c r="N2258" s="44"/>
      <c r="O2258" s="44"/>
      <c r="P2258" s="44"/>
      <c r="Q2258" s="44"/>
      <c r="R2258" s="44"/>
      <c r="S2258" s="44"/>
      <c r="T2258" s="44"/>
      <c r="U2258" s="44"/>
      <c r="V2258" s="44"/>
      <c r="W2258" s="44"/>
      <c r="X2258" s="44"/>
      <c r="Y2258" s="44"/>
    </row>
    <row r="2259" spans="14:25" ht="15" customHeight="1" x14ac:dyDescent="0.2">
      <c r="N2259" s="44"/>
      <c r="O2259" s="44"/>
      <c r="P2259" s="44"/>
      <c r="Q2259" s="44"/>
      <c r="R2259" s="44"/>
      <c r="S2259" s="44"/>
      <c r="T2259" s="44"/>
      <c r="U2259" s="44"/>
      <c r="V2259" s="44"/>
      <c r="W2259" s="44"/>
      <c r="X2259" s="44"/>
      <c r="Y2259" s="44"/>
    </row>
    <row r="2260" spans="14:25" ht="15" customHeight="1" x14ac:dyDescent="0.2">
      <c r="N2260" s="44"/>
      <c r="O2260" s="44"/>
      <c r="P2260" s="44"/>
      <c r="Q2260" s="44"/>
      <c r="R2260" s="44"/>
      <c r="S2260" s="44"/>
      <c r="T2260" s="44"/>
      <c r="U2260" s="44"/>
      <c r="V2260" s="44"/>
      <c r="W2260" s="44"/>
      <c r="X2260" s="44"/>
      <c r="Y2260" s="44"/>
    </row>
    <row r="2261" spans="14:25" ht="15" customHeight="1" x14ac:dyDescent="0.2">
      <c r="N2261" s="44"/>
      <c r="O2261" s="44"/>
      <c r="P2261" s="44"/>
      <c r="Q2261" s="44"/>
      <c r="R2261" s="44"/>
      <c r="S2261" s="44"/>
      <c r="T2261" s="44"/>
      <c r="U2261" s="44"/>
      <c r="V2261" s="44"/>
      <c r="W2261" s="44"/>
      <c r="X2261" s="44"/>
      <c r="Y2261" s="44"/>
    </row>
    <row r="2262" spans="14:25" ht="15" customHeight="1" x14ac:dyDescent="0.2">
      <c r="N2262" s="44"/>
      <c r="O2262" s="44"/>
      <c r="P2262" s="44"/>
      <c r="Q2262" s="44"/>
      <c r="R2262" s="44"/>
      <c r="S2262" s="44"/>
      <c r="T2262" s="44"/>
      <c r="U2262" s="44"/>
      <c r="V2262" s="44"/>
      <c r="W2262" s="44"/>
      <c r="X2262" s="44"/>
      <c r="Y2262" s="44"/>
    </row>
    <row r="2263" spans="14:25" ht="15" customHeight="1" x14ac:dyDescent="0.2">
      <c r="N2263" s="44"/>
      <c r="O2263" s="44"/>
      <c r="P2263" s="44"/>
      <c r="Q2263" s="44"/>
      <c r="R2263" s="44"/>
      <c r="S2263" s="44"/>
      <c r="T2263" s="44"/>
      <c r="U2263" s="44"/>
      <c r="V2263" s="44"/>
      <c r="W2263" s="44"/>
      <c r="X2263" s="44"/>
      <c r="Y2263" s="44"/>
    </row>
    <row r="2264" spans="14:25" ht="15" customHeight="1" x14ac:dyDescent="0.2">
      <c r="N2264" s="44"/>
      <c r="O2264" s="44"/>
      <c r="P2264" s="44"/>
      <c r="Q2264" s="44"/>
      <c r="R2264" s="44"/>
      <c r="S2264" s="44"/>
      <c r="T2264" s="44"/>
      <c r="U2264" s="44"/>
      <c r="V2264" s="44"/>
      <c r="W2264" s="44"/>
      <c r="X2264" s="44"/>
      <c r="Y2264" s="44"/>
    </row>
    <row r="2265" spans="14:25" ht="15" customHeight="1" x14ac:dyDescent="0.2">
      <c r="N2265" s="44"/>
      <c r="O2265" s="44"/>
      <c r="P2265" s="44"/>
      <c r="Q2265" s="44"/>
      <c r="R2265" s="44"/>
      <c r="S2265" s="44"/>
      <c r="T2265" s="44"/>
      <c r="U2265" s="44"/>
      <c r="V2265" s="44"/>
      <c r="W2265" s="44"/>
      <c r="X2265" s="44"/>
      <c r="Y2265" s="44"/>
    </row>
    <row r="2266" spans="14:25" ht="15" customHeight="1" x14ac:dyDescent="0.2">
      <c r="N2266" s="44"/>
      <c r="O2266" s="44"/>
      <c r="P2266" s="44"/>
      <c r="Q2266" s="44"/>
      <c r="R2266" s="44"/>
      <c r="S2266" s="44"/>
      <c r="T2266" s="44"/>
      <c r="U2266" s="44"/>
      <c r="V2266" s="44"/>
      <c r="W2266" s="44"/>
      <c r="X2266" s="44"/>
      <c r="Y2266" s="44"/>
    </row>
    <row r="2267" spans="14:25" ht="15" customHeight="1" x14ac:dyDescent="0.2">
      <c r="N2267" s="44"/>
      <c r="O2267" s="44"/>
      <c r="P2267" s="44"/>
      <c r="Q2267" s="44"/>
      <c r="R2267" s="44"/>
      <c r="S2267" s="44"/>
      <c r="T2267" s="44"/>
      <c r="U2267" s="44"/>
      <c r="V2267" s="44"/>
      <c r="W2267" s="44"/>
      <c r="X2267" s="44"/>
      <c r="Y2267" s="44"/>
    </row>
    <row r="2268" spans="14:25" ht="15" customHeight="1" x14ac:dyDescent="0.2">
      <c r="N2268" s="44"/>
      <c r="O2268" s="44"/>
      <c r="P2268" s="44"/>
      <c r="Q2268" s="44"/>
      <c r="R2268" s="44"/>
      <c r="S2268" s="44"/>
      <c r="T2268" s="44"/>
      <c r="U2268" s="44"/>
      <c r="V2268" s="44"/>
      <c r="W2268" s="44"/>
      <c r="X2268" s="44"/>
      <c r="Y2268" s="44"/>
    </row>
    <row r="2269" spans="14:25" ht="15" customHeight="1" x14ac:dyDescent="0.2">
      <c r="N2269" s="44"/>
      <c r="O2269" s="44"/>
      <c r="P2269" s="44"/>
      <c r="Q2269" s="44"/>
      <c r="R2269" s="44"/>
      <c r="S2269" s="44"/>
      <c r="T2269" s="44"/>
      <c r="U2269" s="44"/>
      <c r="V2269" s="44"/>
      <c r="W2269" s="44"/>
      <c r="X2269" s="44"/>
      <c r="Y2269" s="44"/>
    </row>
    <row r="2270" spans="14:25" ht="15" customHeight="1" x14ac:dyDescent="0.2">
      <c r="N2270" s="44"/>
      <c r="O2270" s="44"/>
      <c r="P2270" s="44"/>
      <c r="Q2270" s="44"/>
      <c r="R2270" s="44"/>
      <c r="S2270" s="44"/>
      <c r="T2270" s="44"/>
      <c r="U2270" s="44"/>
      <c r="V2270" s="44"/>
      <c r="W2270" s="44"/>
      <c r="X2270" s="44"/>
      <c r="Y2270" s="44"/>
    </row>
    <row r="2271" spans="14:25" ht="15" customHeight="1" x14ac:dyDescent="0.2">
      <c r="N2271" s="44"/>
      <c r="O2271" s="44"/>
      <c r="P2271" s="44"/>
      <c r="Q2271" s="44"/>
      <c r="R2271" s="44"/>
      <c r="S2271" s="44"/>
      <c r="T2271" s="44"/>
      <c r="U2271" s="44"/>
      <c r="V2271" s="44"/>
      <c r="W2271" s="44"/>
      <c r="X2271" s="44"/>
      <c r="Y2271" s="44"/>
    </row>
    <row r="2272" spans="14:25" ht="15" customHeight="1" x14ac:dyDescent="0.2">
      <c r="N2272" s="44"/>
      <c r="O2272" s="44"/>
      <c r="P2272" s="44"/>
      <c r="Q2272" s="44"/>
      <c r="R2272" s="44"/>
      <c r="S2272" s="44"/>
      <c r="T2272" s="44"/>
      <c r="U2272" s="44"/>
      <c r="V2272" s="44"/>
      <c r="W2272" s="44"/>
      <c r="X2272" s="44"/>
      <c r="Y2272" s="44"/>
    </row>
    <row r="2273" spans="14:25" ht="15" customHeight="1" x14ac:dyDescent="0.2">
      <c r="N2273" s="44"/>
      <c r="O2273" s="44"/>
      <c r="P2273" s="44"/>
      <c r="Q2273" s="44"/>
      <c r="R2273" s="44"/>
      <c r="S2273" s="44"/>
      <c r="T2273" s="44"/>
      <c r="U2273" s="44"/>
      <c r="V2273" s="44"/>
      <c r="W2273" s="44"/>
      <c r="X2273" s="44"/>
      <c r="Y2273" s="44"/>
    </row>
    <row r="2274" spans="14:25" ht="15" customHeight="1" x14ac:dyDescent="0.2">
      <c r="N2274" s="44"/>
      <c r="O2274" s="44"/>
      <c r="P2274" s="44"/>
      <c r="Q2274" s="44"/>
      <c r="R2274" s="44"/>
      <c r="S2274" s="44"/>
      <c r="T2274" s="44"/>
      <c r="U2274" s="44"/>
      <c r="V2274" s="44"/>
      <c r="W2274" s="44"/>
      <c r="X2274" s="44"/>
      <c r="Y2274" s="44"/>
    </row>
    <row r="2275" spans="14:25" ht="15" customHeight="1" x14ac:dyDescent="0.2">
      <c r="N2275" s="44"/>
      <c r="O2275" s="44"/>
      <c r="P2275" s="44"/>
      <c r="Q2275" s="44"/>
      <c r="R2275" s="44"/>
      <c r="S2275" s="44"/>
      <c r="T2275" s="44"/>
      <c r="U2275" s="44"/>
      <c r="V2275" s="44"/>
      <c r="W2275" s="44"/>
      <c r="X2275" s="44"/>
      <c r="Y2275" s="44"/>
    </row>
    <row r="2276" spans="14:25" ht="15" customHeight="1" x14ac:dyDescent="0.2">
      <c r="N2276" s="44"/>
      <c r="O2276" s="44"/>
      <c r="P2276" s="44"/>
      <c r="Q2276" s="44"/>
      <c r="R2276" s="44"/>
      <c r="S2276" s="44"/>
      <c r="T2276" s="44"/>
      <c r="U2276" s="44"/>
      <c r="V2276" s="44"/>
      <c r="W2276" s="44"/>
      <c r="X2276" s="44"/>
      <c r="Y2276" s="44"/>
    </row>
    <row r="2277" spans="14:25" ht="15" customHeight="1" x14ac:dyDescent="0.2">
      <c r="N2277" s="44"/>
      <c r="O2277" s="44"/>
      <c r="P2277" s="44"/>
      <c r="Q2277" s="44"/>
      <c r="R2277" s="44"/>
      <c r="S2277" s="44"/>
      <c r="T2277" s="44"/>
      <c r="U2277" s="44"/>
      <c r="V2277" s="44"/>
      <c r="W2277" s="44"/>
      <c r="X2277" s="44"/>
      <c r="Y2277" s="44"/>
    </row>
    <row r="2278" spans="14:25" ht="15" customHeight="1" x14ac:dyDescent="0.2">
      <c r="N2278" s="44"/>
      <c r="O2278" s="44"/>
      <c r="P2278" s="44"/>
      <c r="Q2278" s="44"/>
      <c r="R2278" s="44"/>
      <c r="S2278" s="44"/>
      <c r="T2278" s="44"/>
      <c r="U2278" s="44"/>
      <c r="V2278" s="44"/>
      <c r="W2278" s="44"/>
      <c r="X2278" s="44"/>
      <c r="Y2278" s="44"/>
    </row>
    <row r="2279" spans="14:25" ht="15" customHeight="1" x14ac:dyDescent="0.2">
      <c r="N2279" s="44"/>
      <c r="O2279" s="44"/>
      <c r="P2279" s="44"/>
      <c r="Q2279" s="44"/>
      <c r="R2279" s="44"/>
      <c r="S2279" s="44"/>
      <c r="T2279" s="44"/>
      <c r="U2279" s="44"/>
      <c r="V2279" s="44"/>
      <c r="W2279" s="44"/>
      <c r="X2279" s="44"/>
      <c r="Y2279" s="44"/>
    </row>
    <row r="2280" spans="14:25" ht="15" customHeight="1" x14ac:dyDescent="0.2">
      <c r="N2280" s="44"/>
      <c r="O2280" s="44"/>
      <c r="P2280" s="44"/>
      <c r="Q2280" s="44"/>
      <c r="R2280" s="44"/>
      <c r="S2280" s="44"/>
      <c r="T2280" s="44"/>
      <c r="U2280" s="44"/>
      <c r="V2280" s="44"/>
      <c r="W2280" s="44"/>
      <c r="X2280" s="44"/>
      <c r="Y2280" s="44"/>
    </row>
    <row r="2281" spans="14:25" ht="15" customHeight="1" x14ac:dyDescent="0.2">
      <c r="N2281" s="44"/>
      <c r="O2281" s="44"/>
      <c r="P2281" s="44"/>
      <c r="Q2281" s="44"/>
      <c r="R2281" s="44"/>
      <c r="S2281" s="44"/>
      <c r="T2281" s="44"/>
      <c r="U2281" s="44"/>
      <c r="V2281" s="44"/>
      <c r="W2281" s="44"/>
      <c r="X2281" s="44"/>
      <c r="Y2281" s="44"/>
    </row>
    <row r="2282" spans="14:25" ht="15" customHeight="1" x14ac:dyDescent="0.2">
      <c r="N2282" s="44"/>
      <c r="O2282" s="44"/>
      <c r="P2282" s="44"/>
      <c r="Q2282" s="44"/>
      <c r="R2282" s="44"/>
      <c r="S2282" s="44"/>
      <c r="T2282" s="44"/>
      <c r="U2282" s="44"/>
      <c r="V2282" s="44"/>
      <c r="W2282" s="44"/>
      <c r="X2282" s="44"/>
      <c r="Y2282" s="44"/>
    </row>
    <row r="2283" spans="14:25" ht="15" customHeight="1" x14ac:dyDescent="0.2">
      <c r="N2283" s="44"/>
      <c r="O2283" s="44"/>
      <c r="P2283" s="44"/>
      <c r="Q2283" s="44"/>
      <c r="R2283" s="44"/>
      <c r="S2283" s="44"/>
      <c r="T2283" s="44"/>
      <c r="U2283" s="44"/>
      <c r="V2283" s="44"/>
      <c r="W2283" s="44"/>
      <c r="X2283" s="44"/>
      <c r="Y2283" s="44"/>
    </row>
    <row r="2284" spans="14:25" ht="15" customHeight="1" x14ac:dyDescent="0.2">
      <c r="N2284" s="44"/>
      <c r="O2284" s="44"/>
      <c r="P2284" s="44"/>
      <c r="Q2284" s="44"/>
      <c r="R2284" s="44"/>
      <c r="S2284" s="44"/>
      <c r="T2284" s="44"/>
      <c r="U2284" s="44"/>
      <c r="V2284" s="44"/>
      <c r="W2284" s="44"/>
      <c r="X2284" s="44"/>
      <c r="Y2284" s="44"/>
    </row>
    <row r="2285" spans="14:25" ht="15" customHeight="1" x14ac:dyDescent="0.2">
      <c r="N2285" s="44"/>
      <c r="O2285" s="44"/>
      <c r="P2285" s="44"/>
      <c r="Q2285" s="44"/>
      <c r="R2285" s="44"/>
      <c r="S2285" s="44"/>
      <c r="T2285" s="44"/>
      <c r="U2285" s="44"/>
      <c r="V2285" s="44"/>
      <c r="W2285" s="44"/>
      <c r="X2285" s="44"/>
      <c r="Y2285" s="44"/>
    </row>
    <row r="2286" spans="14:25" ht="15" customHeight="1" x14ac:dyDescent="0.2">
      <c r="N2286" s="44"/>
      <c r="O2286" s="44"/>
      <c r="P2286" s="44"/>
      <c r="Q2286" s="44"/>
      <c r="R2286" s="44"/>
      <c r="S2286" s="44"/>
      <c r="T2286" s="44"/>
      <c r="U2286" s="44"/>
      <c r="V2286" s="44"/>
      <c r="W2286" s="44"/>
      <c r="X2286" s="44"/>
      <c r="Y2286" s="44"/>
    </row>
    <row r="2287" spans="14:25" ht="15" customHeight="1" x14ac:dyDescent="0.2">
      <c r="N2287" s="44"/>
      <c r="O2287" s="44"/>
      <c r="P2287" s="44"/>
      <c r="Q2287" s="44"/>
      <c r="R2287" s="44"/>
      <c r="S2287" s="44"/>
      <c r="T2287" s="44"/>
      <c r="U2287" s="44"/>
      <c r="V2287" s="44"/>
      <c r="W2287" s="44"/>
      <c r="X2287" s="44"/>
      <c r="Y2287" s="44"/>
    </row>
    <row r="2288" spans="14:25" ht="15" customHeight="1" x14ac:dyDescent="0.2">
      <c r="N2288" s="44"/>
      <c r="O2288" s="44"/>
      <c r="P2288" s="44"/>
      <c r="Q2288" s="44"/>
      <c r="R2288" s="44"/>
      <c r="S2288" s="44"/>
      <c r="T2288" s="44"/>
      <c r="U2288" s="44"/>
      <c r="V2288" s="44"/>
      <c r="W2288" s="44"/>
      <c r="X2288" s="44"/>
      <c r="Y2288" s="44"/>
    </row>
    <row r="2289" spans="14:25" ht="15" customHeight="1" x14ac:dyDescent="0.2">
      <c r="N2289" s="44"/>
      <c r="O2289" s="44"/>
      <c r="P2289" s="44"/>
      <c r="Q2289" s="44"/>
      <c r="R2289" s="44"/>
      <c r="S2289" s="44"/>
      <c r="T2289" s="44"/>
      <c r="U2289" s="44"/>
      <c r="V2289" s="44"/>
      <c r="W2289" s="44"/>
      <c r="X2289" s="44"/>
      <c r="Y2289" s="44"/>
    </row>
    <row r="2290" spans="14:25" ht="15" customHeight="1" x14ac:dyDescent="0.2">
      <c r="N2290" s="44"/>
      <c r="O2290" s="44"/>
      <c r="P2290" s="44"/>
      <c r="Q2290" s="44"/>
      <c r="R2290" s="44"/>
      <c r="S2290" s="44"/>
      <c r="T2290" s="44"/>
      <c r="U2290" s="44"/>
      <c r="V2290" s="44"/>
      <c r="W2290" s="44"/>
      <c r="X2290" s="44"/>
      <c r="Y2290" s="44"/>
    </row>
    <row r="2291" spans="14:25" ht="15" customHeight="1" x14ac:dyDescent="0.2">
      <c r="N2291" s="44"/>
      <c r="O2291" s="44"/>
      <c r="P2291" s="44"/>
      <c r="Q2291" s="44"/>
      <c r="R2291" s="44"/>
      <c r="S2291" s="44"/>
      <c r="T2291" s="44"/>
      <c r="U2291" s="44"/>
      <c r="V2291" s="44"/>
      <c r="W2291" s="44"/>
      <c r="X2291" s="44"/>
      <c r="Y2291" s="44"/>
    </row>
    <row r="2292" spans="14:25" ht="15" customHeight="1" x14ac:dyDescent="0.2">
      <c r="N2292" s="44"/>
      <c r="O2292" s="44"/>
      <c r="P2292" s="44"/>
      <c r="Q2292" s="44"/>
      <c r="R2292" s="44"/>
      <c r="S2292" s="44"/>
      <c r="T2292" s="44"/>
      <c r="U2292" s="44"/>
      <c r="V2292" s="44"/>
      <c r="W2292" s="44"/>
      <c r="X2292" s="44"/>
      <c r="Y2292" s="44"/>
    </row>
    <row r="2293" spans="14:25" ht="15" customHeight="1" x14ac:dyDescent="0.2">
      <c r="N2293" s="44"/>
      <c r="O2293" s="44"/>
      <c r="P2293" s="44"/>
      <c r="Q2293" s="44"/>
      <c r="R2293" s="44"/>
      <c r="S2293" s="44"/>
      <c r="T2293" s="44"/>
      <c r="U2293" s="44"/>
      <c r="V2293" s="44"/>
      <c r="W2293" s="44"/>
      <c r="X2293" s="44"/>
      <c r="Y2293" s="44"/>
    </row>
    <row r="2294" spans="14:25" ht="15" customHeight="1" x14ac:dyDescent="0.2">
      <c r="N2294" s="44"/>
      <c r="O2294" s="44"/>
      <c r="P2294" s="44"/>
      <c r="Q2294" s="44"/>
      <c r="R2294" s="44"/>
      <c r="S2294" s="44"/>
      <c r="T2294" s="44"/>
      <c r="U2294" s="44"/>
      <c r="V2294" s="44"/>
      <c r="W2294" s="44"/>
      <c r="X2294" s="44"/>
      <c r="Y2294" s="44"/>
    </row>
    <row r="2295" spans="14:25" ht="15" customHeight="1" x14ac:dyDescent="0.2">
      <c r="N2295" s="44"/>
      <c r="O2295" s="44"/>
      <c r="P2295" s="44"/>
      <c r="Q2295" s="44"/>
      <c r="R2295" s="44"/>
      <c r="S2295" s="44"/>
      <c r="T2295" s="44"/>
      <c r="U2295" s="44"/>
      <c r="V2295" s="44"/>
      <c r="W2295" s="44"/>
      <c r="X2295" s="44"/>
      <c r="Y2295" s="44"/>
    </row>
    <row r="2296" spans="14:25" ht="15" customHeight="1" x14ac:dyDescent="0.2">
      <c r="N2296" s="44"/>
      <c r="O2296" s="44"/>
      <c r="P2296" s="44"/>
      <c r="Q2296" s="44"/>
      <c r="R2296" s="44"/>
      <c r="S2296" s="44"/>
      <c r="T2296" s="44"/>
      <c r="U2296" s="44"/>
      <c r="V2296" s="44"/>
      <c r="W2296" s="44"/>
      <c r="X2296" s="44"/>
      <c r="Y2296" s="44"/>
    </row>
    <row r="2297" spans="14:25" ht="15" customHeight="1" x14ac:dyDescent="0.2">
      <c r="N2297" s="44"/>
      <c r="O2297" s="44"/>
      <c r="P2297" s="44"/>
      <c r="Q2297" s="44"/>
      <c r="R2297" s="44"/>
      <c r="S2297" s="44"/>
      <c r="T2297" s="44"/>
      <c r="U2297" s="44"/>
      <c r="V2297" s="44"/>
      <c r="W2297" s="44"/>
      <c r="X2297" s="44"/>
      <c r="Y2297" s="44"/>
    </row>
    <row r="2298" spans="14:25" ht="15" customHeight="1" x14ac:dyDescent="0.2">
      <c r="N2298" s="44"/>
      <c r="O2298" s="44"/>
      <c r="P2298" s="44"/>
      <c r="Q2298" s="44"/>
      <c r="R2298" s="44"/>
      <c r="S2298" s="44"/>
      <c r="T2298" s="44"/>
      <c r="U2298" s="44"/>
      <c r="V2298" s="44"/>
      <c r="W2298" s="44"/>
      <c r="X2298" s="44"/>
      <c r="Y2298" s="44"/>
    </row>
    <row r="2299" spans="14:25" ht="15" customHeight="1" x14ac:dyDescent="0.2">
      <c r="N2299" s="44"/>
      <c r="O2299" s="44"/>
      <c r="P2299" s="44"/>
      <c r="Q2299" s="44"/>
      <c r="R2299" s="44"/>
      <c r="S2299" s="44"/>
      <c r="T2299" s="44"/>
      <c r="U2299" s="44"/>
      <c r="V2299" s="44"/>
      <c r="W2299" s="44"/>
      <c r="X2299" s="44"/>
      <c r="Y2299" s="44"/>
    </row>
    <row r="2300" spans="14:25" ht="15" customHeight="1" x14ac:dyDescent="0.2">
      <c r="N2300" s="44"/>
      <c r="O2300" s="44"/>
      <c r="P2300" s="44"/>
      <c r="Q2300" s="44"/>
      <c r="R2300" s="44"/>
      <c r="S2300" s="44"/>
      <c r="T2300" s="44"/>
      <c r="U2300" s="44"/>
      <c r="V2300" s="44"/>
      <c r="W2300" s="44"/>
      <c r="X2300" s="44"/>
      <c r="Y2300" s="44"/>
    </row>
    <row r="2301" spans="14:25" ht="15" customHeight="1" x14ac:dyDescent="0.2">
      <c r="N2301" s="44"/>
      <c r="O2301" s="44"/>
      <c r="P2301" s="44"/>
      <c r="Q2301" s="44"/>
      <c r="R2301" s="44"/>
      <c r="S2301" s="44"/>
      <c r="T2301" s="44"/>
      <c r="U2301" s="44"/>
      <c r="V2301" s="44"/>
      <c r="W2301" s="44"/>
      <c r="X2301" s="44"/>
      <c r="Y2301" s="44"/>
    </row>
    <row r="2302" spans="14:25" ht="15" customHeight="1" x14ac:dyDescent="0.2">
      <c r="N2302" s="44"/>
      <c r="O2302" s="44"/>
      <c r="P2302" s="44"/>
      <c r="Q2302" s="44"/>
      <c r="R2302" s="44"/>
      <c r="S2302" s="44"/>
      <c r="T2302" s="44"/>
      <c r="U2302" s="44"/>
      <c r="V2302" s="44"/>
      <c r="W2302" s="44"/>
      <c r="X2302" s="44"/>
      <c r="Y2302" s="44"/>
    </row>
    <row r="2303" spans="14:25" ht="15" customHeight="1" x14ac:dyDescent="0.2">
      <c r="N2303" s="44"/>
      <c r="O2303" s="44"/>
      <c r="P2303" s="44"/>
      <c r="Q2303" s="44"/>
      <c r="R2303" s="44"/>
      <c r="S2303" s="44"/>
      <c r="T2303" s="44"/>
      <c r="U2303" s="44"/>
      <c r="V2303" s="44"/>
      <c r="W2303" s="44"/>
      <c r="X2303" s="44"/>
      <c r="Y2303" s="44"/>
    </row>
    <row r="2304" spans="14:25" ht="15" customHeight="1" x14ac:dyDescent="0.2">
      <c r="N2304" s="44"/>
      <c r="O2304" s="44"/>
      <c r="P2304" s="44"/>
      <c r="Q2304" s="44"/>
      <c r="R2304" s="44"/>
      <c r="S2304" s="44"/>
      <c r="T2304" s="44"/>
      <c r="U2304" s="44"/>
      <c r="V2304" s="44"/>
      <c r="W2304" s="44"/>
      <c r="X2304" s="44"/>
      <c r="Y2304" s="44"/>
    </row>
    <row r="2305" spans="14:25" ht="15" customHeight="1" x14ac:dyDescent="0.2">
      <c r="N2305" s="44"/>
      <c r="O2305" s="44"/>
      <c r="P2305" s="44"/>
      <c r="Q2305" s="44"/>
      <c r="R2305" s="44"/>
      <c r="S2305" s="44"/>
      <c r="T2305" s="44"/>
      <c r="U2305" s="44"/>
      <c r="V2305" s="44"/>
      <c r="W2305" s="44"/>
      <c r="X2305" s="44"/>
      <c r="Y2305" s="44"/>
    </row>
    <row r="2306" spans="14:25" ht="15" customHeight="1" x14ac:dyDescent="0.2">
      <c r="N2306" s="44"/>
      <c r="O2306" s="44"/>
      <c r="P2306" s="44"/>
      <c r="Q2306" s="44"/>
      <c r="R2306" s="44"/>
      <c r="S2306" s="44"/>
      <c r="T2306" s="44"/>
      <c r="U2306" s="44"/>
      <c r="V2306" s="44"/>
      <c r="W2306" s="44"/>
      <c r="X2306" s="44"/>
      <c r="Y2306" s="44"/>
    </row>
    <row r="2307" spans="14:25" ht="15" customHeight="1" x14ac:dyDescent="0.2">
      <c r="N2307" s="44"/>
      <c r="O2307" s="44"/>
      <c r="P2307" s="44"/>
      <c r="Q2307" s="44"/>
      <c r="R2307" s="44"/>
      <c r="S2307" s="44"/>
      <c r="T2307" s="44"/>
      <c r="U2307" s="44"/>
      <c r="V2307" s="44"/>
      <c r="W2307" s="44"/>
      <c r="X2307" s="44"/>
      <c r="Y2307" s="44"/>
    </row>
    <row r="2308" spans="14:25" ht="15" customHeight="1" x14ac:dyDescent="0.2">
      <c r="N2308" s="44"/>
      <c r="O2308" s="44"/>
      <c r="P2308" s="44"/>
      <c r="Q2308" s="44"/>
      <c r="R2308" s="44"/>
      <c r="S2308" s="44"/>
      <c r="T2308" s="44"/>
      <c r="U2308" s="44"/>
      <c r="V2308" s="44"/>
      <c r="W2308" s="44"/>
      <c r="X2308" s="44"/>
      <c r="Y2308" s="44"/>
    </row>
    <row r="2309" spans="14:25" ht="15" customHeight="1" x14ac:dyDescent="0.2">
      <c r="N2309" s="44"/>
      <c r="O2309" s="44"/>
      <c r="P2309" s="44"/>
      <c r="Q2309" s="44"/>
      <c r="R2309" s="44"/>
      <c r="S2309" s="44"/>
      <c r="T2309" s="44"/>
      <c r="U2309" s="44"/>
      <c r="V2309" s="44"/>
      <c r="W2309" s="44"/>
      <c r="X2309" s="44"/>
      <c r="Y2309" s="44"/>
    </row>
    <row r="2310" spans="14:25" ht="15" customHeight="1" x14ac:dyDescent="0.2">
      <c r="N2310" s="44"/>
      <c r="O2310" s="44"/>
      <c r="P2310" s="44"/>
      <c r="Q2310" s="44"/>
      <c r="R2310" s="44"/>
      <c r="S2310" s="44"/>
      <c r="T2310" s="44"/>
      <c r="U2310" s="44"/>
      <c r="V2310" s="44"/>
      <c r="W2310" s="44"/>
      <c r="X2310" s="44"/>
      <c r="Y2310" s="44"/>
    </row>
    <row r="2311" spans="14:25" ht="15" customHeight="1" x14ac:dyDescent="0.2">
      <c r="N2311" s="44"/>
      <c r="O2311" s="44"/>
      <c r="P2311" s="44"/>
      <c r="Q2311" s="44"/>
      <c r="R2311" s="44"/>
      <c r="S2311" s="44"/>
      <c r="T2311" s="44"/>
      <c r="U2311" s="44"/>
      <c r="V2311" s="44"/>
      <c r="W2311" s="44"/>
      <c r="X2311" s="44"/>
      <c r="Y2311" s="44"/>
    </row>
    <row r="2312" spans="14:25" ht="15" customHeight="1" x14ac:dyDescent="0.2">
      <c r="N2312" s="44"/>
      <c r="O2312" s="44"/>
      <c r="P2312" s="44"/>
      <c r="Q2312" s="44"/>
      <c r="R2312" s="44"/>
      <c r="S2312" s="44"/>
      <c r="T2312" s="44"/>
      <c r="U2312" s="44"/>
      <c r="V2312" s="44"/>
      <c r="W2312" s="44"/>
      <c r="X2312" s="44"/>
      <c r="Y2312" s="44"/>
    </row>
    <row r="2313" spans="14:25" ht="15" customHeight="1" x14ac:dyDescent="0.2">
      <c r="N2313" s="44"/>
      <c r="O2313" s="44"/>
      <c r="P2313" s="44"/>
      <c r="Q2313" s="44"/>
      <c r="R2313" s="44"/>
      <c r="S2313" s="44"/>
      <c r="T2313" s="44"/>
      <c r="U2313" s="44"/>
      <c r="V2313" s="44"/>
      <c r="W2313" s="44"/>
      <c r="X2313" s="44"/>
      <c r="Y2313" s="44"/>
    </row>
    <row r="2314" spans="14:25" ht="15" customHeight="1" x14ac:dyDescent="0.2">
      <c r="N2314" s="44"/>
      <c r="O2314" s="44"/>
      <c r="P2314" s="44"/>
      <c r="Q2314" s="44"/>
      <c r="R2314" s="44"/>
      <c r="S2314" s="44"/>
      <c r="T2314" s="44"/>
      <c r="U2314" s="44"/>
      <c r="V2314" s="44"/>
      <c r="W2314" s="44"/>
      <c r="X2314" s="44"/>
      <c r="Y2314" s="44"/>
    </row>
    <row r="2315" spans="14:25" ht="15" customHeight="1" x14ac:dyDescent="0.2">
      <c r="N2315" s="44"/>
      <c r="O2315" s="44"/>
      <c r="P2315" s="44"/>
      <c r="Q2315" s="44"/>
      <c r="R2315" s="44"/>
      <c r="S2315" s="44"/>
      <c r="T2315" s="44"/>
      <c r="U2315" s="44"/>
      <c r="V2315" s="44"/>
      <c r="W2315" s="44"/>
      <c r="X2315" s="44"/>
      <c r="Y2315" s="44"/>
    </row>
    <row r="2316" spans="14:25" ht="15" customHeight="1" x14ac:dyDescent="0.2">
      <c r="N2316" s="44"/>
      <c r="O2316" s="44"/>
      <c r="P2316" s="44"/>
      <c r="Q2316" s="44"/>
      <c r="R2316" s="44"/>
      <c r="S2316" s="44"/>
      <c r="T2316" s="44"/>
      <c r="U2316" s="44"/>
      <c r="V2316" s="44"/>
      <c r="W2316" s="44"/>
      <c r="X2316" s="44"/>
      <c r="Y2316" s="44"/>
    </row>
    <row r="2317" spans="14:25" ht="15" customHeight="1" x14ac:dyDescent="0.2">
      <c r="N2317" s="44"/>
      <c r="O2317" s="44"/>
      <c r="P2317" s="44"/>
      <c r="Q2317" s="44"/>
      <c r="R2317" s="44"/>
      <c r="S2317" s="44"/>
      <c r="T2317" s="44"/>
      <c r="U2317" s="44"/>
      <c r="V2317" s="44"/>
      <c r="W2317" s="44"/>
      <c r="X2317" s="44"/>
      <c r="Y2317" s="44"/>
    </row>
    <row r="2318" spans="14:25" ht="15" customHeight="1" x14ac:dyDescent="0.2">
      <c r="N2318" s="44"/>
      <c r="O2318" s="44"/>
      <c r="P2318" s="44"/>
      <c r="Q2318" s="44"/>
      <c r="R2318" s="44"/>
      <c r="S2318" s="44"/>
      <c r="T2318" s="44"/>
      <c r="U2318" s="44"/>
      <c r="V2318" s="44"/>
      <c r="W2318" s="44"/>
      <c r="X2318" s="44"/>
      <c r="Y2318" s="44"/>
    </row>
    <row r="2319" spans="14:25" ht="15" customHeight="1" x14ac:dyDescent="0.2">
      <c r="N2319" s="44"/>
      <c r="O2319" s="44"/>
      <c r="P2319" s="44"/>
      <c r="Q2319" s="44"/>
      <c r="R2319" s="44"/>
      <c r="S2319" s="44"/>
      <c r="T2319" s="44"/>
      <c r="U2319" s="44"/>
      <c r="V2319" s="44"/>
      <c r="W2319" s="44"/>
      <c r="X2319" s="44"/>
      <c r="Y2319" s="44"/>
    </row>
    <row r="2320" spans="14:25" ht="15" customHeight="1" x14ac:dyDescent="0.2">
      <c r="N2320" s="44"/>
      <c r="O2320" s="44"/>
      <c r="P2320" s="44"/>
      <c r="Q2320" s="44"/>
      <c r="R2320" s="44"/>
      <c r="S2320" s="44"/>
      <c r="T2320" s="44"/>
      <c r="U2320" s="44"/>
      <c r="V2320" s="44"/>
      <c r="W2320" s="44"/>
      <c r="X2320" s="44"/>
      <c r="Y2320" s="44"/>
    </row>
    <row r="2321" spans="14:25" ht="15" customHeight="1" x14ac:dyDescent="0.2">
      <c r="N2321" s="44"/>
      <c r="O2321" s="44"/>
      <c r="P2321" s="44"/>
      <c r="Q2321" s="44"/>
      <c r="R2321" s="44"/>
      <c r="S2321" s="44"/>
      <c r="T2321" s="44"/>
      <c r="U2321" s="44"/>
      <c r="V2321" s="44"/>
      <c r="W2321" s="44"/>
      <c r="X2321" s="44"/>
      <c r="Y2321" s="44"/>
    </row>
    <row r="2322" spans="14:25" ht="15" customHeight="1" x14ac:dyDescent="0.2">
      <c r="N2322" s="44"/>
      <c r="O2322" s="44"/>
      <c r="P2322" s="44"/>
      <c r="Q2322" s="44"/>
      <c r="R2322" s="44"/>
      <c r="S2322" s="44"/>
      <c r="T2322" s="44"/>
      <c r="U2322" s="44"/>
      <c r="V2322" s="44"/>
      <c r="W2322" s="44"/>
      <c r="X2322" s="44"/>
      <c r="Y2322" s="44"/>
    </row>
    <row r="2323" spans="14:25" ht="15" customHeight="1" x14ac:dyDescent="0.2">
      <c r="N2323" s="44"/>
      <c r="O2323" s="44"/>
      <c r="P2323" s="44"/>
      <c r="Q2323" s="44"/>
      <c r="R2323" s="44"/>
      <c r="S2323" s="44"/>
      <c r="T2323" s="44"/>
      <c r="U2323" s="44"/>
      <c r="V2323" s="44"/>
      <c r="W2323" s="44"/>
      <c r="X2323" s="44"/>
      <c r="Y2323" s="44"/>
    </row>
    <row r="2324" spans="14:25" ht="15" customHeight="1" x14ac:dyDescent="0.2">
      <c r="N2324" s="44"/>
      <c r="O2324" s="44"/>
      <c r="P2324" s="44"/>
      <c r="Q2324" s="44"/>
      <c r="R2324" s="44"/>
      <c r="S2324" s="44"/>
      <c r="T2324" s="44"/>
      <c r="U2324" s="44"/>
      <c r="V2324" s="44"/>
      <c r="W2324" s="44"/>
      <c r="X2324" s="44"/>
      <c r="Y2324" s="44"/>
    </row>
    <row r="2325" spans="14:25" ht="15" customHeight="1" x14ac:dyDescent="0.2">
      <c r="N2325" s="44"/>
      <c r="O2325" s="44"/>
      <c r="P2325" s="44"/>
      <c r="Q2325" s="44"/>
      <c r="R2325" s="44"/>
      <c r="S2325" s="44"/>
      <c r="T2325" s="44"/>
      <c r="U2325" s="44"/>
      <c r="V2325" s="44"/>
      <c r="W2325" s="44"/>
      <c r="X2325" s="44"/>
      <c r="Y2325" s="44"/>
    </row>
    <row r="2326" spans="14:25" ht="15" customHeight="1" x14ac:dyDescent="0.2">
      <c r="N2326" s="44"/>
      <c r="O2326" s="44"/>
      <c r="P2326" s="44"/>
      <c r="Q2326" s="44"/>
      <c r="R2326" s="44"/>
      <c r="S2326" s="44"/>
      <c r="T2326" s="44"/>
      <c r="U2326" s="44"/>
      <c r="V2326" s="44"/>
      <c r="W2326" s="44"/>
      <c r="X2326" s="44"/>
      <c r="Y2326" s="44"/>
    </row>
    <row r="2327" spans="14:25" ht="15" customHeight="1" x14ac:dyDescent="0.2">
      <c r="N2327" s="44"/>
      <c r="O2327" s="44"/>
      <c r="P2327" s="44"/>
      <c r="Q2327" s="44"/>
      <c r="R2327" s="44"/>
      <c r="S2327" s="44"/>
      <c r="T2327" s="44"/>
      <c r="U2327" s="44"/>
      <c r="V2327" s="44"/>
      <c r="W2327" s="44"/>
      <c r="X2327" s="44"/>
      <c r="Y2327" s="44"/>
    </row>
    <row r="2328" spans="14:25" ht="15" customHeight="1" x14ac:dyDescent="0.2">
      <c r="N2328" s="44"/>
      <c r="O2328" s="44"/>
      <c r="P2328" s="44"/>
      <c r="Q2328" s="44"/>
      <c r="R2328" s="44"/>
      <c r="S2328" s="44"/>
      <c r="T2328" s="44"/>
      <c r="U2328" s="44"/>
      <c r="V2328" s="44"/>
      <c r="W2328" s="44"/>
      <c r="X2328" s="44"/>
      <c r="Y2328" s="44"/>
    </row>
    <row r="2329" spans="14:25" ht="15" customHeight="1" x14ac:dyDescent="0.2">
      <c r="N2329" s="44"/>
      <c r="O2329" s="44"/>
      <c r="P2329" s="44"/>
      <c r="Q2329" s="44"/>
      <c r="R2329" s="44"/>
      <c r="S2329" s="44"/>
      <c r="T2329" s="44"/>
      <c r="U2329" s="44"/>
      <c r="V2329" s="44"/>
      <c r="W2329" s="44"/>
      <c r="X2329" s="44"/>
      <c r="Y2329" s="44"/>
    </row>
    <row r="2330" spans="14:25" ht="15" customHeight="1" x14ac:dyDescent="0.2">
      <c r="N2330" s="44"/>
      <c r="O2330" s="44"/>
      <c r="P2330" s="44"/>
      <c r="Q2330" s="44"/>
      <c r="R2330" s="44"/>
      <c r="S2330" s="44"/>
      <c r="T2330" s="44"/>
      <c r="U2330" s="44"/>
      <c r="V2330" s="44"/>
      <c r="W2330" s="44"/>
      <c r="X2330" s="44"/>
      <c r="Y2330" s="44"/>
    </row>
    <row r="2331" spans="14:25" ht="15" customHeight="1" x14ac:dyDescent="0.2">
      <c r="N2331" s="44"/>
      <c r="O2331" s="44"/>
      <c r="P2331" s="44"/>
      <c r="Q2331" s="44"/>
      <c r="R2331" s="44"/>
      <c r="S2331" s="44"/>
      <c r="T2331" s="44"/>
      <c r="U2331" s="44"/>
      <c r="V2331" s="44"/>
      <c r="W2331" s="44"/>
      <c r="X2331" s="44"/>
      <c r="Y2331" s="44"/>
    </row>
    <row r="2332" spans="14:25" ht="15" customHeight="1" x14ac:dyDescent="0.2">
      <c r="N2332" s="44"/>
      <c r="O2332" s="44"/>
      <c r="P2332" s="44"/>
      <c r="Q2332" s="44"/>
      <c r="R2332" s="44"/>
      <c r="S2332" s="44"/>
      <c r="T2332" s="44"/>
      <c r="U2332" s="44"/>
      <c r="V2332" s="44"/>
      <c r="W2332" s="44"/>
      <c r="X2332" s="44"/>
      <c r="Y2332" s="44"/>
    </row>
    <row r="2333" spans="14:25" ht="15" customHeight="1" x14ac:dyDescent="0.2">
      <c r="N2333" s="44"/>
      <c r="O2333" s="44"/>
      <c r="P2333" s="44"/>
      <c r="Q2333" s="44"/>
      <c r="R2333" s="44"/>
      <c r="S2333" s="44"/>
      <c r="T2333" s="44"/>
      <c r="U2333" s="44"/>
      <c r="V2333" s="44"/>
      <c r="W2333" s="44"/>
      <c r="X2333" s="44"/>
      <c r="Y2333" s="44"/>
    </row>
    <row r="2334" spans="14:25" ht="15" customHeight="1" x14ac:dyDescent="0.2">
      <c r="N2334" s="44"/>
      <c r="O2334" s="44"/>
      <c r="P2334" s="44"/>
      <c r="Q2334" s="44"/>
      <c r="R2334" s="44"/>
      <c r="S2334" s="44"/>
      <c r="T2334" s="44"/>
      <c r="U2334" s="44"/>
      <c r="V2334" s="44"/>
      <c r="W2334" s="44"/>
      <c r="X2334" s="44"/>
      <c r="Y2334" s="44"/>
    </row>
    <row r="2335" spans="14:25" ht="15" customHeight="1" x14ac:dyDescent="0.2">
      <c r="N2335" s="44"/>
      <c r="O2335" s="44"/>
      <c r="P2335" s="44"/>
      <c r="Q2335" s="44"/>
      <c r="R2335" s="44"/>
      <c r="S2335" s="44"/>
      <c r="T2335" s="44"/>
      <c r="U2335" s="44"/>
      <c r="V2335" s="44"/>
      <c r="W2335" s="44"/>
      <c r="X2335" s="44"/>
      <c r="Y2335" s="44"/>
    </row>
    <row r="2336" spans="14:25" ht="15" customHeight="1" x14ac:dyDescent="0.2">
      <c r="N2336" s="44"/>
      <c r="O2336" s="44"/>
      <c r="P2336" s="44"/>
      <c r="Q2336" s="44"/>
      <c r="R2336" s="44"/>
      <c r="S2336" s="44"/>
      <c r="T2336" s="44"/>
      <c r="U2336" s="44"/>
      <c r="V2336" s="44"/>
      <c r="W2336" s="44"/>
      <c r="X2336" s="44"/>
      <c r="Y2336" s="44"/>
    </row>
    <row r="2337" spans="14:25" ht="15" customHeight="1" x14ac:dyDescent="0.2">
      <c r="N2337" s="44"/>
      <c r="O2337" s="44"/>
      <c r="P2337" s="44"/>
      <c r="Q2337" s="44"/>
      <c r="R2337" s="44"/>
      <c r="S2337" s="44"/>
      <c r="T2337" s="44"/>
      <c r="U2337" s="44"/>
      <c r="V2337" s="44"/>
      <c r="W2337" s="44"/>
      <c r="X2337" s="44"/>
      <c r="Y2337" s="44"/>
    </row>
    <row r="2338" spans="14:25" ht="15" customHeight="1" x14ac:dyDescent="0.2">
      <c r="N2338" s="44"/>
      <c r="O2338" s="44"/>
      <c r="P2338" s="44"/>
      <c r="Q2338" s="44"/>
      <c r="R2338" s="44"/>
      <c r="S2338" s="44"/>
      <c r="T2338" s="44"/>
      <c r="U2338" s="44"/>
      <c r="V2338" s="44"/>
      <c r="W2338" s="44"/>
      <c r="X2338" s="44"/>
      <c r="Y2338" s="44"/>
    </row>
    <row r="2339" spans="14:25" ht="15" customHeight="1" x14ac:dyDescent="0.2">
      <c r="N2339" s="44"/>
      <c r="O2339" s="44"/>
      <c r="P2339" s="44"/>
      <c r="Q2339" s="44"/>
      <c r="R2339" s="44"/>
      <c r="S2339" s="44"/>
      <c r="T2339" s="44"/>
      <c r="U2339" s="44"/>
      <c r="V2339" s="44"/>
      <c r="W2339" s="44"/>
      <c r="X2339" s="44"/>
      <c r="Y2339" s="44"/>
    </row>
    <row r="2340" spans="14:25" ht="15" customHeight="1" x14ac:dyDescent="0.2">
      <c r="N2340" s="44"/>
      <c r="O2340" s="44"/>
      <c r="P2340" s="44"/>
      <c r="Q2340" s="44"/>
      <c r="R2340" s="44"/>
      <c r="S2340" s="44"/>
      <c r="T2340" s="44"/>
      <c r="U2340" s="44"/>
      <c r="V2340" s="44"/>
      <c r="W2340" s="44"/>
      <c r="X2340" s="44"/>
      <c r="Y2340" s="44"/>
    </row>
    <row r="2341" spans="14:25" ht="15" customHeight="1" x14ac:dyDescent="0.2">
      <c r="N2341" s="44"/>
      <c r="O2341" s="44"/>
      <c r="P2341" s="44"/>
      <c r="Q2341" s="44"/>
      <c r="R2341" s="44"/>
      <c r="S2341" s="44"/>
      <c r="T2341" s="44"/>
      <c r="U2341" s="44"/>
      <c r="V2341" s="44"/>
      <c r="W2341" s="44"/>
      <c r="X2341" s="44"/>
      <c r="Y2341" s="44"/>
    </row>
    <row r="2342" spans="14:25" ht="15" customHeight="1" x14ac:dyDescent="0.2">
      <c r="N2342" s="44"/>
      <c r="O2342" s="44"/>
      <c r="P2342" s="44"/>
      <c r="Q2342" s="44"/>
      <c r="R2342" s="44"/>
      <c r="S2342" s="44"/>
      <c r="T2342" s="44"/>
      <c r="U2342" s="44"/>
      <c r="V2342" s="44"/>
      <c r="W2342" s="44"/>
      <c r="X2342" s="44"/>
      <c r="Y2342" s="44"/>
    </row>
    <row r="2343" spans="14:25" ht="15" customHeight="1" x14ac:dyDescent="0.2">
      <c r="N2343" s="44"/>
      <c r="O2343" s="44"/>
      <c r="P2343" s="44"/>
      <c r="Q2343" s="44"/>
      <c r="R2343" s="44"/>
      <c r="S2343" s="44"/>
      <c r="T2343" s="44"/>
      <c r="U2343" s="44"/>
      <c r="V2343" s="44"/>
      <c r="W2343" s="44"/>
      <c r="X2343" s="44"/>
      <c r="Y2343" s="44"/>
    </row>
    <row r="2344" spans="14:25" ht="15" customHeight="1" x14ac:dyDescent="0.2">
      <c r="N2344" s="44"/>
      <c r="O2344" s="44"/>
      <c r="P2344" s="44"/>
      <c r="Q2344" s="44"/>
      <c r="R2344" s="44"/>
      <c r="S2344" s="44"/>
      <c r="T2344" s="44"/>
      <c r="U2344" s="44"/>
      <c r="V2344" s="44"/>
      <c r="W2344" s="44"/>
      <c r="X2344" s="44"/>
      <c r="Y2344" s="44"/>
    </row>
    <row r="2345" spans="14:25" ht="15" customHeight="1" x14ac:dyDescent="0.2">
      <c r="N2345" s="44"/>
      <c r="O2345" s="44"/>
      <c r="P2345" s="44"/>
      <c r="Q2345" s="44"/>
      <c r="R2345" s="44"/>
      <c r="S2345" s="44"/>
      <c r="T2345" s="44"/>
      <c r="U2345" s="44"/>
      <c r="V2345" s="44"/>
      <c r="W2345" s="44"/>
      <c r="X2345" s="44"/>
      <c r="Y2345" s="44"/>
    </row>
    <row r="2346" spans="14:25" ht="15" customHeight="1" x14ac:dyDescent="0.2">
      <c r="N2346" s="44"/>
      <c r="O2346" s="44"/>
      <c r="P2346" s="44"/>
      <c r="Q2346" s="44"/>
      <c r="R2346" s="44"/>
      <c r="S2346" s="44"/>
      <c r="T2346" s="44"/>
      <c r="U2346" s="44"/>
      <c r="V2346" s="44"/>
      <c r="W2346" s="44"/>
      <c r="X2346" s="44"/>
      <c r="Y2346" s="44"/>
    </row>
    <row r="2347" spans="14:25" ht="15" customHeight="1" x14ac:dyDescent="0.2">
      <c r="N2347" s="44"/>
      <c r="O2347" s="44"/>
      <c r="P2347" s="44"/>
      <c r="Q2347" s="44"/>
      <c r="R2347" s="44"/>
      <c r="S2347" s="44"/>
      <c r="T2347" s="44"/>
      <c r="U2347" s="44"/>
      <c r="V2347" s="44"/>
      <c r="W2347" s="44"/>
      <c r="X2347" s="44"/>
      <c r="Y2347" s="44"/>
    </row>
    <row r="2348" spans="14:25" ht="15" customHeight="1" x14ac:dyDescent="0.2">
      <c r="N2348" s="44"/>
      <c r="O2348" s="44"/>
      <c r="P2348" s="44"/>
      <c r="Q2348" s="44"/>
      <c r="R2348" s="44"/>
      <c r="S2348" s="44"/>
      <c r="T2348" s="44"/>
      <c r="U2348" s="44"/>
      <c r="V2348" s="44"/>
      <c r="W2348" s="44"/>
      <c r="X2348" s="44"/>
      <c r="Y2348" s="44"/>
    </row>
    <row r="2349" spans="14:25" ht="15" customHeight="1" x14ac:dyDescent="0.2">
      <c r="N2349" s="44"/>
      <c r="O2349" s="44"/>
      <c r="P2349" s="44"/>
      <c r="Q2349" s="44"/>
      <c r="R2349" s="44"/>
      <c r="S2349" s="44"/>
      <c r="T2349" s="44"/>
      <c r="U2349" s="44"/>
      <c r="V2349" s="44"/>
      <c r="W2349" s="44"/>
      <c r="X2349" s="44"/>
      <c r="Y2349" s="44"/>
    </row>
    <row r="2350" spans="14:25" ht="15" customHeight="1" x14ac:dyDescent="0.2">
      <c r="N2350" s="44"/>
      <c r="O2350" s="44"/>
      <c r="P2350" s="44"/>
      <c r="Q2350" s="44"/>
      <c r="R2350" s="44"/>
      <c r="S2350" s="44"/>
      <c r="T2350" s="44"/>
      <c r="U2350" s="44"/>
      <c r="V2350" s="44"/>
      <c r="W2350" s="44"/>
      <c r="X2350" s="44"/>
      <c r="Y2350" s="44"/>
    </row>
    <row r="2351" spans="14:25" ht="15" customHeight="1" x14ac:dyDescent="0.2">
      <c r="N2351" s="44"/>
      <c r="O2351" s="44"/>
      <c r="P2351" s="44"/>
      <c r="Q2351" s="44"/>
      <c r="R2351" s="44"/>
      <c r="S2351" s="44"/>
      <c r="T2351" s="44"/>
      <c r="U2351" s="44"/>
      <c r="V2351" s="44"/>
      <c r="W2351" s="44"/>
      <c r="X2351" s="44"/>
      <c r="Y2351" s="44"/>
    </row>
    <row r="2352" spans="14:25" ht="15" customHeight="1" x14ac:dyDescent="0.2">
      <c r="N2352" s="44"/>
      <c r="O2352" s="44"/>
      <c r="P2352" s="44"/>
      <c r="Q2352" s="44"/>
      <c r="R2352" s="44"/>
      <c r="S2352" s="44"/>
      <c r="T2352" s="44"/>
      <c r="U2352" s="44"/>
      <c r="V2352" s="44"/>
      <c r="W2352" s="44"/>
      <c r="X2352" s="44"/>
      <c r="Y2352" s="44"/>
    </row>
    <row r="2353" spans="14:25" ht="15" customHeight="1" x14ac:dyDescent="0.2">
      <c r="N2353" s="44"/>
      <c r="O2353" s="44"/>
      <c r="P2353" s="44"/>
      <c r="Q2353" s="44"/>
      <c r="R2353" s="44"/>
      <c r="S2353" s="44"/>
      <c r="T2353" s="44"/>
      <c r="U2353" s="44"/>
      <c r="V2353" s="44"/>
      <c r="W2353" s="44"/>
      <c r="X2353" s="44"/>
      <c r="Y2353" s="44"/>
    </row>
    <row r="2354" spans="14:25" ht="15" customHeight="1" x14ac:dyDescent="0.2">
      <c r="N2354" s="44"/>
      <c r="O2354" s="44"/>
      <c r="P2354" s="44"/>
      <c r="Q2354" s="44"/>
      <c r="R2354" s="44"/>
      <c r="S2354" s="44"/>
      <c r="T2354" s="44"/>
      <c r="U2354" s="44"/>
      <c r="V2354" s="44"/>
      <c r="W2354" s="44"/>
      <c r="X2354" s="44"/>
      <c r="Y2354" s="44"/>
    </row>
    <row r="2355" spans="14:25" ht="15" customHeight="1" x14ac:dyDescent="0.2">
      <c r="N2355" s="44"/>
      <c r="O2355" s="44"/>
      <c r="P2355" s="44"/>
      <c r="Q2355" s="44"/>
      <c r="R2355" s="44"/>
      <c r="S2355" s="44"/>
      <c r="T2355" s="44"/>
      <c r="U2355" s="44"/>
      <c r="V2355" s="44"/>
      <c r="W2355" s="44"/>
      <c r="X2355" s="44"/>
      <c r="Y2355" s="44"/>
    </row>
    <row r="2356" spans="14:25" ht="15" customHeight="1" x14ac:dyDescent="0.2">
      <c r="N2356" s="44"/>
      <c r="O2356" s="44"/>
      <c r="P2356" s="44"/>
      <c r="Q2356" s="44"/>
      <c r="R2356" s="44"/>
      <c r="S2356" s="44"/>
      <c r="T2356" s="44"/>
      <c r="U2356" s="44"/>
      <c r="V2356" s="44"/>
      <c r="W2356" s="44"/>
      <c r="X2356" s="44"/>
      <c r="Y2356" s="44"/>
    </row>
    <row r="2357" spans="14:25" ht="15" customHeight="1" x14ac:dyDescent="0.2">
      <c r="N2357" s="44"/>
      <c r="O2357" s="44"/>
      <c r="P2357" s="44"/>
      <c r="Q2357" s="44"/>
      <c r="R2357" s="44"/>
      <c r="S2357" s="44"/>
      <c r="T2357" s="44"/>
      <c r="U2357" s="44"/>
      <c r="V2357" s="44"/>
      <c r="W2357" s="44"/>
      <c r="X2357" s="44"/>
      <c r="Y2357" s="44"/>
    </row>
    <row r="2358" spans="14:25" ht="15" customHeight="1" x14ac:dyDescent="0.2">
      <c r="N2358" s="44"/>
      <c r="O2358" s="44"/>
      <c r="P2358" s="44"/>
      <c r="Q2358" s="44"/>
      <c r="R2358" s="44"/>
      <c r="S2358" s="44"/>
      <c r="T2358" s="44"/>
      <c r="U2358" s="44"/>
      <c r="V2358" s="44"/>
      <c r="W2358" s="44"/>
      <c r="X2358" s="44"/>
      <c r="Y2358" s="44"/>
    </row>
    <row r="2359" spans="14:25" ht="15" customHeight="1" x14ac:dyDescent="0.2">
      <c r="N2359" s="44"/>
      <c r="O2359" s="44"/>
      <c r="P2359" s="44"/>
      <c r="Q2359" s="44"/>
      <c r="R2359" s="44"/>
      <c r="S2359" s="44"/>
      <c r="T2359" s="44"/>
      <c r="U2359" s="44"/>
      <c r="V2359" s="44"/>
      <c r="W2359" s="44"/>
      <c r="X2359" s="44"/>
      <c r="Y2359" s="44"/>
    </row>
    <row r="2360" spans="14:25" ht="15" customHeight="1" x14ac:dyDescent="0.2">
      <c r="N2360" s="44"/>
      <c r="O2360" s="44"/>
      <c r="P2360" s="44"/>
      <c r="Q2360" s="44"/>
      <c r="R2360" s="44"/>
      <c r="S2360" s="44"/>
      <c r="T2360" s="44"/>
      <c r="U2360" s="44"/>
      <c r="V2360" s="44"/>
      <c r="W2360" s="44"/>
      <c r="X2360" s="44"/>
      <c r="Y2360" s="44"/>
    </row>
    <row r="2361" spans="14:25" ht="15" customHeight="1" x14ac:dyDescent="0.2">
      <c r="N2361" s="44"/>
      <c r="O2361" s="44"/>
      <c r="P2361" s="44"/>
      <c r="Q2361" s="44"/>
      <c r="R2361" s="44"/>
      <c r="S2361" s="44"/>
      <c r="T2361" s="44"/>
      <c r="U2361" s="44"/>
      <c r="V2361" s="44"/>
      <c r="W2361" s="44"/>
      <c r="X2361" s="44"/>
      <c r="Y2361" s="44"/>
    </row>
    <row r="2362" spans="14:25" ht="15" customHeight="1" x14ac:dyDescent="0.2">
      <c r="N2362" s="44"/>
      <c r="O2362" s="44"/>
      <c r="P2362" s="44"/>
      <c r="Q2362" s="44"/>
      <c r="R2362" s="44"/>
      <c r="S2362" s="44"/>
      <c r="T2362" s="44"/>
      <c r="U2362" s="44"/>
      <c r="V2362" s="44"/>
      <c r="W2362" s="44"/>
      <c r="X2362" s="44"/>
      <c r="Y2362" s="44"/>
    </row>
    <row r="2363" spans="14:25" ht="15" customHeight="1" x14ac:dyDescent="0.2">
      <c r="N2363" s="44"/>
      <c r="O2363" s="44"/>
      <c r="P2363" s="44"/>
      <c r="Q2363" s="44"/>
      <c r="R2363" s="44"/>
      <c r="S2363" s="44"/>
      <c r="T2363" s="44"/>
      <c r="U2363" s="44"/>
      <c r="V2363" s="44"/>
      <c r="W2363" s="44"/>
      <c r="X2363" s="44"/>
      <c r="Y2363" s="44"/>
    </row>
    <row r="2364" spans="14:25" ht="15" customHeight="1" x14ac:dyDescent="0.2">
      <c r="N2364" s="44"/>
      <c r="O2364" s="44"/>
      <c r="P2364" s="44"/>
      <c r="Q2364" s="44"/>
      <c r="R2364" s="44"/>
      <c r="S2364" s="44"/>
      <c r="T2364" s="44"/>
      <c r="U2364" s="44"/>
      <c r="V2364" s="44"/>
      <c r="W2364" s="44"/>
      <c r="X2364" s="44"/>
      <c r="Y2364" s="44"/>
    </row>
    <row r="2365" spans="14:25" ht="15" customHeight="1" x14ac:dyDescent="0.2">
      <c r="N2365" s="44"/>
      <c r="O2365" s="44"/>
      <c r="P2365" s="44"/>
      <c r="Q2365" s="44"/>
      <c r="R2365" s="44"/>
      <c r="S2365" s="44"/>
      <c r="T2365" s="44"/>
      <c r="U2365" s="44"/>
      <c r="V2365" s="44"/>
      <c r="W2365" s="44"/>
      <c r="X2365" s="44"/>
      <c r="Y2365" s="44"/>
    </row>
    <row r="2366" spans="14:25" ht="15" customHeight="1" x14ac:dyDescent="0.2">
      <c r="N2366" s="44"/>
      <c r="O2366" s="44"/>
      <c r="P2366" s="44"/>
      <c r="Q2366" s="44"/>
      <c r="R2366" s="44"/>
      <c r="S2366" s="44"/>
      <c r="T2366" s="44"/>
      <c r="U2366" s="44"/>
      <c r="V2366" s="44"/>
      <c r="W2366" s="44"/>
      <c r="X2366" s="44"/>
      <c r="Y2366" s="44"/>
    </row>
    <row r="2367" spans="14:25" ht="15" customHeight="1" x14ac:dyDescent="0.2">
      <c r="N2367" s="44"/>
      <c r="O2367" s="44"/>
      <c r="P2367" s="44"/>
      <c r="Q2367" s="44"/>
      <c r="R2367" s="44"/>
      <c r="S2367" s="44"/>
      <c r="T2367" s="44"/>
      <c r="U2367" s="44"/>
      <c r="V2367" s="44"/>
      <c r="W2367" s="44"/>
      <c r="X2367" s="44"/>
      <c r="Y2367" s="44"/>
    </row>
    <row r="2368" spans="14:25" ht="15" customHeight="1" x14ac:dyDescent="0.2">
      <c r="N2368" s="44"/>
      <c r="O2368" s="44"/>
      <c r="P2368" s="44"/>
      <c r="Q2368" s="44"/>
      <c r="R2368" s="44"/>
      <c r="S2368" s="44"/>
      <c r="T2368" s="44"/>
      <c r="U2368" s="44"/>
      <c r="V2368" s="44"/>
      <c r="W2368" s="44"/>
      <c r="X2368" s="44"/>
      <c r="Y2368" s="44"/>
    </row>
    <row r="2369" spans="14:25" ht="15" customHeight="1" x14ac:dyDescent="0.2">
      <c r="N2369" s="44"/>
      <c r="O2369" s="44"/>
      <c r="P2369" s="44"/>
      <c r="Q2369" s="44"/>
      <c r="R2369" s="44"/>
      <c r="S2369" s="44"/>
      <c r="T2369" s="44"/>
      <c r="U2369" s="44"/>
      <c r="V2369" s="44"/>
      <c r="W2369" s="44"/>
      <c r="X2369" s="44"/>
      <c r="Y2369" s="44"/>
    </row>
    <row r="2370" spans="14:25" ht="15" customHeight="1" x14ac:dyDescent="0.2">
      <c r="N2370" s="44"/>
      <c r="O2370" s="44"/>
      <c r="P2370" s="44"/>
      <c r="Q2370" s="44"/>
      <c r="R2370" s="44"/>
      <c r="S2370" s="44"/>
      <c r="T2370" s="44"/>
      <c r="U2370" s="44"/>
      <c r="V2370" s="44"/>
      <c r="W2370" s="44"/>
      <c r="X2370" s="44"/>
      <c r="Y2370" s="44"/>
    </row>
    <row r="2371" spans="14:25" ht="15" customHeight="1" x14ac:dyDescent="0.2">
      <c r="N2371" s="44"/>
      <c r="O2371" s="44"/>
      <c r="P2371" s="44"/>
      <c r="Q2371" s="44"/>
      <c r="R2371" s="44"/>
      <c r="S2371" s="44"/>
      <c r="T2371" s="44"/>
      <c r="U2371" s="44"/>
      <c r="V2371" s="44"/>
      <c r="W2371" s="44"/>
      <c r="X2371" s="44"/>
      <c r="Y2371" s="44"/>
    </row>
    <row r="2372" spans="14:25" ht="15" customHeight="1" x14ac:dyDescent="0.2">
      <c r="N2372" s="44"/>
      <c r="O2372" s="44"/>
      <c r="P2372" s="44"/>
      <c r="Q2372" s="44"/>
      <c r="R2372" s="44"/>
      <c r="S2372" s="44"/>
      <c r="T2372" s="44"/>
      <c r="U2372" s="44"/>
      <c r="V2372" s="44"/>
      <c r="W2372" s="44"/>
      <c r="X2372" s="44"/>
      <c r="Y2372" s="44"/>
    </row>
    <row r="2373" spans="14:25" ht="15" customHeight="1" x14ac:dyDescent="0.2">
      <c r="N2373" s="44"/>
      <c r="O2373" s="44"/>
      <c r="P2373" s="44"/>
      <c r="Q2373" s="44"/>
      <c r="R2373" s="44"/>
      <c r="S2373" s="44"/>
      <c r="T2373" s="44"/>
      <c r="U2373" s="44"/>
      <c r="V2373" s="44"/>
      <c r="W2373" s="44"/>
      <c r="X2373" s="44"/>
      <c r="Y2373" s="44"/>
    </row>
    <row r="2374" spans="14:25" ht="15" customHeight="1" x14ac:dyDescent="0.2">
      <c r="N2374" s="44"/>
      <c r="O2374" s="44"/>
      <c r="P2374" s="44"/>
      <c r="Q2374" s="44"/>
      <c r="R2374" s="44"/>
      <c r="S2374" s="44"/>
      <c r="T2374" s="44"/>
      <c r="U2374" s="44"/>
      <c r="V2374" s="44"/>
      <c r="W2374" s="44"/>
      <c r="X2374" s="44"/>
      <c r="Y2374" s="44"/>
    </row>
    <row r="2375" spans="14:25" ht="15" customHeight="1" x14ac:dyDescent="0.2">
      <c r="N2375" s="44"/>
      <c r="O2375" s="44"/>
      <c r="P2375" s="44"/>
      <c r="Q2375" s="44"/>
      <c r="R2375" s="44"/>
      <c r="S2375" s="44"/>
      <c r="T2375" s="44"/>
      <c r="U2375" s="44"/>
      <c r="V2375" s="44"/>
      <c r="W2375" s="44"/>
      <c r="X2375" s="44"/>
      <c r="Y2375" s="44"/>
    </row>
    <row r="2376" spans="14:25" ht="15" customHeight="1" x14ac:dyDescent="0.2">
      <c r="N2376" s="44"/>
      <c r="O2376" s="44"/>
      <c r="P2376" s="44"/>
      <c r="Q2376" s="44"/>
      <c r="R2376" s="44"/>
      <c r="S2376" s="44"/>
      <c r="T2376" s="44"/>
      <c r="U2376" s="44"/>
      <c r="V2376" s="44"/>
      <c r="W2376" s="44"/>
      <c r="X2376" s="44"/>
      <c r="Y2376" s="44"/>
    </row>
    <row r="2377" spans="14:25" ht="15" customHeight="1" x14ac:dyDescent="0.2">
      <c r="N2377" s="44"/>
      <c r="O2377" s="44"/>
      <c r="P2377" s="44"/>
      <c r="Q2377" s="44"/>
      <c r="R2377" s="44"/>
      <c r="S2377" s="44"/>
      <c r="T2377" s="44"/>
      <c r="U2377" s="44"/>
      <c r="V2377" s="44"/>
      <c r="W2377" s="44"/>
      <c r="X2377" s="44"/>
      <c r="Y2377" s="44"/>
    </row>
    <row r="2378" spans="14:25" ht="15" customHeight="1" x14ac:dyDescent="0.2">
      <c r="N2378" s="44"/>
      <c r="O2378" s="44"/>
      <c r="P2378" s="44"/>
      <c r="Q2378" s="44"/>
      <c r="R2378" s="44"/>
      <c r="S2378" s="44"/>
      <c r="T2378" s="44"/>
      <c r="U2378" s="44"/>
      <c r="V2378" s="44"/>
      <c r="W2378" s="44"/>
      <c r="X2378" s="44"/>
      <c r="Y2378" s="44"/>
    </row>
    <row r="2379" spans="14:25" ht="15" customHeight="1" x14ac:dyDescent="0.2">
      <c r="N2379" s="44"/>
      <c r="O2379" s="44"/>
      <c r="P2379" s="44"/>
      <c r="Q2379" s="44"/>
      <c r="R2379" s="44"/>
      <c r="S2379" s="44"/>
      <c r="T2379" s="44"/>
      <c r="U2379" s="44"/>
      <c r="V2379" s="44"/>
      <c r="W2379" s="44"/>
      <c r="X2379" s="44"/>
      <c r="Y2379" s="44"/>
    </row>
    <row r="2380" spans="14:25" ht="15" customHeight="1" x14ac:dyDescent="0.2">
      <c r="N2380" s="44"/>
      <c r="O2380" s="44"/>
      <c r="P2380" s="44"/>
      <c r="Q2380" s="44"/>
      <c r="R2380" s="44"/>
      <c r="S2380" s="44"/>
      <c r="T2380" s="44"/>
      <c r="U2380" s="44"/>
      <c r="V2380" s="44"/>
      <c r="W2380" s="44"/>
      <c r="X2380" s="44"/>
      <c r="Y2380" s="44"/>
    </row>
    <row r="2381" spans="14:25" ht="15" customHeight="1" x14ac:dyDescent="0.2">
      <c r="N2381" s="44"/>
      <c r="O2381" s="44"/>
      <c r="P2381" s="44"/>
      <c r="Q2381" s="44"/>
      <c r="R2381" s="44"/>
      <c r="S2381" s="44"/>
      <c r="T2381" s="44"/>
      <c r="U2381" s="44"/>
      <c r="V2381" s="44"/>
      <c r="W2381" s="44"/>
      <c r="X2381" s="44"/>
      <c r="Y2381" s="44"/>
    </row>
    <row r="2382" spans="14:25" ht="15" customHeight="1" x14ac:dyDescent="0.2">
      <c r="N2382" s="44"/>
      <c r="O2382" s="44"/>
      <c r="P2382" s="44"/>
      <c r="Q2382" s="44"/>
      <c r="R2382" s="44"/>
      <c r="S2382" s="44"/>
      <c r="T2382" s="44"/>
      <c r="U2382" s="44"/>
      <c r="V2382" s="44"/>
      <c r="W2382" s="44"/>
      <c r="X2382" s="44"/>
      <c r="Y2382" s="44"/>
    </row>
    <row r="2383" spans="14:25" ht="15" customHeight="1" x14ac:dyDescent="0.2">
      <c r="N2383" s="44"/>
      <c r="O2383" s="44"/>
      <c r="P2383" s="44"/>
      <c r="Q2383" s="44"/>
      <c r="R2383" s="44"/>
      <c r="S2383" s="44"/>
      <c r="T2383" s="44"/>
      <c r="U2383" s="44"/>
      <c r="V2383" s="44"/>
      <c r="W2383" s="44"/>
      <c r="X2383" s="44"/>
      <c r="Y2383" s="44"/>
    </row>
    <row r="2384" spans="14:25" ht="15" customHeight="1" x14ac:dyDescent="0.2">
      <c r="N2384" s="44"/>
      <c r="O2384" s="44"/>
      <c r="P2384" s="44"/>
      <c r="Q2384" s="44"/>
      <c r="R2384" s="44"/>
      <c r="S2384" s="44"/>
      <c r="T2384" s="44"/>
      <c r="U2384" s="44"/>
      <c r="V2384" s="44"/>
      <c r="W2384" s="44"/>
      <c r="X2384" s="44"/>
      <c r="Y2384" s="44"/>
    </row>
    <row r="2385" spans="14:25" ht="15" customHeight="1" x14ac:dyDescent="0.2">
      <c r="N2385" s="44"/>
      <c r="O2385" s="44"/>
      <c r="P2385" s="44"/>
      <c r="Q2385" s="44"/>
      <c r="R2385" s="44"/>
      <c r="S2385" s="44"/>
      <c r="T2385" s="44"/>
      <c r="U2385" s="44"/>
      <c r="V2385" s="44"/>
      <c r="W2385" s="44"/>
      <c r="X2385" s="44"/>
      <c r="Y2385" s="44"/>
    </row>
    <row r="2386" spans="14:25" ht="15" customHeight="1" x14ac:dyDescent="0.2">
      <c r="N2386" s="44"/>
      <c r="O2386" s="44"/>
      <c r="P2386" s="44"/>
      <c r="Q2386" s="44"/>
      <c r="R2386" s="44"/>
      <c r="S2386" s="44"/>
      <c r="T2386" s="44"/>
      <c r="U2386" s="44"/>
      <c r="V2386" s="44"/>
      <c r="W2386" s="44"/>
      <c r="X2386" s="44"/>
      <c r="Y2386" s="44"/>
    </row>
    <row r="2387" spans="14:25" ht="15" customHeight="1" x14ac:dyDescent="0.2">
      <c r="N2387" s="44"/>
      <c r="O2387" s="44"/>
      <c r="P2387" s="44"/>
      <c r="Q2387" s="44"/>
      <c r="R2387" s="44"/>
      <c r="S2387" s="44"/>
      <c r="T2387" s="44"/>
      <c r="U2387" s="44"/>
      <c r="V2387" s="44"/>
      <c r="W2387" s="44"/>
      <c r="X2387" s="44"/>
      <c r="Y2387" s="44"/>
    </row>
    <row r="2388" spans="14:25" ht="15" customHeight="1" x14ac:dyDescent="0.2">
      <c r="N2388" s="44"/>
      <c r="O2388" s="44"/>
      <c r="P2388" s="44"/>
      <c r="Q2388" s="44"/>
      <c r="R2388" s="44"/>
      <c r="S2388" s="44"/>
      <c r="T2388" s="44"/>
      <c r="U2388" s="44"/>
      <c r="V2388" s="44"/>
      <c r="W2388" s="44"/>
      <c r="X2388" s="44"/>
      <c r="Y2388" s="44"/>
    </row>
    <row r="2389" spans="14:25" ht="15" customHeight="1" x14ac:dyDescent="0.2">
      <c r="N2389" s="44"/>
      <c r="O2389" s="44"/>
      <c r="P2389" s="44"/>
      <c r="Q2389" s="44"/>
      <c r="R2389" s="44"/>
      <c r="S2389" s="44"/>
      <c r="T2389" s="44"/>
      <c r="U2389" s="44"/>
      <c r="V2389" s="44"/>
      <c r="W2389" s="44"/>
      <c r="X2389" s="44"/>
      <c r="Y2389" s="44"/>
    </row>
    <row r="2390" spans="14:25" ht="15" customHeight="1" x14ac:dyDescent="0.2">
      <c r="N2390" s="44"/>
      <c r="O2390" s="44"/>
      <c r="P2390" s="44"/>
      <c r="Q2390" s="44"/>
      <c r="R2390" s="44"/>
      <c r="S2390" s="44"/>
      <c r="T2390" s="44"/>
      <c r="U2390" s="44"/>
      <c r="V2390" s="44"/>
      <c r="W2390" s="44"/>
      <c r="X2390" s="44"/>
      <c r="Y2390" s="44"/>
    </row>
    <row r="2391" spans="14:25" ht="15" customHeight="1" x14ac:dyDescent="0.2">
      <c r="N2391" s="44"/>
      <c r="O2391" s="44"/>
      <c r="P2391" s="44"/>
      <c r="Q2391" s="44"/>
      <c r="R2391" s="44"/>
      <c r="S2391" s="44"/>
      <c r="T2391" s="44"/>
      <c r="U2391" s="44"/>
      <c r="V2391" s="44"/>
      <c r="W2391" s="44"/>
      <c r="X2391" s="44"/>
      <c r="Y2391" s="44"/>
    </row>
    <row r="2392" spans="14:25" ht="15" customHeight="1" x14ac:dyDescent="0.2">
      <c r="N2392" s="44"/>
      <c r="O2392" s="44"/>
      <c r="P2392" s="44"/>
      <c r="Q2392" s="44"/>
      <c r="R2392" s="44"/>
      <c r="S2392" s="44"/>
      <c r="T2392" s="44"/>
      <c r="U2392" s="44"/>
      <c r="V2392" s="44"/>
      <c r="W2392" s="44"/>
      <c r="X2392" s="44"/>
      <c r="Y2392" s="44"/>
    </row>
    <row r="2393" spans="14:25" ht="15" customHeight="1" x14ac:dyDescent="0.2">
      <c r="N2393" s="44"/>
      <c r="O2393" s="44"/>
      <c r="P2393" s="44"/>
      <c r="Q2393" s="44"/>
      <c r="R2393" s="44"/>
      <c r="S2393" s="44"/>
      <c r="T2393" s="44"/>
      <c r="U2393" s="44"/>
      <c r="V2393" s="44"/>
      <c r="W2393" s="44"/>
      <c r="X2393" s="44"/>
      <c r="Y2393" s="44"/>
    </row>
    <row r="2394" spans="14:25" ht="15" customHeight="1" x14ac:dyDescent="0.2">
      <c r="N2394" s="44"/>
      <c r="O2394" s="44"/>
      <c r="P2394" s="44"/>
      <c r="Q2394" s="44"/>
      <c r="R2394" s="44"/>
      <c r="S2394" s="44"/>
      <c r="T2394" s="44"/>
      <c r="U2394" s="44"/>
      <c r="V2394" s="44"/>
      <c r="W2394" s="44"/>
      <c r="X2394" s="44"/>
      <c r="Y2394" s="44"/>
    </row>
    <row r="2395" spans="14:25" ht="15" customHeight="1" x14ac:dyDescent="0.2">
      <c r="N2395" s="44"/>
      <c r="O2395" s="44"/>
      <c r="P2395" s="44"/>
      <c r="Q2395" s="44"/>
      <c r="R2395" s="44"/>
      <c r="S2395" s="44"/>
      <c r="T2395" s="44"/>
      <c r="U2395" s="44"/>
      <c r="V2395" s="44"/>
      <c r="W2395" s="44"/>
      <c r="X2395" s="44"/>
      <c r="Y2395" s="44"/>
    </row>
    <row r="2396" spans="14:25" ht="15" customHeight="1" x14ac:dyDescent="0.2">
      <c r="N2396" s="44"/>
      <c r="O2396" s="44"/>
      <c r="P2396" s="44"/>
      <c r="Q2396" s="44"/>
      <c r="R2396" s="44"/>
      <c r="S2396" s="44"/>
      <c r="T2396" s="44"/>
      <c r="U2396" s="44"/>
      <c r="V2396" s="44"/>
      <c r="W2396" s="44"/>
      <c r="X2396" s="44"/>
      <c r="Y2396" s="44"/>
    </row>
    <row r="2397" spans="14:25" ht="15" customHeight="1" x14ac:dyDescent="0.2">
      <c r="N2397" s="44"/>
      <c r="O2397" s="44"/>
      <c r="P2397" s="44"/>
      <c r="Q2397" s="44"/>
      <c r="R2397" s="44"/>
      <c r="S2397" s="44"/>
      <c r="T2397" s="44"/>
      <c r="U2397" s="44"/>
      <c r="V2397" s="44"/>
      <c r="W2397" s="44"/>
      <c r="X2397" s="44"/>
      <c r="Y2397" s="44"/>
    </row>
    <row r="2398" spans="14:25" ht="15" customHeight="1" x14ac:dyDescent="0.2">
      <c r="N2398" s="44"/>
      <c r="O2398" s="44"/>
      <c r="P2398" s="44"/>
      <c r="Q2398" s="44"/>
      <c r="R2398" s="44"/>
      <c r="S2398" s="44"/>
      <c r="T2398" s="44"/>
      <c r="U2398" s="44"/>
      <c r="V2398" s="44"/>
      <c r="W2398" s="44"/>
      <c r="X2398" s="44"/>
      <c r="Y2398" s="44"/>
    </row>
    <row r="2399" spans="14:25" ht="15" customHeight="1" x14ac:dyDescent="0.2">
      <c r="N2399" s="44"/>
      <c r="O2399" s="44"/>
      <c r="P2399" s="44"/>
      <c r="Q2399" s="44"/>
      <c r="R2399" s="44"/>
      <c r="S2399" s="44"/>
      <c r="T2399" s="44"/>
      <c r="U2399" s="44"/>
      <c r="V2399" s="44"/>
      <c r="W2399" s="44"/>
      <c r="X2399" s="44"/>
      <c r="Y2399" s="44"/>
    </row>
    <row r="2400" spans="14:25" ht="15" customHeight="1" x14ac:dyDescent="0.2">
      <c r="N2400" s="44"/>
      <c r="O2400" s="44"/>
      <c r="P2400" s="44"/>
      <c r="Q2400" s="44"/>
      <c r="R2400" s="44"/>
      <c r="S2400" s="44"/>
      <c r="T2400" s="44"/>
      <c r="U2400" s="44"/>
      <c r="V2400" s="44"/>
      <c r="W2400" s="44"/>
      <c r="X2400" s="44"/>
      <c r="Y2400" s="44"/>
    </row>
    <row r="2401" spans="14:25" ht="15" customHeight="1" x14ac:dyDescent="0.2">
      <c r="N2401" s="44"/>
      <c r="O2401" s="44"/>
      <c r="P2401" s="44"/>
      <c r="Q2401" s="44"/>
      <c r="R2401" s="44"/>
      <c r="S2401" s="44"/>
      <c r="T2401" s="44"/>
      <c r="U2401" s="44"/>
      <c r="V2401" s="44"/>
      <c r="W2401" s="44"/>
      <c r="X2401" s="44"/>
      <c r="Y2401" s="44"/>
    </row>
    <row r="2402" spans="14:25" ht="15" customHeight="1" x14ac:dyDescent="0.2">
      <c r="N2402" s="44"/>
      <c r="O2402" s="44"/>
      <c r="P2402" s="44"/>
      <c r="Q2402" s="44"/>
      <c r="R2402" s="44"/>
      <c r="S2402" s="44"/>
      <c r="T2402" s="44"/>
      <c r="U2402" s="44"/>
      <c r="V2402" s="44"/>
      <c r="W2402" s="44"/>
      <c r="X2402" s="44"/>
      <c r="Y2402" s="44"/>
    </row>
    <row r="2403" spans="14:25" ht="15" customHeight="1" x14ac:dyDescent="0.2">
      <c r="N2403" s="44"/>
      <c r="O2403" s="44"/>
      <c r="P2403" s="44"/>
      <c r="Q2403" s="44"/>
      <c r="R2403" s="44"/>
      <c r="S2403" s="44"/>
      <c r="T2403" s="44"/>
      <c r="U2403" s="44"/>
      <c r="V2403" s="44"/>
      <c r="W2403" s="44"/>
      <c r="X2403" s="44"/>
      <c r="Y2403" s="44"/>
    </row>
    <row r="2404" spans="14:25" ht="15" customHeight="1" x14ac:dyDescent="0.2">
      <c r="N2404" s="44"/>
      <c r="O2404" s="44"/>
      <c r="P2404" s="44"/>
      <c r="Q2404" s="44"/>
      <c r="R2404" s="44"/>
      <c r="S2404" s="44"/>
      <c r="T2404" s="44"/>
      <c r="U2404" s="44"/>
      <c r="V2404" s="44"/>
      <c r="W2404" s="44"/>
      <c r="X2404" s="44"/>
      <c r="Y2404" s="44"/>
    </row>
    <row r="2405" spans="14:25" ht="15" customHeight="1" x14ac:dyDescent="0.2">
      <c r="N2405" s="44"/>
      <c r="O2405" s="44"/>
      <c r="P2405" s="44"/>
      <c r="Q2405" s="44"/>
      <c r="R2405" s="44"/>
      <c r="S2405" s="44"/>
      <c r="T2405" s="44"/>
      <c r="U2405" s="44"/>
      <c r="V2405" s="44"/>
      <c r="W2405" s="44"/>
      <c r="X2405" s="44"/>
      <c r="Y2405" s="44"/>
    </row>
    <row r="2406" spans="14:25" ht="15" customHeight="1" x14ac:dyDescent="0.2">
      <c r="N2406" s="44"/>
      <c r="O2406" s="44"/>
      <c r="P2406" s="44"/>
      <c r="Q2406" s="44"/>
      <c r="R2406" s="44"/>
      <c r="S2406" s="44"/>
      <c r="T2406" s="44"/>
      <c r="U2406" s="44"/>
      <c r="V2406" s="44"/>
      <c r="W2406" s="44"/>
      <c r="X2406" s="44"/>
      <c r="Y2406" s="44"/>
    </row>
    <row r="2407" spans="14:25" ht="15" customHeight="1" x14ac:dyDescent="0.2">
      <c r="N2407" s="44"/>
      <c r="O2407" s="44"/>
      <c r="P2407" s="44"/>
      <c r="Q2407" s="44"/>
      <c r="R2407" s="44"/>
      <c r="S2407" s="44"/>
      <c r="T2407" s="44"/>
      <c r="U2407" s="44"/>
      <c r="V2407" s="44"/>
      <c r="W2407" s="44"/>
      <c r="X2407" s="44"/>
      <c r="Y2407" s="44"/>
    </row>
    <row r="2408" spans="14:25" ht="15" customHeight="1" x14ac:dyDescent="0.2">
      <c r="N2408" s="44"/>
      <c r="O2408" s="44"/>
      <c r="P2408" s="44"/>
      <c r="Q2408" s="44"/>
      <c r="R2408" s="44"/>
      <c r="S2408" s="44"/>
      <c r="T2408" s="44"/>
      <c r="U2408" s="44"/>
      <c r="V2408" s="44"/>
      <c r="W2408" s="44"/>
      <c r="X2408" s="44"/>
      <c r="Y2408" s="44"/>
    </row>
    <row r="2409" spans="14:25" ht="15" customHeight="1" x14ac:dyDescent="0.2">
      <c r="N2409" s="44"/>
      <c r="O2409" s="44"/>
      <c r="P2409" s="44"/>
      <c r="Q2409" s="44"/>
      <c r="R2409" s="44"/>
      <c r="S2409" s="44"/>
      <c r="T2409" s="44"/>
      <c r="U2409" s="44"/>
      <c r="V2409" s="44"/>
      <c r="W2409" s="44"/>
      <c r="X2409" s="44"/>
      <c r="Y2409" s="44"/>
    </row>
    <row r="2410" spans="14:25" ht="15" customHeight="1" x14ac:dyDescent="0.2">
      <c r="N2410" s="44"/>
      <c r="O2410" s="44"/>
      <c r="P2410" s="44"/>
      <c r="Q2410" s="44"/>
      <c r="R2410" s="44"/>
      <c r="S2410" s="44"/>
      <c r="T2410" s="44"/>
      <c r="U2410" s="44"/>
      <c r="V2410" s="44"/>
      <c r="W2410" s="44"/>
      <c r="X2410" s="44"/>
      <c r="Y2410" s="44"/>
    </row>
    <row r="2411" spans="14:25" ht="15" customHeight="1" x14ac:dyDescent="0.2">
      <c r="N2411" s="44"/>
      <c r="O2411" s="44"/>
      <c r="P2411" s="44"/>
      <c r="Q2411" s="44"/>
      <c r="R2411" s="44"/>
      <c r="S2411" s="44"/>
      <c r="T2411" s="44"/>
      <c r="U2411" s="44"/>
      <c r="V2411" s="44"/>
      <c r="W2411" s="44"/>
      <c r="X2411" s="44"/>
      <c r="Y2411" s="44"/>
    </row>
    <row r="2412" spans="14:25" ht="15" customHeight="1" x14ac:dyDescent="0.2">
      <c r="N2412" s="44"/>
      <c r="O2412" s="44"/>
      <c r="P2412" s="44"/>
      <c r="Q2412" s="44"/>
      <c r="R2412" s="44"/>
      <c r="S2412" s="44"/>
      <c r="T2412" s="44"/>
      <c r="U2412" s="44"/>
      <c r="V2412" s="44"/>
      <c r="W2412" s="44"/>
      <c r="X2412" s="44"/>
      <c r="Y2412" s="44"/>
    </row>
    <row r="2413" spans="14:25" ht="15" customHeight="1" x14ac:dyDescent="0.2">
      <c r="N2413" s="44"/>
      <c r="O2413" s="44"/>
      <c r="P2413" s="44"/>
      <c r="Q2413" s="44"/>
      <c r="R2413" s="44"/>
      <c r="S2413" s="44"/>
      <c r="T2413" s="44"/>
      <c r="U2413" s="44"/>
      <c r="V2413" s="44"/>
      <c r="W2413" s="44"/>
      <c r="X2413" s="44"/>
      <c r="Y2413" s="44"/>
    </row>
    <row r="2414" spans="14:25" ht="15" customHeight="1" x14ac:dyDescent="0.2">
      <c r="N2414" s="44"/>
      <c r="O2414" s="44"/>
      <c r="P2414" s="44"/>
      <c r="Q2414" s="44"/>
      <c r="R2414" s="44"/>
      <c r="S2414" s="44"/>
      <c r="T2414" s="44"/>
      <c r="U2414" s="44"/>
      <c r="V2414" s="44"/>
      <c r="W2414" s="44"/>
      <c r="X2414" s="44"/>
      <c r="Y2414" s="44"/>
    </row>
    <row r="2415" spans="14:25" ht="15" customHeight="1" x14ac:dyDescent="0.2">
      <c r="N2415" s="44"/>
      <c r="O2415" s="44"/>
      <c r="P2415" s="44"/>
      <c r="Q2415" s="44"/>
      <c r="R2415" s="44"/>
      <c r="S2415" s="44"/>
      <c r="T2415" s="44"/>
      <c r="U2415" s="44"/>
      <c r="V2415" s="44"/>
      <c r="W2415" s="44"/>
      <c r="X2415" s="44"/>
      <c r="Y2415" s="44"/>
    </row>
    <row r="2416" spans="14:25" ht="15" customHeight="1" x14ac:dyDescent="0.2">
      <c r="N2416" s="44"/>
      <c r="O2416" s="44"/>
      <c r="P2416" s="44"/>
      <c r="Q2416" s="44"/>
      <c r="R2416" s="44"/>
      <c r="S2416" s="44"/>
      <c r="T2416" s="44"/>
      <c r="U2416" s="44"/>
      <c r="V2416" s="44"/>
      <c r="W2416" s="44"/>
      <c r="X2416" s="44"/>
      <c r="Y2416" s="44"/>
    </row>
    <row r="2417" spans="14:25" ht="15" customHeight="1" x14ac:dyDescent="0.2">
      <c r="N2417" s="44"/>
      <c r="O2417" s="44"/>
      <c r="P2417" s="44"/>
      <c r="Q2417" s="44"/>
      <c r="R2417" s="44"/>
      <c r="S2417" s="44"/>
      <c r="T2417" s="44"/>
      <c r="U2417" s="44"/>
      <c r="V2417" s="44"/>
      <c r="W2417" s="44"/>
      <c r="X2417" s="44"/>
      <c r="Y2417" s="44"/>
    </row>
    <row r="2418" spans="14:25" ht="15" customHeight="1" x14ac:dyDescent="0.2">
      <c r="N2418" s="44"/>
      <c r="O2418" s="44"/>
      <c r="P2418" s="44"/>
      <c r="Q2418" s="44"/>
      <c r="R2418" s="44"/>
      <c r="S2418" s="44"/>
      <c r="T2418" s="44"/>
      <c r="U2418" s="44"/>
      <c r="V2418" s="44"/>
      <c r="W2418" s="44"/>
      <c r="X2418" s="44"/>
      <c r="Y2418" s="44"/>
    </row>
    <row r="2419" spans="14:25" ht="15" customHeight="1" x14ac:dyDescent="0.2">
      <c r="N2419" s="44"/>
      <c r="O2419" s="44"/>
      <c r="P2419" s="44"/>
      <c r="Q2419" s="44"/>
      <c r="R2419" s="44"/>
      <c r="S2419" s="44"/>
      <c r="T2419" s="44"/>
      <c r="U2419" s="44"/>
      <c r="V2419" s="44"/>
      <c r="W2419" s="44"/>
      <c r="X2419" s="44"/>
      <c r="Y2419" s="44"/>
    </row>
    <row r="2420" spans="14:25" ht="15" customHeight="1" x14ac:dyDescent="0.2">
      <c r="N2420" s="44"/>
      <c r="O2420" s="44"/>
      <c r="P2420" s="44"/>
      <c r="Q2420" s="44"/>
      <c r="R2420" s="44"/>
      <c r="S2420" s="44"/>
      <c r="T2420" s="44"/>
      <c r="U2420" s="44"/>
      <c r="V2420" s="44"/>
      <c r="W2420" s="44"/>
      <c r="X2420" s="44"/>
      <c r="Y2420" s="44"/>
    </row>
    <row r="2421" spans="14:25" ht="15" customHeight="1" x14ac:dyDescent="0.2">
      <c r="N2421" s="44"/>
      <c r="O2421" s="44"/>
      <c r="P2421" s="44"/>
      <c r="Q2421" s="44"/>
      <c r="R2421" s="44"/>
      <c r="S2421" s="44"/>
      <c r="T2421" s="44"/>
      <c r="U2421" s="44"/>
      <c r="V2421" s="44"/>
      <c r="W2421" s="44"/>
      <c r="X2421" s="44"/>
      <c r="Y2421" s="44"/>
    </row>
    <row r="2422" spans="14:25" ht="15" customHeight="1" x14ac:dyDescent="0.2">
      <c r="N2422" s="44"/>
      <c r="O2422" s="44"/>
      <c r="P2422" s="44"/>
      <c r="Q2422" s="44"/>
      <c r="R2422" s="44"/>
      <c r="S2422" s="44"/>
      <c r="T2422" s="44"/>
      <c r="U2422" s="44"/>
      <c r="V2422" s="44"/>
      <c r="W2422" s="44"/>
      <c r="X2422" s="44"/>
      <c r="Y2422" s="44"/>
    </row>
    <row r="2423" spans="14:25" ht="15" customHeight="1" x14ac:dyDescent="0.2">
      <c r="N2423" s="44"/>
      <c r="O2423" s="44"/>
      <c r="P2423" s="44"/>
      <c r="Q2423" s="44"/>
      <c r="R2423" s="44"/>
      <c r="S2423" s="44"/>
      <c r="T2423" s="44"/>
      <c r="U2423" s="44"/>
      <c r="V2423" s="44"/>
      <c r="W2423" s="44"/>
      <c r="X2423" s="44"/>
      <c r="Y2423" s="44"/>
    </row>
    <row r="2424" spans="14:25" ht="15" customHeight="1" x14ac:dyDescent="0.2">
      <c r="N2424" s="44"/>
      <c r="O2424" s="44"/>
      <c r="P2424" s="44"/>
      <c r="Q2424" s="44"/>
      <c r="R2424" s="44"/>
      <c r="S2424" s="44"/>
      <c r="T2424" s="44"/>
      <c r="U2424" s="44"/>
      <c r="V2424" s="44"/>
      <c r="W2424" s="44"/>
      <c r="X2424" s="44"/>
      <c r="Y2424" s="44"/>
    </row>
    <row r="2425" spans="14:25" ht="15" customHeight="1" x14ac:dyDescent="0.2">
      <c r="N2425" s="44"/>
      <c r="O2425" s="44"/>
      <c r="P2425" s="44"/>
      <c r="Q2425" s="44"/>
      <c r="R2425" s="44"/>
      <c r="S2425" s="44"/>
      <c r="T2425" s="44"/>
      <c r="U2425" s="44"/>
      <c r="V2425" s="44"/>
      <c r="W2425" s="44"/>
      <c r="X2425" s="44"/>
      <c r="Y2425" s="44"/>
    </row>
    <row r="2426" spans="14:25" ht="15" customHeight="1" x14ac:dyDescent="0.2">
      <c r="N2426" s="44"/>
      <c r="O2426" s="44"/>
      <c r="P2426" s="44"/>
      <c r="Q2426" s="44"/>
      <c r="R2426" s="44"/>
      <c r="S2426" s="44"/>
      <c r="T2426" s="44"/>
      <c r="U2426" s="44"/>
      <c r="V2426" s="44"/>
      <c r="W2426" s="44"/>
      <c r="X2426" s="44"/>
      <c r="Y2426" s="44"/>
    </row>
    <row r="2427" spans="14:25" ht="15" customHeight="1" x14ac:dyDescent="0.2">
      <c r="N2427" s="44"/>
      <c r="O2427" s="44"/>
      <c r="P2427" s="44"/>
      <c r="Q2427" s="44"/>
      <c r="R2427" s="44"/>
      <c r="S2427" s="44"/>
      <c r="T2427" s="44"/>
      <c r="U2427" s="44"/>
      <c r="V2427" s="44"/>
      <c r="W2427" s="44"/>
      <c r="X2427" s="44"/>
      <c r="Y2427" s="44"/>
    </row>
    <row r="2428" spans="14:25" ht="15" customHeight="1" x14ac:dyDescent="0.2">
      <c r="N2428" s="44"/>
      <c r="O2428" s="44"/>
      <c r="P2428" s="44"/>
      <c r="Q2428" s="44"/>
      <c r="R2428" s="44"/>
      <c r="S2428" s="44"/>
      <c r="T2428" s="44"/>
      <c r="U2428" s="44"/>
      <c r="V2428" s="44"/>
      <c r="W2428" s="44"/>
      <c r="X2428" s="44"/>
      <c r="Y2428" s="44"/>
    </row>
    <row r="2429" spans="14:25" ht="15" customHeight="1" x14ac:dyDescent="0.2">
      <c r="N2429" s="44"/>
      <c r="O2429" s="44"/>
      <c r="P2429" s="44"/>
      <c r="Q2429" s="44"/>
      <c r="R2429" s="44"/>
      <c r="S2429" s="44"/>
      <c r="T2429" s="44"/>
      <c r="U2429" s="44"/>
      <c r="V2429" s="44"/>
      <c r="W2429" s="44"/>
      <c r="X2429" s="44"/>
      <c r="Y2429" s="44"/>
    </row>
    <row r="2430" spans="14:25" ht="15" customHeight="1" x14ac:dyDescent="0.2">
      <c r="N2430" s="44"/>
      <c r="O2430" s="44"/>
      <c r="P2430" s="44"/>
      <c r="Q2430" s="44"/>
      <c r="R2430" s="44"/>
      <c r="S2430" s="44"/>
      <c r="T2430" s="44"/>
      <c r="U2430" s="44"/>
      <c r="V2430" s="44"/>
      <c r="W2430" s="44"/>
      <c r="X2430" s="44"/>
      <c r="Y2430" s="44"/>
    </row>
    <row r="2431" spans="14:25" ht="15" customHeight="1" x14ac:dyDescent="0.2">
      <c r="N2431" s="44"/>
      <c r="O2431" s="44"/>
      <c r="P2431" s="44"/>
      <c r="Q2431" s="44"/>
      <c r="R2431" s="44"/>
      <c r="S2431" s="44"/>
      <c r="T2431" s="44"/>
      <c r="U2431" s="44"/>
      <c r="V2431" s="44"/>
      <c r="W2431" s="44"/>
      <c r="X2431" s="44"/>
      <c r="Y2431" s="44"/>
    </row>
    <row r="2432" spans="14:25" ht="15" customHeight="1" x14ac:dyDescent="0.2">
      <c r="N2432" s="44"/>
      <c r="O2432" s="44"/>
      <c r="P2432" s="44"/>
      <c r="Q2432" s="44"/>
      <c r="R2432" s="44"/>
      <c r="S2432" s="44"/>
      <c r="T2432" s="44"/>
      <c r="U2432" s="44"/>
      <c r="V2432" s="44"/>
      <c r="W2432" s="44"/>
      <c r="X2432" s="44"/>
      <c r="Y2432" s="44"/>
    </row>
    <row r="2433" spans="14:25" ht="15" customHeight="1" x14ac:dyDescent="0.2">
      <c r="N2433" s="44"/>
      <c r="O2433" s="44"/>
      <c r="P2433" s="44"/>
      <c r="Q2433" s="44"/>
      <c r="R2433" s="44"/>
      <c r="S2433" s="44"/>
      <c r="T2433" s="44"/>
      <c r="U2433" s="44"/>
      <c r="V2433" s="44"/>
      <c r="W2433" s="44"/>
      <c r="X2433" s="44"/>
      <c r="Y2433" s="44"/>
    </row>
    <row r="2434" spans="14:25" ht="15" customHeight="1" x14ac:dyDescent="0.2">
      <c r="N2434" s="44"/>
      <c r="O2434" s="44"/>
      <c r="P2434" s="44"/>
      <c r="Q2434" s="44"/>
      <c r="R2434" s="44"/>
      <c r="S2434" s="44"/>
      <c r="T2434" s="44"/>
      <c r="U2434" s="44"/>
      <c r="V2434" s="44"/>
      <c r="W2434" s="44"/>
      <c r="X2434" s="44"/>
      <c r="Y2434" s="44"/>
    </row>
    <row r="2435" spans="14:25" ht="15" customHeight="1" x14ac:dyDescent="0.2">
      <c r="N2435" s="44"/>
      <c r="O2435" s="44"/>
      <c r="P2435" s="44"/>
      <c r="Q2435" s="44"/>
      <c r="R2435" s="44"/>
      <c r="S2435" s="44"/>
      <c r="T2435" s="44"/>
      <c r="U2435" s="44"/>
      <c r="V2435" s="44"/>
      <c r="W2435" s="44"/>
      <c r="X2435" s="44"/>
      <c r="Y2435" s="44"/>
    </row>
    <row r="2436" spans="14:25" ht="15" customHeight="1" x14ac:dyDescent="0.2">
      <c r="N2436" s="44"/>
      <c r="O2436" s="44"/>
      <c r="P2436" s="44"/>
      <c r="Q2436" s="44"/>
      <c r="R2436" s="44"/>
      <c r="S2436" s="44"/>
      <c r="T2436" s="44"/>
      <c r="U2436" s="44"/>
      <c r="V2436" s="44"/>
      <c r="W2436" s="44"/>
      <c r="X2436" s="44"/>
      <c r="Y2436" s="44"/>
    </row>
    <row r="2437" spans="14:25" ht="15" customHeight="1" x14ac:dyDescent="0.2">
      <c r="N2437" s="44"/>
      <c r="O2437" s="44"/>
      <c r="P2437" s="44"/>
      <c r="Q2437" s="44"/>
      <c r="R2437" s="44"/>
      <c r="S2437" s="44"/>
      <c r="T2437" s="44"/>
      <c r="U2437" s="44"/>
      <c r="V2437" s="44"/>
      <c r="W2437" s="44"/>
      <c r="X2437" s="44"/>
      <c r="Y2437" s="44"/>
    </row>
    <row r="2438" spans="14:25" ht="15" customHeight="1" x14ac:dyDescent="0.2">
      <c r="N2438" s="44"/>
      <c r="O2438" s="44"/>
      <c r="P2438" s="44"/>
      <c r="Q2438" s="44"/>
      <c r="R2438" s="44"/>
      <c r="S2438" s="44"/>
      <c r="T2438" s="44"/>
      <c r="U2438" s="44"/>
      <c r="V2438" s="44"/>
      <c r="W2438" s="44"/>
      <c r="X2438" s="44"/>
      <c r="Y2438" s="44"/>
    </row>
    <row r="2439" spans="14:25" ht="15" customHeight="1" x14ac:dyDescent="0.2">
      <c r="N2439" s="44"/>
      <c r="O2439" s="44"/>
      <c r="P2439" s="44"/>
      <c r="Q2439" s="44"/>
      <c r="R2439" s="44"/>
      <c r="S2439" s="44"/>
      <c r="T2439" s="44"/>
      <c r="U2439" s="44"/>
      <c r="V2439" s="44"/>
      <c r="W2439" s="44"/>
      <c r="X2439" s="44"/>
      <c r="Y2439" s="44"/>
    </row>
    <row r="2440" spans="14:25" ht="15" customHeight="1" x14ac:dyDescent="0.2">
      <c r="N2440" s="44"/>
      <c r="O2440" s="44"/>
      <c r="P2440" s="44"/>
      <c r="Q2440" s="44"/>
      <c r="R2440" s="44"/>
      <c r="S2440" s="44"/>
      <c r="T2440" s="44"/>
      <c r="U2440" s="44"/>
      <c r="V2440" s="44"/>
      <c r="W2440" s="44"/>
      <c r="X2440" s="44"/>
      <c r="Y2440" s="44"/>
    </row>
    <row r="2441" spans="14:25" ht="15" customHeight="1" x14ac:dyDescent="0.2">
      <c r="N2441" s="44"/>
      <c r="O2441" s="44"/>
      <c r="P2441" s="44"/>
      <c r="Q2441" s="44"/>
      <c r="R2441" s="44"/>
      <c r="S2441" s="44"/>
      <c r="T2441" s="44"/>
      <c r="U2441" s="44"/>
      <c r="V2441" s="44"/>
      <c r="W2441" s="44"/>
      <c r="X2441" s="44"/>
      <c r="Y2441" s="44"/>
    </row>
    <row r="2442" spans="14:25" ht="15" customHeight="1" x14ac:dyDescent="0.2">
      <c r="N2442" s="44"/>
      <c r="O2442" s="44"/>
      <c r="P2442" s="44"/>
      <c r="Q2442" s="44"/>
      <c r="R2442" s="44"/>
      <c r="S2442" s="44"/>
      <c r="T2442" s="44"/>
      <c r="U2442" s="44"/>
      <c r="V2442" s="44"/>
      <c r="W2442" s="44"/>
      <c r="X2442" s="44"/>
      <c r="Y2442" s="44"/>
    </row>
    <row r="2443" spans="14:25" ht="15" customHeight="1" x14ac:dyDescent="0.2">
      <c r="N2443" s="44"/>
      <c r="O2443" s="44"/>
      <c r="P2443" s="44"/>
      <c r="Q2443" s="44"/>
      <c r="R2443" s="44"/>
      <c r="S2443" s="44"/>
      <c r="T2443" s="44"/>
      <c r="U2443" s="44"/>
      <c r="V2443" s="44"/>
      <c r="W2443" s="44"/>
      <c r="X2443" s="44"/>
      <c r="Y2443" s="44"/>
    </row>
    <row r="2444" spans="14:25" ht="15" customHeight="1" x14ac:dyDescent="0.2">
      <c r="N2444" s="44"/>
      <c r="O2444" s="44"/>
      <c r="P2444" s="44"/>
      <c r="Q2444" s="44"/>
      <c r="R2444" s="44"/>
      <c r="S2444" s="44"/>
      <c r="T2444" s="44"/>
      <c r="U2444" s="44"/>
      <c r="V2444" s="44"/>
      <c r="W2444" s="44"/>
      <c r="X2444" s="44"/>
      <c r="Y2444" s="44"/>
    </row>
    <row r="2445" spans="14:25" ht="15" customHeight="1" x14ac:dyDescent="0.2">
      <c r="N2445" s="44"/>
      <c r="O2445" s="44"/>
      <c r="P2445" s="44"/>
      <c r="Q2445" s="44"/>
      <c r="R2445" s="44"/>
      <c r="S2445" s="44"/>
      <c r="T2445" s="44"/>
      <c r="U2445" s="44"/>
      <c r="V2445" s="44"/>
      <c r="W2445" s="44"/>
      <c r="X2445" s="44"/>
      <c r="Y2445" s="44"/>
    </row>
    <row r="2446" spans="14:25" ht="15" customHeight="1" x14ac:dyDescent="0.2">
      <c r="N2446" s="44"/>
      <c r="O2446" s="44"/>
      <c r="P2446" s="44"/>
      <c r="Q2446" s="44"/>
      <c r="R2446" s="44"/>
      <c r="S2446" s="44"/>
      <c r="T2446" s="44"/>
      <c r="U2446" s="44"/>
      <c r="V2446" s="44"/>
      <c r="W2446" s="44"/>
      <c r="X2446" s="44"/>
      <c r="Y2446" s="44"/>
    </row>
    <row r="2447" spans="14:25" ht="15" customHeight="1" x14ac:dyDescent="0.2">
      <c r="N2447" s="44"/>
      <c r="O2447" s="44"/>
      <c r="P2447" s="44"/>
      <c r="Q2447" s="44"/>
      <c r="R2447" s="44"/>
      <c r="S2447" s="44"/>
      <c r="T2447" s="44"/>
      <c r="U2447" s="44"/>
      <c r="V2447" s="44"/>
      <c r="W2447" s="44"/>
      <c r="X2447" s="44"/>
      <c r="Y2447" s="44"/>
    </row>
    <row r="2448" spans="14:25" ht="15" customHeight="1" x14ac:dyDescent="0.2">
      <c r="N2448" s="44"/>
      <c r="O2448" s="44"/>
      <c r="P2448" s="44"/>
      <c r="Q2448" s="44"/>
      <c r="R2448" s="44"/>
      <c r="S2448" s="44"/>
      <c r="T2448" s="44"/>
      <c r="U2448" s="44"/>
      <c r="V2448" s="44"/>
      <c r="W2448" s="44"/>
      <c r="X2448" s="44"/>
      <c r="Y2448" s="44"/>
    </row>
    <row r="2449" spans="14:25" ht="15" customHeight="1" x14ac:dyDescent="0.2">
      <c r="N2449" s="44"/>
      <c r="O2449" s="44"/>
      <c r="P2449" s="44"/>
      <c r="Q2449" s="44"/>
      <c r="R2449" s="44"/>
      <c r="S2449" s="44"/>
      <c r="T2449" s="44"/>
      <c r="U2449" s="44"/>
      <c r="V2449" s="44"/>
      <c r="W2449" s="44"/>
      <c r="X2449" s="44"/>
      <c r="Y2449" s="44"/>
    </row>
    <row r="2450" spans="14:25" ht="15" customHeight="1" x14ac:dyDescent="0.2">
      <c r="N2450" s="44"/>
      <c r="O2450" s="44"/>
      <c r="P2450" s="44"/>
      <c r="Q2450" s="44"/>
      <c r="R2450" s="44"/>
      <c r="S2450" s="44"/>
      <c r="T2450" s="44"/>
      <c r="U2450" s="44"/>
      <c r="V2450" s="44"/>
      <c r="W2450" s="44"/>
      <c r="X2450" s="44"/>
      <c r="Y2450" s="44"/>
    </row>
    <row r="2451" spans="14:25" ht="15" customHeight="1" x14ac:dyDescent="0.2">
      <c r="N2451" s="44"/>
      <c r="O2451" s="44"/>
      <c r="P2451" s="44"/>
      <c r="Q2451" s="44"/>
      <c r="R2451" s="44"/>
      <c r="S2451" s="44"/>
      <c r="T2451" s="44"/>
      <c r="U2451" s="44"/>
      <c r="V2451" s="44"/>
      <c r="W2451" s="44"/>
      <c r="X2451" s="44"/>
      <c r="Y2451" s="44"/>
    </row>
    <row r="2452" spans="14:25" ht="15" customHeight="1" x14ac:dyDescent="0.2">
      <c r="N2452" s="44"/>
      <c r="O2452" s="44"/>
      <c r="P2452" s="44"/>
      <c r="Q2452" s="44"/>
      <c r="R2452" s="44"/>
      <c r="S2452" s="44"/>
      <c r="T2452" s="44"/>
      <c r="U2452" s="44"/>
      <c r="V2452" s="44"/>
      <c r="W2452" s="44"/>
      <c r="X2452" s="44"/>
      <c r="Y2452" s="44"/>
    </row>
    <row r="2453" spans="14:25" ht="15" customHeight="1" x14ac:dyDescent="0.2">
      <c r="N2453" s="44"/>
      <c r="O2453" s="44"/>
      <c r="P2453" s="44"/>
      <c r="Q2453" s="44"/>
      <c r="R2453" s="44"/>
      <c r="S2453" s="44"/>
      <c r="T2453" s="44"/>
      <c r="U2453" s="44"/>
      <c r="V2453" s="44"/>
      <c r="W2453" s="44"/>
      <c r="X2453" s="44"/>
      <c r="Y2453" s="44"/>
    </row>
    <row r="2454" spans="14:25" ht="15" customHeight="1" x14ac:dyDescent="0.2">
      <c r="N2454" s="44"/>
      <c r="O2454" s="44"/>
      <c r="P2454" s="44"/>
      <c r="Q2454" s="44"/>
      <c r="R2454" s="44"/>
      <c r="S2454" s="44"/>
      <c r="T2454" s="44"/>
      <c r="U2454" s="44"/>
      <c r="V2454" s="44"/>
      <c r="W2454" s="44"/>
      <c r="X2454" s="44"/>
      <c r="Y2454" s="44"/>
    </row>
    <row r="2455" spans="14:25" ht="15" customHeight="1" x14ac:dyDescent="0.2">
      <c r="N2455" s="44"/>
      <c r="O2455" s="44"/>
      <c r="P2455" s="44"/>
      <c r="Q2455" s="44"/>
      <c r="R2455" s="44"/>
      <c r="S2455" s="44"/>
      <c r="T2455" s="44"/>
      <c r="U2455" s="44"/>
      <c r="V2455" s="44"/>
      <c r="W2455" s="44"/>
      <c r="X2455" s="44"/>
      <c r="Y2455" s="44"/>
    </row>
    <row r="2456" spans="14:25" ht="15" customHeight="1" x14ac:dyDescent="0.2">
      <c r="N2456" s="44"/>
      <c r="O2456" s="44"/>
      <c r="P2456" s="44"/>
      <c r="Q2456" s="44"/>
      <c r="R2456" s="44"/>
      <c r="S2456" s="44"/>
      <c r="T2456" s="44"/>
      <c r="U2456" s="44"/>
      <c r="V2456" s="44"/>
      <c r="W2456" s="44"/>
      <c r="X2456" s="44"/>
      <c r="Y2456" s="44"/>
    </row>
    <row r="2457" spans="14:25" ht="15" customHeight="1" x14ac:dyDescent="0.2">
      <c r="N2457" s="44"/>
      <c r="O2457" s="44"/>
      <c r="P2457" s="44"/>
      <c r="Q2457" s="44"/>
      <c r="R2457" s="44"/>
      <c r="S2457" s="44"/>
      <c r="T2457" s="44"/>
      <c r="U2457" s="44"/>
      <c r="V2457" s="44"/>
      <c r="W2457" s="44"/>
      <c r="X2457" s="44"/>
      <c r="Y2457" s="44"/>
    </row>
    <row r="2458" spans="14:25" ht="15" customHeight="1" x14ac:dyDescent="0.2">
      <c r="N2458" s="44"/>
      <c r="O2458" s="44"/>
      <c r="P2458" s="44"/>
      <c r="Q2458" s="44"/>
      <c r="R2458" s="44"/>
      <c r="S2458" s="44"/>
      <c r="T2458" s="44"/>
      <c r="U2458" s="44"/>
      <c r="V2458" s="44"/>
      <c r="W2458" s="44"/>
      <c r="X2458" s="44"/>
      <c r="Y2458" s="44"/>
    </row>
    <row r="2459" spans="14:25" ht="15" customHeight="1" x14ac:dyDescent="0.2">
      <c r="N2459" s="44"/>
      <c r="O2459" s="44"/>
      <c r="P2459" s="44"/>
      <c r="Q2459" s="44"/>
      <c r="R2459" s="44"/>
      <c r="S2459" s="44"/>
      <c r="T2459" s="44"/>
      <c r="U2459" s="44"/>
      <c r="V2459" s="44"/>
      <c r="W2459" s="44"/>
      <c r="X2459" s="44"/>
      <c r="Y2459" s="44"/>
    </row>
    <row r="2460" spans="14:25" ht="15" customHeight="1" x14ac:dyDescent="0.2">
      <c r="N2460" s="44"/>
      <c r="O2460" s="44"/>
      <c r="P2460" s="44"/>
      <c r="Q2460" s="44"/>
      <c r="R2460" s="44"/>
      <c r="S2460" s="44"/>
      <c r="T2460" s="44"/>
      <c r="U2460" s="44"/>
      <c r="V2460" s="44"/>
      <c r="W2460" s="44"/>
      <c r="X2460" s="44"/>
      <c r="Y2460" s="44"/>
    </row>
    <row r="2461" spans="14:25" ht="15" customHeight="1" x14ac:dyDescent="0.2">
      <c r="N2461" s="44"/>
      <c r="O2461" s="44"/>
      <c r="P2461" s="44"/>
      <c r="Q2461" s="44"/>
      <c r="R2461" s="44"/>
      <c r="S2461" s="44"/>
      <c r="T2461" s="44"/>
      <c r="U2461" s="44"/>
      <c r="V2461" s="44"/>
      <c r="W2461" s="44"/>
      <c r="X2461" s="44"/>
      <c r="Y2461" s="44"/>
    </row>
    <row r="2462" spans="14:25" ht="15" customHeight="1" x14ac:dyDescent="0.2">
      <c r="N2462" s="44"/>
      <c r="O2462" s="44"/>
      <c r="P2462" s="44"/>
      <c r="Q2462" s="44"/>
      <c r="R2462" s="44"/>
      <c r="S2462" s="44"/>
      <c r="T2462" s="44"/>
      <c r="U2462" s="44"/>
      <c r="V2462" s="44"/>
      <c r="W2462" s="44"/>
      <c r="X2462" s="44"/>
      <c r="Y2462" s="44"/>
    </row>
    <row r="2463" spans="14:25" ht="15" customHeight="1" x14ac:dyDescent="0.2">
      <c r="N2463" s="44"/>
      <c r="O2463" s="44"/>
      <c r="P2463" s="44"/>
      <c r="Q2463" s="44"/>
      <c r="R2463" s="44"/>
      <c r="S2463" s="44"/>
      <c r="T2463" s="44"/>
      <c r="U2463" s="44"/>
      <c r="V2463" s="44"/>
      <c r="W2463" s="44"/>
      <c r="X2463" s="44"/>
      <c r="Y2463" s="44"/>
    </row>
    <row r="2464" spans="14:25" ht="15" customHeight="1" x14ac:dyDescent="0.2">
      <c r="N2464" s="44"/>
      <c r="O2464" s="44"/>
      <c r="P2464" s="44"/>
      <c r="Q2464" s="44"/>
      <c r="R2464" s="44"/>
      <c r="S2464" s="44"/>
      <c r="T2464" s="44"/>
      <c r="U2464" s="44"/>
      <c r="V2464" s="44"/>
      <c r="W2464" s="44"/>
      <c r="X2464" s="44"/>
      <c r="Y2464" s="44"/>
    </row>
    <row r="2465" spans="14:25" ht="15" customHeight="1" x14ac:dyDescent="0.2">
      <c r="N2465" s="44"/>
      <c r="O2465" s="44"/>
      <c r="P2465" s="44"/>
      <c r="Q2465" s="44"/>
      <c r="R2465" s="44"/>
      <c r="S2465" s="44"/>
      <c r="T2465" s="44"/>
      <c r="U2465" s="44"/>
      <c r="V2465" s="44"/>
      <c r="W2465" s="44"/>
      <c r="X2465" s="44"/>
      <c r="Y2465" s="44"/>
    </row>
    <row r="2466" spans="14:25" ht="15" customHeight="1" x14ac:dyDescent="0.2">
      <c r="N2466" s="44"/>
      <c r="O2466" s="44"/>
      <c r="P2466" s="44"/>
      <c r="Q2466" s="44"/>
      <c r="R2466" s="44"/>
      <c r="S2466" s="44"/>
      <c r="T2466" s="44"/>
      <c r="U2466" s="44"/>
      <c r="V2466" s="44"/>
      <c r="W2466" s="44"/>
      <c r="X2466" s="44"/>
      <c r="Y2466" s="44"/>
    </row>
    <row r="2467" spans="14:25" ht="15" customHeight="1" x14ac:dyDescent="0.2">
      <c r="N2467" s="44"/>
      <c r="O2467" s="44"/>
      <c r="P2467" s="44"/>
      <c r="Q2467" s="44"/>
      <c r="R2467" s="44"/>
      <c r="S2467" s="44"/>
      <c r="T2467" s="44"/>
      <c r="U2467" s="44"/>
      <c r="V2467" s="44"/>
      <c r="W2467" s="44"/>
      <c r="X2467" s="44"/>
      <c r="Y2467" s="44"/>
    </row>
    <row r="2468" spans="14:25" ht="15" customHeight="1" x14ac:dyDescent="0.2">
      <c r="N2468" s="44"/>
      <c r="O2468" s="44"/>
      <c r="P2468" s="44"/>
      <c r="Q2468" s="44"/>
      <c r="R2468" s="44"/>
      <c r="S2468" s="44"/>
      <c r="T2468" s="44"/>
      <c r="U2468" s="44"/>
      <c r="V2468" s="44"/>
      <c r="W2468" s="44"/>
      <c r="X2468" s="44"/>
      <c r="Y2468" s="44"/>
    </row>
    <row r="2469" spans="14:25" ht="15" customHeight="1" x14ac:dyDescent="0.2">
      <c r="N2469" s="44"/>
      <c r="O2469" s="44"/>
      <c r="P2469" s="44"/>
      <c r="Q2469" s="44"/>
      <c r="R2469" s="44"/>
      <c r="S2469" s="44"/>
      <c r="T2469" s="44"/>
      <c r="U2469" s="44"/>
      <c r="V2469" s="44"/>
      <c r="W2469" s="44"/>
      <c r="X2469" s="44"/>
      <c r="Y2469" s="44"/>
    </row>
    <row r="2470" spans="14:25" ht="15" customHeight="1" x14ac:dyDescent="0.2">
      <c r="N2470" s="44"/>
      <c r="O2470" s="44"/>
      <c r="P2470" s="44"/>
      <c r="Q2470" s="44"/>
      <c r="R2470" s="44"/>
      <c r="S2470" s="44"/>
      <c r="T2470" s="44"/>
      <c r="U2470" s="44"/>
      <c r="V2470" s="44"/>
      <c r="W2470" s="44"/>
      <c r="X2470" s="44"/>
      <c r="Y2470" s="44"/>
    </row>
    <row r="2471" spans="14:25" ht="15" customHeight="1" x14ac:dyDescent="0.2">
      <c r="N2471" s="44"/>
      <c r="O2471" s="44"/>
      <c r="P2471" s="44"/>
      <c r="Q2471" s="44"/>
      <c r="R2471" s="44"/>
      <c r="S2471" s="44"/>
      <c r="T2471" s="44"/>
      <c r="U2471" s="44"/>
      <c r="V2471" s="44"/>
      <c r="W2471" s="44"/>
      <c r="X2471" s="44"/>
      <c r="Y2471" s="44"/>
    </row>
    <row r="2472" spans="14:25" ht="15" customHeight="1" x14ac:dyDescent="0.2">
      <c r="N2472" s="44"/>
      <c r="O2472" s="44"/>
      <c r="P2472" s="44"/>
      <c r="Q2472" s="44"/>
      <c r="R2472" s="44"/>
      <c r="S2472" s="44"/>
      <c r="T2472" s="44"/>
      <c r="U2472" s="44"/>
      <c r="V2472" s="44"/>
      <c r="W2472" s="44"/>
      <c r="X2472" s="44"/>
      <c r="Y2472" s="44"/>
    </row>
    <row r="2473" spans="14:25" ht="15" customHeight="1" x14ac:dyDescent="0.2">
      <c r="N2473" s="44"/>
      <c r="O2473" s="44"/>
      <c r="P2473" s="44"/>
      <c r="Q2473" s="44"/>
      <c r="R2473" s="44"/>
      <c r="S2473" s="44"/>
      <c r="T2473" s="44"/>
      <c r="U2473" s="44"/>
      <c r="V2473" s="44"/>
      <c r="W2473" s="44"/>
      <c r="X2473" s="44"/>
      <c r="Y2473" s="44"/>
    </row>
    <row r="2474" spans="14:25" ht="15" customHeight="1" x14ac:dyDescent="0.2">
      <c r="N2474" s="44"/>
      <c r="O2474" s="44"/>
      <c r="P2474" s="44"/>
      <c r="Q2474" s="44"/>
      <c r="R2474" s="44"/>
      <c r="S2474" s="44"/>
      <c r="T2474" s="44"/>
      <c r="U2474" s="44"/>
      <c r="V2474" s="44"/>
      <c r="W2474" s="44"/>
      <c r="X2474" s="44"/>
      <c r="Y2474" s="44"/>
    </row>
    <row r="2475" spans="14:25" ht="15" customHeight="1" x14ac:dyDescent="0.2">
      <c r="N2475" s="44"/>
      <c r="O2475" s="44"/>
      <c r="P2475" s="44"/>
      <c r="Q2475" s="44"/>
      <c r="R2475" s="44"/>
      <c r="S2475" s="44"/>
      <c r="T2475" s="44"/>
      <c r="U2475" s="44"/>
      <c r="V2475" s="44"/>
      <c r="W2475" s="44"/>
      <c r="X2475" s="44"/>
      <c r="Y2475" s="44"/>
    </row>
    <row r="2476" spans="14:25" ht="15" customHeight="1" x14ac:dyDescent="0.2">
      <c r="N2476" s="44"/>
      <c r="O2476" s="44"/>
      <c r="P2476" s="44"/>
      <c r="Q2476" s="44"/>
      <c r="R2476" s="44"/>
      <c r="S2476" s="44"/>
      <c r="T2476" s="44"/>
      <c r="U2476" s="44"/>
      <c r="V2476" s="44"/>
      <c r="W2476" s="44"/>
      <c r="X2476" s="44"/>
      <c r="Y2476" s="44"/>
    </row>
    <row r="2477" spans="14:25" ht="15" customHeight="1" x14ac:dyDescent="0.2">
      <c r="N2477" s="44"/>
      <c r="O2477" s="44"/>
      <c r="P2477" s="44"/>
      <c r="Q2477" s="44"/>
      <c r="R2477" s="44"/>
      <c r="S2477" s="44"/>
      <c r="T2477" s="44"/>
      <c r="U2477" s="44"/>
      <c r="V2477" s="44"/>
      <c r="W2477" s="44"/>
      <c r="X2477" s="44"/>
      <c r="Y2477" s="44"/>
    </row>
    <row r="2478" spans="14:25" ht="15" customHeight="1" x14ac:dyDescent="0.2">
      <c r="N2478" s="44"/>
      <c r="O2478" s="44"/>
      <c r="P2478" s="44"/>
      <c r="Q2478" s="44"/>
      <c r="R2478" s="44"/>
      <c r="S2478" s="44"/>
      <c r="T2478" s="44"/>
      <c r="U2478" s="44"/>
      <c r="V2478" s="44"/>
      <c r="W2478" s="44"/>
      <c r="X2478" s="44"/>
      <c r="Y2478" s="44"/>
    </row>
    <row r="2479" spans="14:25" ht="15" customHeight="1" x14ac:dyDescent="0.2">
      <c r="N2479" s="44"/>
      <c r="O2479" s="44"/>
      <c r="P2479" s="44"/>
      <c r="Q2479" s="44"/>
      <c r="R2479" s="44"/>
      <c r="S2479" s="44"/>
      <c r="T2479" s="44"/>
      <c r="U2479" s="44"/>
      <c r="V2479" s="44"/>
      <c r="W2479" s="44"/>
      <c r="X2479" s="44"/>
      <c r="Y2479" s="44"/>
    </row>
    <row r="2480" spans="14:25" ht="15" customHeight="1" x14ac:dyDescent="0.2">
      <c r="N2480" s="44"/>
      <c r="O2480" s="44"/>
      <c r="P2480" s="44"/>
      <c r="Q2480" s="44"/>
      <c r="R2480" s="44"/>
      <c r="S2480" s="44"/>
      <c r="T2480" s="44"/>
      <c r="U2480" s="44"/>
      <c r="V2480" s="44"/>
      <c r="W2480" s="44"/>
      <c r="X2480" s="44"/>
      <c r="Y2480" s="44"/>
    </row>
    <row r="2481" spans="14:25" ht="15" customHeight="1" x14ac:dyDescent="0.2">
      <c r="N2481" s="44"/>
      <c r="O2481" s="44"/>
      <c r="P2481" s="44"/>
      <c r="Q2481" s="44"/>
      <c r="R2481" s="44"/>
      <c r="S2481" s="44"/>
      <c r="T2481" s="44"/>
      <c r="U2481" s="44"/>
      <c r="V2481" s="44"/>
      <c r="W2481" s="44"/>
      <c r="X2481" s="44"/>
      <c r="Y2481" s="44"/>
    </row>
    <row r="2482" spans="14:25" ht="15" customHeight="1" x14ac:dyDescent="0.2">
      <c r="N2482" s="44"/>
      <c r="O2482" s="44"/>
      <c r="P2482" s="44"/>
      <c r="Q2482" s="44"/>
      <c r="R2482" s="44"/>
      <c r="S2482" s="44"/>
      <c r="T2482" s="44"/>
      <c r="U2482" s="44"/>
      <c r="V2482" s="44"/>
      <c r="W2482" s="44"/>
      <c r="X2482" s="44"/>
      <c r="Y2482" s="44"/>
    </row>
    <row r="2483" spans="14:25" ht="15" customHeight="1" x14ac:dyDescent="0.2">
      <c r="N2483" s="44"/>
      <c r="O2483" s="44"/>
      <c r="P2483" s="44"/>
      <c r="Q2483" s="44"/>
      <c r="R2483" s="44"/>
      <c r="S2483" s="44"/>
      <c r="T2483" s="44"/>
      <c r="U2483" s="44"/>
      <c r="V2483" s="44"/>
      <c r="W2483" s="44"/>
      <c r="X2483" s="44"/>
      <c r="Y2483" s="44"/>
    </row>
    <row r="2484" spans="14:25" ht="15" customHeight="1" x14ac:dyDescent="0.2">
      <c r="N2484" s="44"/>
      <c r="O2484" s="44"/>
      <c r="P2484" s="44"/>
      <c r="Q2484" s="44"/>
      <c r="R2484" s="44"/>
      <c r="S2484" s="44"/>
      <c r="T2484" s="44"/>
      <c r="U2484" s="44"/>
      <c r="V2484" s="44"/>
      <c r="W2484" s="44"/>
      <c r="X2484" s="44"/>
      <c r="Y2484" s="44"/>
    </row>
    <row r="2485" spans="14:25" ht="15" customHeight="1" x14ac:dyDescent="0.2">
      <c r="N2485" s="44"/>
      <c r="O2485" s="44"/>
      <c r="P2485" s="44"/>
      <c r="Q2485" s="44"/>
      <c r="R2485" s="44"/>
      <c r="S2485" s="44"/>
      <c r="T2485" s="44"/>
      <c r="U2485" s="44"/>
      <c r="V2485" s="44"/>
      <c r="W2485" s="44"/>
      <c r="X2485" s="44"/>
      <c r="Y2485" s="44"/>
    </row>
    <row r="2486" spans="14:25" ht="15" customHeight="1" x14ac:dyDescent="0.2">
      <c r="N2486" s="44"/>
      <c r="O2486" s="44"/>
      <c r="P2486" s="44"/>
      <c r="Q2486" s="44"/>
      <c r="R2486" s="44"/>
      <c r="S2486" s="44"/>
      <c r="T2486" s="44"/>
      <c r="U2486" s="44"/>
      <c r="V2486" s="44"/>
      <c r="W2486" s="44"/>
      <c r="X2486" s="44"/>
      <c r="Y2486" s="44"/>
    </row>
    <row r="2487" spans="14:25" ht="15" customHeight="1" x14ac:dyDescent="0.2">
      <c r="N2487" s="44"/>
      <c r="O2487" s="44"/>
      <c r="P2487" s="44"/>
      <c r="Q2487" s="44"/>
      <c r="R2487" s="44"/>
      <c r="S2487" s="44"/>
      <c r="T2487" s="44"/>
      <c r="U2487" s="44"/>
      <c r="V2487" s="44"/>
      <c r="W2487" s="44"/>
      <c r="X2487" s="44"/>
      <c r="Y2487" s="44"/>
    </row>
    <row r="2488" spans="14:25" ht="15" customHeight="1" x14ac:dyDescent="0.2">
      <c r="N2488" s="44"/>
      <c r="O2488" s="44"/>
      <c r="P2488" s="44"/>
      <c r="Q2488" s="44"/>
      <c r="R2488" s="44"/>
      <c r="S2488" s="44"/>
      <c r="T2488" s="44"/>
      <c r="U2488" s="44"/>
      <c r="V2488" s="44"/>
      <c r="W2488" s="44"/>
      <c r="X2488" s="44"/>
      <c r="Y2488" s="44"/>
    </row>
    <row r="2489" spans="14:25" ht="15" customHeight="1" x14ac:dyDescent="0.2">
      <c r="N2489" s="44"/>
      <c r="O2489" s="44"/>
      <c r="P2489" s="44"/>
      <c r="Q2489" s="44"/>
      <c r="R2489" s="44"/>
      <c r="S2489" s="44"/>
      <c r="T2489" s="44"/>
      <c r="U2489" s="44"/>
      <c r="V2489" s="44"/>
      <c r="W2489" s="44"/>
      <c r="X2489" s="44"/>
      <c r="Y2489" s="44"/>
    </row>
    <row r="2490" spans="14:25" ht="15" customHeight="1" x14ac:dyDescent="0.2">
      <c r="N2490" s="44"/>
      <c r="O2490" s="44"/>
      <c r="P2490" s="44"/>
      <c r="Q2490" s="44"/>
      <c r="R2490" s="44"/>
      <c r="S2490" s="44"/>
      <c r="T2490" s="44"/>
      <c r="U2490" s="44"/>
      <c r="V2490" s="44"/>
      <c r="W2490" s="44"/>
      <c r="X2490" s="44"/>
      <c r="Y2490" s="44"/>
    </row>
    <row r="2491" spans="14:25" ht="15" customHeight="1" x14ac:dyDescent="0.2">
      <c r="N2491" s="44"/>
      <c r="O2491" s="44"/>
      <c r="P2491" s="44"/>
      <c r="Q2491" s="44"/>
      <c r="R2491" s="44"/>
      <c r="S2491" s="44"/>
      <c r="T2491" s="44"/>
      <c r="U2491" s="44"/>
      <c r="V2491" s="44"/>
      <c r="W2491" s="44"/>
      <c r="X2491" s="44"/>
      <c r="Y2491" s="44"/>
    </row>
    <row r="2492" spans="14:25" ht="15" customHeight="1" x14ac:dyDescent="0.2">
      <c r="N2492" s="44"/>
      <c r="O2492" s="44"/>
      <c r="P2492" s="44"/>
      <c r="Q2492" s="44"/>
      <c r="R2492" s="44"/>
      <c r="S2492" s="44"/>
      <c r="T2492" s="44"/>
      <c r="U2492" s="44"/>
      <c r="V2492" s="44"/>
      <c r="W2492" s="44"/>
      <c r="X2492" s="44"/>
      <c r="Y2492" s="44"/>
    </row>
    <row r="2493" spans="14:25" ht="15" customHeight="1" x14ac:dyDescent="0.2">
      <c r="N2493" s="44"/>
      <c r="O2493" s="44"/>
      <c r="P2493" s="44"/>
      <c r="Q2493" s="44"/>
      <c r="R2493" s="44"/>
      <c r="S2493" s="44"/>
      <c r="T2493" s="44"/>
      <c r="U2493" s="44"/>
      <c r="V2493" s="44"/>
      <c r="W2493" s="44"/>
      <c r="X2493" s="44"/>
      <c r="Y2493" s="44"/>
    </row>
    <row r="2494" spans="14:25" ht="15" customHeight="1" x14ac:dyDescent="0.2">
      <c r="N2494" s="44"/>
      <c r="O2494" s="44"/>
      <c r="P2494" s="44"/>
      <c r="Q2494" s="44"/>
      <c r="R2494" s="44"/>
      <c r="S2494" s="44"/>
      <c r="T2494" s="44"/>
      <c r="U2494" s="44"/>
      <c r="V2494" s="44"/>
      <c r="W2494" s="44"/>
      <c r="X2494" s="44"/>
      <c r="Y2494" s="44"/>
    </row>
    <row r="2495" spans="14:25" ht="15" customHeight="1" x14ac:dyDescent="0.2">
      <c r="N2495" s="44"/>
      <c r="O2495" s="44"/>
      <c r="P2495" s="44"/>
      <c r="Q2495" s="44"/>
      <c r="R2495" s="44"/>
      <c r="S2495" s="44"/>
      <c r="T2495" s="44"/>
      <c r="U2495" s="44"/>
      <c r="V2495" s="44"/>
      <c r="W2495" s="44"/>
      <c r="X2495" s="44"/>
      <c r="Y2495" s="44"/>
    </row>
    <row r="2496" spans="14:25" ht="15" customHeight="1" x14ac:dyDescent="0.2">
      <c r="N2496" s="44"/>
      <c r="O2496" s="44"/>
      <c r="P2496" s="44"/>
      <c r="Q2496" s="44"/>
      <c r="R2496" s="44"/>
      <c r="S2496" s="44"/>
      <c r="T2496" s="44"/>
      <c r="U2496" s="44"/>
      <c r="V2496" s="44"/>
      <c r="W2496" s="44"/>
      <c r="X2496" s="44"/>
      <c r="Y2496" s="44"/>
    </row>
    <row r="2497" spans="14:25" ht="15" customHeight="1" x14ac:dyDescent="0.2">
      <c r="N2497" s="44"/>
      <c r="O2497" s="44"/>
      <c r="P2497" s="44"/>
      <c r="Q2497" s="44"/>
      <c r="R2497" s="44"/>
      <c r="S2497" s="44"/>
      <c r="T2497" s="44"/>
      <c r="U2497" s="44"/>
      <c r="V2497" s="44"/>
      <c r="W2497" s="44"/>
      <c r="X2497" s="44"/>
      <c r="Y2497" s="44"/>
    </row>
    <row r="2498" spans="14:25" ht="15" customHeight="1" x14ac:dyDescent="0.2">
      <c r="N2498" s="44"/>
      <c r="O2498" s="44"/>
      <c r="P2498" s="44"/>
      <c r="Q2498" s="44"/>
      <c r="R2498" s="44"/>
      <c r="S2498" s="44"/>
      <c r="T2498" s="44"/>
      <c r="U2498" s="44"/>
      <c r="V2498" s="44"/>
      <c r="W2498" s="44"/>
      <c r="X2498" s="44"/>
      <c r="Y2498" s="44"/>
    </row>
    <row r="2499" spans="14:25" ht="15" customHeight="1" x14ac:dyDescent="0.2">
      <c r="N2499" s="44"/>
      <c r="O2499" s="44"/>
      <c r="P2499" s="44"/>
      <c r="Q2499" s="44"/>
      <c r="R2499" s="44"/>
      <c r="S2499" s="44"/>
      <c r="T2499" s="44"/>
      <c r="U2499" s="44"/>
      <c r="V2499" s="44"/>
      <c r="W2499" s="44"/>
      <c r="X2499" s="44"/>
      <c r="Y2499" s="44"/>
    </row>
    <row r="2500" spans="14:25" ht="15" customHeight="1" x14ac:dyDescent="0.2">
      <c r="N2500" s="44"/>
      <c r="O2500" s="44"/>
      <c r="P2500" s="44"/>
      <c r="Q2500" s="44"/>
      <c r="R2500" s="44"/>
      <c r="S2500" s="44"/>
      <c r="T2500" s="44"/>
      <c r="U2500" s="44"/>
      <c r="V2500" s="44"/>
      <c r="W2500" s="44"/>
      <c r="X2500" s="44"/>
      <c r="Y2500" s="44"/>
    </row>
    <row r="2501" spans="14:25" ht="15" customHeight="1" x14ac:dyDescent="0.2">
      <c r="N2501" s="44"/>
      <c r="O2501" s="44"/>
      <c r="P2501" s="44"/>
      <c r="Q2501" s="44"/>
      <c r="R2501" s="44"/>
      <c r="S2501" s="44"/>
      <c r="T2501" s="44"/>
      <c r="U2501" s="44"/>
      <c r="V2501" s="44"/>
      <c r="W2501" s="44"/>
      <c r="X2501" s="44"/>
      <c r="Y2501" s="44"/>
    </row>
    <row r="2502" spans="14:25" ht="15" customHeight="1" x14ac:dyDescent="0.2">
      <c r="N2502" s="44"/>
      <c r="O2502" s="44"/>
      <c r="P2502" s="44"/>
      <c r="Q2502" s="44"/>
      <c r="R2502" s="44"/>
      <c r="S2502" s="44"/>
      <c r="T2502" s="44"/>
      <c r="U2502" s="44"/>
      <c r="V2502" s="44"/>
      <c r="W2502" s="44"/>
      <c r="X2502" s="44"/>
      <c r="Y2502" s="44"/>
    </row>
    <row r="2503" spans="14:25" ht="15" customHeight="1" x14ac:dyDescent="0.2">
      <c r="N2503" s="44"/>
      <c r="O2503" s="44"/>
      <c r="P2503" s="44"/>
      <c r="Q2503" s="44"/>
      <c r="R2503" s="44"/>
      <c r="S2503" s="44"/>
      <c r="T2503" s="44"/>
      <c r="U2503" s="44"/>
      <c r="V2503" s="44"/>
      <c r="W2503" s="44"/>
      <c r="X2503" s="44"/>
      <c r="Y2503" s="44"/>
    </row>
    <row r="2504" spans="14:25" ht="15" customHeight="1" x14ac:dyDescent="0.2">
      <c r="N2504" s="44"/>
      <c r="O2504" s="44"/>
      <c r="P2504" s="44"/>
      <c r="Q2504" s="44"/>
      <c r="R2504" s="44"/>
      <c r="S2504" s="44"/>
      <c r="T2504" s="44"/>
      <c r="U2504" s="44"/>
      <c r="V2504" s="44"/>
      <c r="W2504" s="44"/>
      <c r="X2504" s="44"/>
      <c r="Y2504" s="44"/>
    </row>
    <row r="2505" spans="14:25" ht="15" customHeight="1" x14ac:dyDescent="0.2">
      <c r="N2505" s="44"/>
      <c r="O2505" s="44"/>
      <c r="P2505" s="44"/>
      <c r="Q2505" s="44"/>
      <c r="R2505" s="44"/>
      <c r="S2505" s="44"/>
      <c r="T2505" s="44"/>
      <c r="U2505" s="44"/>
      <c r="V2505" s="44"/>
      <c r="W2505" s="44"/>
      <c r="X2505" s="44"/>
      <c r="Y2505" s="44"/>
    </row>
    <row r="2506" spans="14:25" ht="15" customHeight="1" x14ac:dyDescent="0.2">
      <c r="N2506" s="44"/>
      <c r="O2506" s="44"/>
      <c r="P2506" s="44"/>
      <c r="Q2506" s="44"/>
      <c r="R2506" s="44"/>
      <c r="S2506" s="44"/>
      <c r="T2506" s="44"/>
      <c r="U2506" s="44"/>
      <c r="V2506" s="44"/>
      <c r="W2506" s="44"/>
      <c r="X2506" s="44"/>
      <c r="Y2506" s="44"/>
    </row>
    <row r="2507" spans="14:25" ht="15" customHeight="1" x14ac:dyDescent="0.2">
      <c r="N2507" s="44"/>
      <c r="O2507" s="44"/>
      <c r="P2507" s="44"/>
      <c r="Q2507" s="44"/>
      <c r="R2507" s="44"/>
      <c r="S2507" s="44"/>
      <c r="T2507" s="44"/>
      <c r="U2507" s="44"/>
      <c r="V2507" s="44"/>
      <c r="W2507" s="44"/>
      <c r="X2507" s="44"/>
      <c r="Y2507" s="44"/>
    </row>
    <row r="2508" spans="14:25" ht="15" customHeight="1" x14ac:dyDescent="0.2">
      <c r="N2508" s="44"/>
      <c r="O2508" s="44"/>
      <c r="P2508" s="44"/>
      <c r="Q2508" s="44"/>
      <c r="R2508" s="44"/>
      <c r="S2508" s="44"/>
      <c r="T2508" s="44"/>
      <c r="U2508" s="44"/>
      <c r="V2508" s="44"/>
      <c r="W2508" s="44"/>
      <c r="X2508" s="44"/>
      <c r="Y2508" s="44"/>
    </row>
    <row r="2509" spans="14:25" ht="15" customHeight="1" x14ac:dyDescent="0.2">
      <c r="N2509" s="44"/>
      <c r="O2509" s="44"/>
      <c r="P2509" s="44"/>
      <c r="Q2509" s="44"/>
      <c r="R2509" s="44"/>
      <c r="S2509" s="44"/>
      <c r="T2509" s="44"/>
      <c r="U2509" s="44"/>
      <c r="V2509" s="44"/>
      <c r="W2509" s="44"/>
      <c r="X2509" s="44"/>
      <c r="Y2509" s="44"/>
    </row>
    <row r="2510" spans="14:25" ht="15" customHeight="1" x14ac:dyDescent="0.2">
      <c r="N2510" s="44"/>
      <c r="O2510" s="44"/>
      <c r="P2510" s="44"/>
      <c r="Q2510" s="44"/>
      <c r="R2510" s="44"/>
      <c r="S2510" s="44"/>
      <c r="T2510" s="44"/>
      <c r="U2510" s="44"/>
      <c r="V2510" s="44"/>
      <c r="W2510" s="44"/>
      <c r="X2510" s="44"/>
      <c r="Y2510" s="44"/>
    </row>
    <row r="2511" spans="14:25" ht="15" customHeight="1" x14ac:dyDescent="0.2">
      <c r="N2511" s="44"/>
      <c r="O2511" s="44"/>
      <c r="P2511" s="44"/>
      <c r="Q2511" s="44"/>
      <c r="R2511" s="44"/>
      <c r="S2511" s="44"/>
      <c r="T2511" s="44"/>
      <c r="U2511" s="44"/>
      <c r="V2511" s="44"/>
      <c r="W2511" s="44"/>
      <c r="X2511" s="44"/>
      <c r="Y2511" s="44"/>
    </row>
    <row r="2512" spans="14:25" ht="15" customHeight="1" x14ac:dyDescent="0.2">
      <c r="N2512" s="44"/>
      <c r="O2512" s="44"/>
      <c r="P2512" s="44"/>
      <c r="Q2512" s="44"/>
      <c r="R2512" s="44"/>
      <c r="S2512" s="44"/>
      <c r="T2512" s="44"/>
      <c r="U2512" s="44"/>
      <c r="V2512" s="44"/>
      <c r="W2512" s="44"/>
      <c r="X2512" s="44"/>
      <c r="Y2512" s="44"/>
    </row>
    <row r="2513" spans="14:25" ht="15" customHeight="1" x14ac:dyDescent="0.2">
      <c r="N2513" s="44"/>
      <c r="O2513" s="44"/>
      <c r="P2513" s="44"/>
      <c r="Q2513" s="44"/>
      <c r="R2513" s="44"/>
      <c r="S2513" s="44"/>
      <c r="T2513" s="44"/>
      <c r="U2513" s="44"/>
      <c r="V2513" s="44"/>
      <c r="W2513" s="44"/>
      <c r="X2513" s="44"/>
      <c r="Y2513" s="44"/>
    </row>
    <row r="2514" spans="14:25" ht="15" customHeight="1" x14ac:dyDescent="0.2">
      <c r="N2514" s="44"/>
      <c r="O2514" s="44"/>
      <c r="P2514" s="44"/>
      <c r="Q2514" s="44"/>
      <c r="R2514" s="44"/>
      <c r="S2514" s="44"/>
      <c r="T2514" s="44"/>
      <c r="U2514" s="44"/>
      <c r="V2514" s="44"/>
      <c r="W2514" s="44"/>
      <c r="X2514" s="44"/>
      <c r="Y2514" s="44"/>
    </row>
    <row r="2515" spans="14:25" ht="15" customHeight="1" x14ac:dyDescent="0.2">
      <c r="N2515" s="44"/>
      <c r="O2515" s="44"/>
      <c r="P2515" s="44"/>
      <c r="Q2515" s="44"/>
      <c r="R2515" s="44"/>
      <c r="S2515" s="44"/>
      <c r="T2515" s="44"/>
      <c r="U2515" s="44"/>
      <c r="V2515" s="44"/>
      <c r="W2515" s="44"/>
      <c r="X2515" s="44"/>
      <c r="Y2515" s="44"/>
    </row>
    <row r="2516" spans="14:25" ht="15" customHeight="1" x14ac:dyDescent="0.2">
      <c r="N2516" s="44"/>
      <c r="O2516" s="44"/>
      <c r="P2516" s="44"/>
      <c r="Q2516" s="44"/>
      <c r="R2516" s="44"/>
      <c r="S2516" s="44"/>
      <c r="T2516" s="44"/>
      <c r="U2516" s="44"/>
      <c r="V2516" s="44"/>
      <c r="W2516" s="44"/>
      <c r="X2516" s="44"/>
      <c r="Y2516" s="44"/>
    </row>
    <row r="2517" spans="14:25" ht="15" customHeight="1" x14ac:dyDescent="0.2">
      <c r="N2517" s="44"/>
      <c r="O2517" s="44"/>
      <c r="P2517" s="44"/>
      <c r="Q2517" s="44"/>
      <c r="R2517" s="44"/>
      <c r="S2517" s="44"/>
      <c r="T2517" s="44"/>
      <c r="U2517" s="44"/>
      <c r="V2517" s="44"/>
      <c r="W2517" s="44"/>
      <c r="X2517" s="44"/>
      <c r="Y2517" s="44"/>
    </row>
    <row r="2518" spans="14:25" ht="15" customHeight="1" x14ac:dyDescent="0.2">
      <c r="N2518" s="44"/>
      <c r="O2518" s="44"/>
      <c r="P2518" s="44"/>
      <c r="Q2518" s="44"/>
      <c r="R2518" s="44"/>
      <c r="S2518" s="44"/>
      <c r="T2518" s="44"/>
      <c r="U2518" s="44"/>
      <c r="V2518" s="44"/>
      <c r="W2518" s="44"/>
      <c r="X2518" s="44"/>
      <c r="Y2518" s="44"/>
    </row>
    <row r="2519" spans="14:25" ht="15" customHeight="1" x14ac:dyDescent="0.2">
      <c r="N2519" s="44"/>
      <c r="O2519" s="44"/>
      <c r="P2519" s="44"/>
      <c r="Q2519" s="44"/>
      <c r="R2519" s="44"/>
      <c r="S2519" s="44"/>
      <c r="T2519" s="44"/>
      <c r="U2519" s="44"/>
      <c r="V2519" s="44"/>
      <c r="W2519" s="44"/>
      <c r="X2519" s="44"/>
      <c r="Y2519" s="44"/>
    </row>
    <row r="2520" spans="14:25" ht="15" customHeight="1" x14ac:dyDescent="0.2">
      <c r="N2520" s="44"/>
      <c r="O2520" s="44"/>
      <c r="P2520" s="44"/>
      <c r="Q2520" s="44"/>
      <c r="R2520" s="44"/>
      <c r="S2520" s="44"/>
      <c r="T2520" s="44"/>
      <c r="U2520" s="44"/>
      <c r="V2520" s="44"/>
      <c r="W2520" s="44"/>
      <c r="X2520" s="44"/>
      <c r="Y2520" s="44"/>
    </row>
    <row r="2521" spans="14:25" ht="15" customHeight="1" x14ac:dyDescent="0.2">
      <c r="N2521" s="44"/>
      <c r="O2521" s="44"/>
      <c r="P2521" s="44"/>
      <c r="Q2521" s="44"/>
      <c r="R2521" s="44"/>
      <c r="S2521" s="44"/>
      <c r="T2521" s="44"/>
      <c r="U2521" s="44"/>
      <c r="V2521" s="44"/>
      <c r="W2521" s="44"/>
      <c r="X2521" s="44"/>
      <c r="Y2521" s="44"/>
    </row>
    <row r="2522" spans="14:25" ht="15" customHeight="1" x14ac:dyDescent="0.2">
      <c r="N2522" s="44"/>
      <c r="O2522" s="44"/>
      <c r="P2522" s="44"/>
      <c r="Q2522" s="44"/>
      <c r="R2522" s="44"/>
      <c r="S2522" s="44"/>
      <c r="T2522" s="44"/>
      <c r="U2522" s="44"/>
      <c r="V2522" s="44"/>
      <c r="W2522" s="44"/>
      <c r="X2522" s="44"/>
      <c r="Y2522" s="44"/>
    </row>
    <row r="2523" spans="14:25" ht="15" customHeight="1" x14ac:dyDescent="0.2">
      <c r="N2523" s="44"/>
      <c r="O2523" s="44"/>
      <c r="P2523" s="44"/>
      <c r="Q2523" s="44"/>
      <c r="R2523" s="44"/>
      <c r="S2523" s="44"/>
      <c r="T2523" s="44"/>
      <c r="U2523" s="44"/>
      <c r="V2523" s="44"/>
      <c r="W2523" s="44"/>
      <c r="X2523" s="44"/>
      <c r="Y2523" s="44"/>
    </row>
    <row r="2524" spans="14:25" ht="15" customHeight="1" x14ac:dyDescent="0.2">
      <c r="N2524" s="44"/>
      <c r="O2524" s="44"/>
      <c r="P2524" s="44"/>
      <c r="Q2524" s="44"/>
      <c r="R2524" s="44"/>
      <c r="S2524" s="44"/>
      <c r="T2524" s="44"/>
      <c r="U2524" s="44"/>
      <c r="V2524" s="44"/>
      <c r="W2524" s="44"/>
      <c r="X2524" s="44"/>
      <c r="Y2524" s="44"/>
    </row>
    <row r="2525" spans="14:25" ht="15" customHeight="1" x14ac:dyDescent="0.2">
      <c r="N2525" s="44"/>
      <c r="O2525" s="44"/>
      <c r="P2525" s="44"/>
      <c r="Q2525" s="44"/>
      <c r="R2525" s="44"/>
      <c r="S2525" s="44"/>
      <c r="T2525" s="44"/>
      <c r="U2525" s="44"/>
      <c r="V2525" s="44"/>
      <c r="W2525" s="44"/>
      <c r="X2525" s="44"/>
      <c r="Y2525" s="44"/>
    </row>
    <row r="2526" spans="14:25" ht="15" customHeight="1" x14ac:dyDescent="0.2">
      <c r="N2526" s="44"/>
      <c r="O2526" s="44"/>
      <c r="P2526" s="44"/>
      <c r="Q2526" s="44"/>
      <c r="R2526" s="44"/>
      <c r="S2526" s="44"/>
      <c r="T2526" s="44"/>
      <c r="U2526" s="44"/>
      <c r="V2526" s="44"/>
      <c r="W2526" s="44"/>
      <c r="X2526" s="44"/>
      <c r="Y2526" s="44"/>
    </row>
    <row r="2527" spans="14:25" ht="15" customHeight="1" x14ac:dyDescent="0.2">
      <c r="N2527" s="44"/>
      <c r="O2527" s="44"/>
      <c r="P2527" s="44"/>
      <c r="Q2527" s="44"/>
      <c r="R2527" s="44"/>
      <c r="S2527" s="44"/>
      <c r="T2527" s="44"/>
      <c r="U2527" s="44"/>
      <c r="V2527" s="44"/>
      <c r="W2527" s="44"/>
      <c r="X2527" s="44"/>
      <c r="Y2527" s="44"/>
    </row>
    <row r="2528" spans="14:25" ht="15" customHeight="1" x14ac:dyDescent="0.2">
      <c r="N2528" s="44"/>
      <c r="O2528" s="44"/>
      <c r="P2528" s="44"/>
      <c r="Q2528" s="44"/>
      <c r="R2528" s="44"/>
      <c r="S2528" s="44"/>
      <c r="T2528" s="44"/>
      <c r="U2528" s="44"/>
      <c r="V2528" s="44"/>
      <c r="W2528" s="44"/>
      <c r="X2528" s="44"/>
      <c r="Y2528" s="44"/>
    </row>
    <row r="2529" spans="14:25" ht="15" customHeight="1" x14ac:dyDescent="0.2">
      <c r="N2529" s="44"/>
      <c r="O2529" s="44"/>
      <c r="P2529" s="44"/>
      <c r="Q2529" s="44"/>
      <c r="R2529" s="44"/>
      <c r="S2529" s="44"/>
      <c r="T2529" s="44"/>
      <c r="U2529" s="44"/>
      <c r="V2529" s="44"/>
      <c r="W2529" s="44"/>
      <c r="X2529" s="44"/>
      <c r="Y2529" s="44"/>
    </row>
    <row r="2530" spans="14:25" ht="15" customHeight="1" x14ac:dyDescent="0.2">
      <c r="N2530" s="44"/>
      <c r="O2530" s="44"/>
      <c r="P2530" s="44"/>
      <c r="Q2530" s="44"/>
      <c r="R2530" s="44"/>
      <c r="S2530" s="44"/>
      <c r="T2530" s="44"/>
      <c r="U2530" s="44"/>
      <c r="V2530" s="44"/>
      <c r="W2530" s="44"/>
      <c r="X2530" s="44"/>
      <c r="Y2530" s="44"/>
    </row>
    <row r="2531" spans="14:25" ht="15" customHeight="1" x14ac:dyDescent="0.2">
      <c r="N2531" s="44"/>
      <c r="O2531" s="44"/>
      <c r="P2531" s="44"/>
      <c r="Q2531" s="44"/>
      <c r="R2531" s="44"/>
      <c r="S2531" s="44"/>
      <c r="T2531" s="44"/>
      <c r="U2531" s="44"/>
      <c r="V2531" s="44"/>
      <c r="W2531" s="44"/>
      <c r="X2531" s="44"/>
      <c r="Y2531" s="44"/>
    </row>
    <row r="2532" spans="14:25" ht="15" customHeight="1" x14ac:dyDescent="0.2">
      <c r="N2532" s="44"/>
      <c r="O2532" s="44"/>
      <c r="P2532" s="44"/>
      <c r="Q2532" s="44"/>
      <c r="R2532" s="44"/>
      <c r="S2532" s="44"/>
      <c r="T2532" s="44"/>
      <c r="U2532" s="44"/>
      <c r="V2532" s="44"/>
      <c r="W2532" s="44"/>
      <c r="X2532" s="44"/>
      <c r="Y2532" s="44"/>
    </row>
    <row r="2533" spans="14:25" ht="15" customHeight="1" x14ac:dyDescent="0.2">
      <c r="N2533" s="44"/>
      <c r="O2533" s="44"/>
      <c r="P2533" s="44"/>
      <c r="Q2533" s="44"/>
      <c r="R2533" s="44"/>
      <c r="S2533" s="44"/>
      <c r="T2533" s="44"/>
      <c r="U2533" s="44"/>
      <c r="V2533" s="44"/>
      <c r="W2533" s="44"/>
      <c r="X2533" s="44"/>
      <c r="Y2533" s="44"/>
    </row>
    <row r="2534" spans="14:25" ht="15" customHeight="1" x14ac:dyDescent="0.2">
      <c r="N2534" s="44"/>
      <c r="O2534" s="44"/>
      <c r="P2534" s="44"/>
      <c r="Q2534" s="44"/>
      <c r="R2534" s="44"/>
      <c r="S2534" s="44"/>
      <c r="T2534" s="44"/>
      <c r="U2534" s="44"/>
      <c r="V2534" s="44"/>
      <c r="W2534" s="44"/>
      <c r="X2534" s="44"/>
      <c r="Y2534" s="44"/>
    </row>
    <row r="2535" spans="14:25" ht="15" customHeight="1" x14ac:dyDescent="0.2">
      <c r="N2535" s="44"/>
      <c r="O2535" s="44"/>
      <c r="P2535" s="44"/>
      <c r="Q2535" s="44"/>
      <c r="R2535" s="44"/>
      <c r="S2535" s="44"/>
      <c r="T2535" s="44"/>
      <c r="U2535" s="44"/>
      <c r="V2535" s="44"/>
      <c r="W2535" s="44"/>
      <c r="X2535" s="44"/>
      <c r="Y2535" s="44"/>
    </row>
    <row r="2536" spans="14:25" ht="15" customHeight="1" x14ac:dyDescent="0.2">
      <c r="N2536" s="44"/>
      <c r="O2536" s="44"/>
      <c r="P2536" s="44"/>
      <c r="Q2536" s="44"/>
      <c r="R2536" s="44"/>
      <c r="S2536" s="44"/>
      <c r="T2536" s="44"/>
      <c r="U2536" s="44"/>
      <c r="V2536" s="44"/>
      <c r="W2536" s="44"/>
      <c r="X2536" s="44"/>
      <c r="Y2536" s="44"/>
    </row>
    <row r="2537" spans="14:25" ht="15" customHeight="1" x14ac:dyDescent="0.2">
      <c r="N2537" s="44"/>
      <c r="O2537" s="44"/>
      <c r="P2537" s="44"/>
      <c r="Q2537" s="44"/>
      <c r="R2537" s="44"/>
      <c r="S2537" s="44"/>
      <c r="T2537" s="44"/>
      <c r="U2537" s="44"/>
      <c r="V2537" s="44"/>
      <c r="W2537" s="44"/>
      <c r="X2537" s="44"/>
      <c r="Y2537" s="44"/>
    </row>
    <row r="2538" spans="14:25" ht="15" customHeight="1" x14ac:dyDescent="0.2">
      <c r="N2538" s="44"/>
      <c r="O2538" s="44"/>
      <c r="P2538" s="44"/>
      <c r="Q2538" s="44"/>
      <c r="R2538" s="44"/>
      <c r="S2538" s="44"/>
      <c r="T2538" s="44"/>
      <c r="U2538" s="44"/>
      <c r="V2538" s="44"/>
      <c r="W2538" s="44"/>
      <c r="X2538" s="44"/>
      <c r="Y2538" s="44"/>
    </row>
    <row r="2539" spans="14:25" ht="15" customHeight="1" x14ac:dyDescent="0.2">
      <c r="N2539" s="44"/>
      <c r="O2539" s="44"/>
      <c r="P2539" s="44"/>
      <c r="Q2539" s="44"/>
      <c r="R2539" s="44"/>
      <c r="S2539" s="44"/>
      <c r="T2539" s="44"/>
      <c r="U2539" s="44"/>
      <c r="V2539" s="44"/>
      <c r="W2539" s="44"/>
      <c r="X2539" s="44"/>
      <c r="Y2539" s="44"/>
    </row>
    <row r="2540" spans="14:25" ht="15" customHeight="1" x14ac:dyDescent="0.2">
      <c r="N2540" s="44"/>
      <c r="O2540" s="44"/>
      <c r="P2540" s="44"/>
      <c r="Q2540" s="44"/>
      <c r="R2540" s="44"/>
      <c r="S2540" s="44"/>
      <c r="T2540" s="44"/>
      <c r="U2540" s="44"/>
      <c r="V2540" s="44"/>
      <c r="W2540" s="44"/>
      <c r="X2540" s="44"/>
      <c r="Y2540" s="44"/>
    </row>
    <row r="2541" spans="14:25" ht="15" customHeight="1" x14ac:dyDescent="0.2">
      <c r="N2541" s="44"/>
      <c r="O2541" s="44"/>
      <c r="P2541" s="44"/>
      <c r="Q2541" s="44"/>
      <c r="R2541" s="44"/>
      <c r="S2541" s="44"/>
      <c r="T2541" s="44"/>
      <c r="U2541" s="44"/>
      <c r="V2541" s="44"/>
      <c r="W2541" s="44"/>
      <c r="X2541" s="44"/>
      <c r="Y2541" s="44"/>
    </row>
    <row r="2542" spans="14:25" ht="15" customHeight="1" x14ac:dyDescent="0.2">
      <c r="N2542" s="44"/>
      <c r="O2542" s="44"/>
      <c r="P2542" s="44"/>
      <c r="Q2542" s="44"/>
      <c r="R2542" s="44"/>
      <c r="S2542" s="44"/>
      <c r="T2542" s="44"/>
      <c r="U2542" s="44"/>
      <c r="V2542" s="44"/>
      <c r="W2542" s="44"/>
      <c r="X2542" s="44"/>
      <c r="Y2542" s="44"/>
    </row>
    <row r="2543" spans="14:25" ht="15" customHeight="1" x14ac:dyDescent="0.2">
      <c r="N2543" s="44"/>
      <c r="O2543" s="44"/>
      <c r="P2543" s="44"/>
      <c r="Q2543" s="44"/>
      <c r="R2543" s="44"/>
      <c r="S2543" s="44"/>
      <c r="T2543" s="44"/>
      <c r="U2543" s="44"/>
      <c r="V2543" s="44"/>
      <c r="W2543" s="44"/>
      <c r="X2543" s="44"/>
      <c r="Y2543" s="44"/>
    </row>
    <row r="2544" spans="14:25" ht="15" customHeight="1" x14ac:dyDescent="0.2">
      <c r="N2544" s="44"/>
      <c r="O2544" s="44"/>
      <c r="P2544" s="44"/>
      <c r="Q2544" s="44"/>
      <c r="R2544" s="44"/>
      <c r="S2544" s="44"/>
      <c r="T2544" s="44"/>
      <c r="U2544" s="44"/>
      <c r="V2544" s="44"/>
      <c r="W2544" s="44"/>
      <c r="X2544" s="44"/>
      <c r="Y2544" s="44"/>
    </row>
    <row r="2545" spans="14:25" ht="15" customHeight="1" x14ac:dyDescent="0.2">
      <c r="N2545" s="44"/>
      <c r="O2545" s="44"/>
      <c r="P2545" s="44"/>
      <c r="Q2545" s="44"/>
      <c r="R2545" s="44"/>
      <c r="S2545" s="44"/>
      <c r="T2545" s="44"/>
      <c r="U2545" s="44"/>
      <c r="V2545" s="44"/>
      <c r="W2545" s="44"/>
      <c r="X2545" s="44"/>
      <c r="Y2545" s="44"/>
    </row>
    <row r="2546" spans="14:25" ht="15" customHeight="1" x14ac:dyDescent="0.2">
      <c r="N2546" s="44"/>
      <c r="O2546" s="44"/>
      <c r="P2546" s="44"/>
      <c r="Q2546" s="44"/>
      <c r="R2546" s="44"/>
      <c r="S2546" s="44"/>
      <c r="T2546" s="44"/>
      <c r="U2546" s="44"/>
      <c r="V2546" s="44"/>
      <c r="W2546" s="44"/>
      <c r="X2546" s="44"/>
      <c r="Y2546" s="44"/>
    </row>
    <row r="2547" spans="14:25" ht="15" customHeight="1" x14ac:dyDescent="0.2">
      <c r="N2547" s="44"/>
      <c r="O2547" s="44"/>
      <c r="P2547" s="44"/>
      <c r="Q2547" s="44"/>
      <c r="R2547" s="44"/>
      <c r="S2547" s="44"/>
      <c r="T2547" s="44"/>
      <c r="U2547" s="44"/>
      <c r="V2547" s="44"/>
      <c r="W2547" s="44"/>
      <c r="X2547" s="44"/>
      <c r="Y2547" s="44"/>
    </row>
    <row r="2548" spans="14:25" ht="15" customHeight="1" x14ac:dyDescent="0.2">
      <c r="N2548" s="44"/>
      <c r="O2548" s="44"/>
      <c r="P2548" s="44"/>
      <c r="Q2548" s="44"/>
      <c r="R2548" s="44"/>
      <c r="S2548" s="44"/>
      <c r="T2548" s="44"/>
      <c r="U2548" s="44"/>
      <c r="V2548" s="44"/>
      <c r="W2548" s="44"/>
      <c r="X2548" s="44"/>
      <c r="Y2548" s="44"/>
    </row>
    <row r="2549" spans="14:25" ht="15" customHeight="1" x14ac:dyDescent="0.2">
      <c r="N2549" s="44"/>
      <c r="O2549" s="44"/>
      <c r="P2549" s="44"/>
      <c r="Q2549" s="44"/>
      <c r="R2549" s="44"/>
      <c r="S2549" s="44"/>
      <c r="T2549" s="44"/>
      <c r="U2549" s="44"/>
      <c r="V2549" s="44"/>
      <c r="W2549" s="44"/>
      <c r="X2549" s="44"/>
      <c r="Y2549" s="44"/>
    </row>
    <row r="2550" spans="14:25" ht="15" customHeight="1" x14ac:dyDescent="0.2">
      <c r="N2550" s="44"/>
      <c r="O2550" s="44"/>
      <c r="P2550" s="44"/>
      <c r="Q2550" s="44"/>
      <c r="R2550" s="44"/>
      <c r="S2550" s="44"/>
      <c r="T2550" s="44"/>
      <c r="U2550" s="44"/>
      <c r="V2550" s="44"/>
      <c r="W2550" s="44"/>
      <c r="X2550" s="44"/>
      <c r="Y2550" s="44"/>
    </row>
    <row r="2551" spans="14:25" ht="15" customHeight="1" x14ac:dyDescent="0.2">
      <c r="N2551" s="44"/>
      <c r="O2551" s="44"/>
      <c r="P2551" s="44"/>
      <c r="Q2551" s="44"/>
      <c r="R2551" s="44"/>
      <c r="S2551" s="44"/>
      <c r="T2551" s="44"/>
      <c r="U2551" s="44"/>
      <c r="V2551" s="44"/>
      <c r="W2551" s="44"/>
      <c r="X2551" s="44"/>
      <c r="Y2551" s="44"/>
    </row>
    <row r="2552" spans="14:25" ht="15" customHeight="1" x14ac:dyDescent="0.2">
      <c r="N2552" s="44"/>
      <c r="O2552" s="44"/>
      <c r="P2552" s="44"/>
      <c r="Q2552" s="44"/>
      <c r="R2552" s="44"/>
      <c r="S2552" s="44"/>
      <c r="T2552" s="44"/>
      <c r="U2552" s="44"/>
      <c r="V2552" s="44"/>
      <c r="W2552" s="44"/>
      <c r="X2552" s="44"/>
      <c r="Y2552" s="44"/>
    </row>
    <row r="2553" spans="14:25" ht="15" customHeight="1" x14ac:dyDescent="0.2">
      <c r="N2553" s="44"/>
      <c r="O2553" s="44"/>
      <c r="P2553" s="44"/>
      <c r="Q2553" s="44"/>
      <c r="R2553" s="44"/>
      <c r="S2553" s="44"/>
      <c r="T2553" s="44"/>
      <c r="U2553" s="44"/>
      <c r="V2553" s="44"/>
      <c r="W2553" s="44"/>
      <c r="X2553" s="44"/>
      <c r="Y2553" s="44"/>
    </row>
    <row r="2554" spans="14:25" ht="15" customHeight="1" x14ac:dyDescent="0.2">
      <c r="N2554" s="44"/>
      <c r="O2554" s="44"/>
      <c r="P2554" s="44"/>
      <c r="Q2554" s="44"/>
      <c r="R2554" s="44"/>
      <c r="S2554" s="44"/>
      <c r="T2554" s="44"/>
      <c r="U2554" s="44"/>
      <c r="V2554" s="44"/>
      <c r="W2554" s="44"/>
      <c r="X2554" s="44"/>
      <c r="Y2554" s="44"/>
    </row>
    <row r="2555" spans="14:25" ht="15" customHeight="1" x14ac:dyDescent="0.2">
      <c r="N2555" s="44"/>
      <c r="O2555" s="44"/>
      <c r="P2555" s="44"/>
      <c r="Q2555" s="44"/>
      <c r="R2555" s="44"/>
      <c r="S2555" s="44"/>
      <c r="T2555" s="44"/>
      <c r="U2555" s="44"/>
      <c r="V2555" s="44"/>
      <c r="W2555" s="44"/>
      <c r="X2555" s="44"/>
      <c r="Y2555" s="44"/>
    </row>
    <row r="2556" spans="14:25" ht="15" customHeight="1" x14ac:dyDescent="0.2">
      <c r="N2556" s="44"/>
      <c r="O2556" s="44"/>
      <c r="P2556" s="44"/>
      <c r="Q2556" s="44"/>
      <c r="R2556" s="44"/>
      <c r="S2556" s="44"/>
      <c r="T2556" s="44"/>
      <c r="U2556" s="44"/>
      <c r="V2556" s="44"/>
      <c r="W2556" s="44"/>
      <c r="X2556" s="44"/>
      <c r="Y2556" s="44"/>
    </row>
    <row r="2557" spans="14:25" ht="15" customHeight="1" x14ac:dyDescent="0.2">
      <c r="N2557" s="44"/>
      <c r="O2557" s="44"/>
      <c r="P2557" s="44"/>
      <c r="Q2557" s="44"/>
      <c r="R2557" s="44"/>
      <c r="S2557" s="44"/>
      <c r="T2557" s="44"/>
      <c r="U2557" s="44"/>
      <c r="V2557" s="44"/>
      <c r="W2557" s="44"/>
      <c r="X2557" s="44"/>
      <c r="Y2557" s="44"/>
    </row>
    <row r="2558" spans="14:25" ht="15" customHeight="1" x14ac:dyDescent="0.2">
      <c r="N2558" s="44"/>
      <c r="O2558" s="44"/>
      <c r="P2558" s="44"/>
      <c r="Q2558" s="44"/>
      <c r="R2558" s="44"/>
      <c r="S2558" s="44"/>
      <c r="T2558" s="44"/>
      <c r="U2558" s="44"/>
      <c r="V2558" s="44"/>
      <c r="W2558" s="44"/>
      <c r="X2558" s="44"/>
      <c r="Y2558" s="44"/>
    </row>
    <row r="2559" spans="14:25" ht="15" customHeight="1" x14ac:dyDescent="0.2">
      <c r="N2559" s="44"/>
      <c r="O2559" s="44"/>
      <c r="P2559" s="44"/>
      <c r="Q2559" s="44"/>
      <c r="R2559" s="44"/>
      <c r="S2559" s="44"/>
      <c r="T2559" s="44"/>
      <c r="U2559" s="44"/>
      <c r="V2559" s="44"/>
      <c r="W2559" s="44"/>
      <c r="X2559" s="44"/>
      <c r="Y2559" s="44"/>
    </row>
    <row r="2560" spans="14:25" ht="15" customHeight="1" x14ac:dyDescent="0.2">
      <c r="N2560" s="44"/>
      <c r="O2560" s="44"/>
      <c r="P2560" s="44"/>
      <c r="Q2560" s="44"/>
      <c r="R2560" s="44"/>
      <c r="S2560" s="44"/>
      <c r="T2560" s="44"/>
      <c r="U2560" s="44"/>
      <c r="V2560" s="44"/>
      <c r="W2560" s="44"/>
      <c r="X2560" s="44"/>
      <c r="Y2560" s="44"/>
    </row>
    <row r="2561" spans="14:25" ht="15" customHeight="1" x14ac:dyDescent="0.2">
      <c r="N2561" s="44"/>
      <c r="O2561" s="44"/>
      <c r="P2561" s="44"/>
      <c r="Q2561" s="44"/>
      <c r="R2561" s="44"/>
      <c r="S2561" s="44"/>
      <c r="T2561" s="44"/>
      <c r="U2561" s="44"/>
      <c r="V2561" s="44"/>
      <c r="W2561" s="44"/>
      <c r="X2561" s="44"/>
      <c r="Y2561" s="44"/>
    </row>
    <row r="2562" spans="14:25" ht="15" customHeight="1" x14ac:dyDescent="0.2">
      <c r="N2562" s="44"/>
      <c r="O2562" s="44"/>
      <c r="P2562" s="44"/>
      <c r="Q2562" s="44"/>
      <c r="R2562" s="44"/>
      <c r="S2562" s="44"/>
      <c r="T2562" s="44"/>
      <c r="U2562" s="44"/>
      <c r="V2562" s="44"/>
      <c r="W2562" s="44"/>
      <c r="X2562" s="44"/>
      <c r="Y2562" s="44"/>
    </row>
    <row r="2563" spans="14:25" ht="15" customHeight="1" x14ac:dyDescent="0.2">
      <c r="N2563" s="44"/>
      <c r="O2563" s="44"/>
      <c r="P2563" s="44"/>
      <c r="Q2563" s="44"/>
      <c r="R2563" s="44"/>
      <c r="S2563" s="44"/>
      <c r="T2563" s="44"/>
      <c r="U2563" s="44"/>
      <c r="V2563" s="44"/>
      <c r="W2563" s="44"/>
      <c r="X2563" s="44"/>
      <c r="Y2563" s="44"/>
    </row>
    <row r="2564" spans="14:25" ht="15" customHeight="1" x14ac:dyDescent="0.2">
      <c r="N2564" s="44"/>
      <c r="O2564" s="44"/>
      <c r="P2564" s="44"/>
      <c r="Q2564" s="44"/>
      <c r="R2564" s="44"/>
      <c r="S2564" s="44"/>
      <c r="T2564" s="44"/>
      <c r="U2564" s="44"/>
      <c r="V2564" s="44"/>
      <c r="W2564" s="44"/>
      <c r="X2564" s="44"/>
      <c r="Y2564" s="44"/>
    </row>
    <row r="2565" spans="14:25" ht="15" customHeight="1" x14ac:dyDescent="0.2">
      <c r="N2565" s="44"/>
      <c r="O2565" s="44"/>
      <c r="P2565" s="44"/>
      <c r="Q2565" s="44"/>
      <c r="R2565" s="44"/>
      <c r="S2565" s="44"/>
      <c r="T2565" s="44"/>
      <c r="U2565" s="44"/>
      <c r="V2565" s="44"/>
      <c r="W2565" s="44"/>
      <c r="X2565" s="44"/>
      <c r="Y2565" s="44"/>
    </row>
    <row r="2566" spans="14:25" ht="15" customHeight="1" x14ac:dyDescent="0.2">
      <c r="N2566" s="44"/>
      <c r="O2566" s="44"/>
      <c r="P2566" s="44"/>
      <c r="Q2566" s="44"/>
      <c r="R2566" s="44"/>
      <c r="S2566" s="44"/>
      <c r="T2566" s="44"/>
      <c r="U2566" s="44"/>
      <c r="V2566" s="44"/>
      <c r="W2566" s="44"/>
      <c r="X2566" s="44"/>
      <c r="Y2566" s="44"/>
    </row>
    <row r="2567" spans="14:25" ht="15" customHeight="1" x14ac:dyDescent="0.2">
      <c r="N2567" s="44"/>
      <c r="O2567" s="44"/>
      <c r="P2567" s="44"/>
      <c r="Q2567" s="44"/>
      <c r="R2567" s="44"/>
      <c r="S2567" s="44"/>
      <c r="T2567" s="44"/>
      <c r="U2567" s="44"/>
      <c r="V2567" s="44"/>
      <c r="W2567" s="44"/>
      <c r="X2567" s="44"/>
      <c r="Y2567" s="44"/>
    </row>
    <row r="2568" spans="14:25" ht="15" customHeight="1" x14ac:dyDescent="0.2">
      <c r="N2568" s="44"/>
      <c r="O2568" s="44"/>
      <c r="P2568" s="44"/>
      <c r="Q2568" s="44"/>
      <c r="R2568" s="44"/>
      <c r="S2568" s="44"/>
      <c r="T2568" s="44"/>
      <c r="U2568" s="44"/>
      <c r="V2568" s="44"/>
      <c r="W2568" s="44"/>
      <c r="X2568" s="44"/>
      <c r="Y2568" s="44"/>
    </row>
    <row r="2569" spans="14:25" ht="15" customHeight="1" x14ac:dyDescent="0.2">
      <c r="N2569" s="44"/>
      <c r="O2569" s="44"/>
      <c r="P2569" s="44"/>
      <c r="Q2569" s="44"/>
      <c r="R2569" s="44"/>
      <c r="S2569" s="44"/>
      <c r="T2569" s="44"/>
      <c r="U2569" s="44"/>
      <c r="V2569" s="44"/>
      <c r="W2569" s="44"/>
      <c r="X2569" s="44"/>
      <c r="Y2569" s="44"/>
    </row>
    <row r="2570" spans="14:25" ht="15" customHeight="1" x14ac:dyDescent="0.2">
      <c r="N2570" s="44"/>
      <c r="O2570" s="44"/>
      <c r="P2570" s="44"/>
      <c r="Q2570" s="44"/>
      <c r="R2570" s="44"/>
      <c r="S2570" s="44"/>
      <c r="T2570" s="44"/>
      <c r="U2570" s="44"/>
      <c r="V2570" s="44"/>
      <c r="W2570" s="44"/>
      <c r="X2570" s="44"/>
      <c r="Y2570" s="44"/>
    </row>
    <row r="2571" spans="14:25" ht="15" customHeight="1" x14ac:dyDescent="0.2">
      <c r="N2571" s="44"/>
      <c r="O2571" s="44"/>
      <c r="P2571" s="44"/>
      <c r="Q2571" s="44"/>
      <c r="R2571" s="44"/>
      <c r="S2571" s="44"/>
      <c r="T2571" s="44"/>
      <c r="U2571" s="44"/>
      <c r="V2571" s="44"/>
      <c r="W2571" s="44"/>
      <c r="X2571" s="44"/>
      <c r="Y2571" s="44"/>
    </row>
    <row r="2572" spans="14:25" ht="15" customHeight="1" x14ac:dyDescent="0.2">
      <c r="N2572" s="44"/>
      <c r="O2572" s="44"/>
      <c r="P2572" s="44"/>
      <c r="Q2572" s="44"/>
      <c r="R2572" s="44"/>
      <c r="S2572" s="44"/>
      <c r="T2572" s="44"/>
      <c r="U2572" s="44"/>
      <c r="V2572" s="44"/>
      <c r="W2572" s="44"/>
      <c r="X2572" s="44"/>
      <c r="Y2572" s="44"/>
    </row>
    <row r="2573" spans="14:25" ht="15" customHeight="1" x14ac:dyDescent="0.2">
      <c r="N2573" s="44"/>
      <c r="O2573" s="44"/>
      <c r="P2573" s="44"/>
      <c r="Q2573" s="44"/>
      <c r="R2573" s="44"/>
      <c r="S2573" s="44"/>
      <c r="T2573" s="44"/>
      <c r="U2573" s="44"/>
      <c r="V2573" s="44"/>
      <c r="W2573" s="44"/>
      <c r="X2573" s="44"/>
      <c r="Y2573" s="44"/>
    </row>
    <row r="2574" spans="14:25" ht="15" customHeight="1" x14ac:dyDescent="0.2">
      <c r="N2574" s="44"/>
      <c r="O2574" s="44"/>
      <c r="P2574" s="44"/>
      <c r="Q2574" s="44"/>
      <c r="R2574" s="44"/>
      <c r="S2574" s="44"/>
      <c r="T2574" s="44"/>
      <c r="U2574" s="44"/>
      <c r="V2574" s="44"/>
      <c r="W2574" s="44"/>
      <c r="X2574" s="44"/>
      <c r="Y2574" s="44"/>
    </row>
    <row r="2575" spans="14:25" ht="15" customHeight="1" x14ac:dyDescent="0.2">
      <c r="N2575" s="44"/>
      <c r="O2575" s="44"/>
      <c r="P2575" s="44"/>
      <c r="Q2575" s="44"/>
      <c r="R2575" s="44"/>
      <c r="S2575" s="44"/>
      <c r="T2575" s="44"/>
      <c r="U2575" s="44"/>
      <c r="V2575" s="44"/>
      <c r="W2575" s="44"/>
      <c r="X2575" s="44"/>
      <c r="Y2575" s="44"/>
    </row>
    <row r="2576" spans="14:25" ht="15" customHeight="1" x14ac:dyDescent="0.2">
      <c r="N2576" s="44"/>
      <c r="O2576" s="44"/>
      <c r="P2576" s="44"/>
      <c r="Q2576" s="44"/>
      <c r="R2576" s="44"/>
      <c r="S2576" s="44"/>
      <c r="T2576" s="44"/>
      <c r="U2576" s="44"/>
      <c r="V2576" s="44"/>
      <c r="W2576" s="44"/>
      <c r="X2576" s="44"/>
      <c r="Y2576" s="44"/>
    </row>
    <row r="2577" spans="14:25" ht="15" customHeight="1" x14ac:dyDescent="0.2">
      <c r="N2577" s="44"/>
      <c r="O2577" s="44"/>
      <c r="P2577" s="44"/>
      <c r="Q2577" s="44"/>
      <c r="R2577" s="44"/>
      <c r="S2577" s="44"/>
      <c r="T2577" s="44"/>
      <c r="U2577" s="44"/>
      <c r="V2577" s="44"/>
      <c r="W2577" s="44"/>
      <c r="X2577" s="44"/>
      <c r="Y2577" s="44"/>
    </row>
    <row r="2578" spans="14:25" ht="15" customHeight="1" x14ac:dyDescent="0.2">
      <c r="N2578" s="44"/>
      <c r="O2578" s="44"/>
      <c r="P2578" s="44"/>
      <c r="Q2578" s="44"/>
      <c r="R2578" s="44"/>
      <c r="S2578" s="44"/>
      <c r="T2578" s="44"/>
      <c r="U2578" s="44"/>
      <c r="V2578" s="44"/>
      <c r="W2578" s="44"/>
      <c r="X2578" s="44"/>
      <c r="Y2578" s="44"/>
    </row>
    <row r="2579" spans="14:25" ht="15" customHeight="1" x14ac:dyDescent="0.2">
      <c r="N2579" s="44"/>
      <c r="O2579" s="44"/>
      <c r="P2579" s="44"/>
      <c r="Q2579" s="44"/>
      <c r="R2579" s="44"/>
      <c r="S2579" s="44"/>
      <c r="T2579" s="44"/>
      <c r="U2579" s="44"/>
      <c r="V2579" s="44"/>
      <c r="W2579" s="44"/>
      <c r="X2579" s="44"/>
      <c r="Y2579" s="44"/>
    </row>
    <row r="2580" spans="14:25" ht="15" customHeight="1" x14ac:dyDescent="0.2">
      <c r="N2580" s="44"/>
      <c r="O2580" s="44"/>
      <c r="P2580" s="44"/>
      <c r="Q2580" s="44"/>
      <c r="R2580" s="44"/>
      <c r="S2580" s="44"/>
      <c r="T2580" s="44"/>
      <c r="U2580" s="44"/>
      <c r="V2580" s="44"/>
      <c r="W2580" s="44"/>
      <c r="X2580" s="44"/>
      <c r="Y2580" s="44"/>
    </row>
    <row r="2581" spans="14:25" ht="15" customHeight="1" x14ac:dyDescent="0.2">
      <c r="N2581" s="44"/>
      <c r="O2581" s="44"/>
      <c r="P2581" s="44"/>
      <c r="Q2581" s="44"/>
      <c r="R2581" s="44"/>
      <c r="S2581" s="44"/>
      <c r="T2581" s="44"/>
      <c r="U2581" s="44"/>
      <c r="V2581" s="44"/>
      <c r="W2581" s="44"/>
      <c r="X2581" s="44"/>
      <c r="Y2581" s="44"/>
    </row>
    <row r="2582" spans="14:25" ht="15" customHeight="1" x14ac:dyDescent="0.2">
      <c r="N2582" s="44"/>
      <c r="O2582" s="44"/>
      <c r="P2582" s="44"/>
      <c r="Q2582" s="44"/>
      <c r="R2582" s="44"/>
      <c r="S2582" s="44"/>
      <c r="T2582" s="44"/>
      <c r="U2582" s="44"/>
      <c r="V2582" s="44"/>
      <c r="W2582" s="44"/>
      <c r="X2582" s="44"/>
      <c r="Y2582" s="44"/>
    </row>
    <row r="2583" spans="14:25" ht="15" customHeight="1" x14ac:dyDescent="0.2">
      <c r="N2583" s="44"/>
      <c r="O2583" s="44"/>
      <c r="P2583" s="44"/>
      <c r="Q2583" s="44"/>
      <c r="R2583" s="44"/>
      <c r="S2583" s="44"/>
      <c r="T2583" s="44"/>
      <c r="U2583" s="44"/>
      <c r="V2583" s="44"/>
      <c r="W2583" s="44"/>
      <c r="X2583" s="44"/>
      <c r="Y2583" s="44"/>
    </row>
    <row r="2584" spans="14:25" ht="15" customHeight="1" x14ac:dyDescent="0.2">
      <c r="N2584" s="44"/>
      <c r="O2584" s="44"/>
      <c r="P2584" s="44"/>
      <c r="Q2584" s="44"/>
      <c r="R2584" s="44"/>
      <c r="S2584" s="44"/>
      <c r="T2584" s="44"/>
      <c r="U2584" s="44"/>
      <c r="V2584" s="44"/>
      <c r="W2584" s="44"/>
      <c r="X2584" s="44"/>
      <c r="Y2584" s="44"/>
    </row>
    <row r="2585" spans="14:25" ht="15" customHeight="1" x14ac:dyDescent="0.2">
      <c r="N2585" s="44"/>
      <c r="O2585" s="44"/>
      <c r="P2585" s="44"/>
      <c r="Q2585" s="44"/>
      <c r="R2585" s="44"/>
      <c r="S2585" s="44"/>
      <c r="T2585" s="44"/>
      <c r="U2585" s="44"/>
      <c r="V2585" s="44"/>
      <c r="W2585" s="44"/>
      <c r="X2585" s="44"/>
      <c r="Y2585" s="44"/>
    </row>
    <row r="2586" spans="14:25" ht="15" customHeight="1" x14ac:dyDescent="0.2">
      <c r="N2586" s="44"/>
      <c r="O2586" s="44"/>
      <c r="P2586" s="44"/>
      <c r="Q2586" s="44"/>
      <c r="R2586" s="44"/>
      <c r="S2586" s="44"/>
      <c r="T2586" s="44"/>
      <c r="U2586" s="44"/>
      <c r="V2586" s="44"/>
      <c r="W2586" s="44"/>
      <c r="X2586" s="44"/>
      <c r="Y2586" s="44"/>
    </row>
    <row r="2587" spans="14:25" ht="15" customHeight="1" x14ac:dyDescent="0.2">
      <c r="N2587" s="44"/>
      <c r="O2587" s="44"/>
      <c r="P2587" s="44"/>
      <c r="Q2587" s="44"/>
      <c r="R2587" s="44"/>
      <c r="S2587" s="44"/>
      <c r="T2587" s="44"/>
      <c r="U2587" s="44"/>
      <c r="V2587" s="44"/>
      <c r="W2587" s="44"/>
      <c r="X2587" s="44"/>
      <c r="Y2587" s="44"/>
    </row>
    <row r="2588" spans="14:25" ht="15" customHeight="1" x14ac:dyDescent="0.2">
      <c r="N2588" s="44"/>
      <c r="O2588" s="44"/>
      <c r="P2588" s="44"/>
      <c r="Q2588" s="44"/>
      <c r="R2588" s="44"/>
      <c r="S2588" s="44"/>
      <c r="T2588" s="44"/>
      <c r="U2588" s="44"/>
      <c r="V2588" s="44"/>
      <c r="W2588" s="44"/>
      <c r="X2588" s="44"/>
      <c r="Y2588" s="44"/>
    </row>
    <row r="2589" spans="14:25" ht="15" customHeight="1" x14ac:dyDescent="0.2">
      <c r="N2589" s="44"/>
      <c r="O2589" s="44"/>
      <c r="P2589" s="44"/>
      <c r="Q2589" s="44"/>
      <c r="R2589" s="44"/>
      <c r="S2589" s="44"/>
      <c r="T2589" s="44"/>
      <c r="U2589" s="44"/>
      <c r="V2589" s="44"/>
      <c r="W2589" s="44"/>
      <c r="X2589" s="44"/>
      <c r="Y2589" s="44"/>
    </row>
    <row r="2590" spans="14:25" ht="15" customHeight="1" x14ac:dyDescent="0.2">
      <c r="N2590" s="44"/>
      <c r="O2590" s="44"/>
      <c r="P2590" s="44"/>
      <c r="Q2590" s="44"/>
      <c r="R2590" s="44"/>
      <c r="S2590" s="44"/>
      <c r="T2590" s="44"/>
      <c r="U2590" s="44"/>
      <c r="V2590" s="44"/>
      <c r="W2590" s="44"/>
      <c r="X2590" s="44"/>
      <c r="Y2590" s="44"/>
    </row>
    <row r="2591" spans="14:25" ht="15" customHeight="1" x14ac:dyDescent="0.2">
      <c r="N2591" s="44"/>
      <c r="O2591" s="44"/>
      <c r="P2591" s="44"/>
      <c r="Q2591" s="44"/>
      <c r="R2591" s="44"/>
      <c r="S2591" s="44"/>
      <c r="T2591" s="44"/>
      <c r="U2591" s="44"/>
      <c r="V2591" s="44"/>
      <c r="W2591" s="44"/>
      <c r="X2591" s="44"/>
      <c r="Y2591" s="44"/>
    </row>
    <row r="2592" spans="14:25" ht="15" customHeight="1" x14ac:dyDescent="0.2">
      <c r="N2592" s="44"/>
      <c r="O2592" s="44"/>
      <c r="P2592" s="44"/>
      <c r="Q2592" s="44"/>
      <c r="R2592" s="44"/>
      <c r="S2592" s="44"/>
      <c r="T2592" s="44"/>
      <c r="U2592" s="44"/>
      <c r="V2592" s="44"/>
      <c r="W2592" s="44"/>
      <c r="X2592" s="44"/>
      <c r="Y2592" s="44"/>
    </row>
    <row r="2593" spans="14:25" ht="15" customHeight="1" x14ac:dyDescent="0.2">
      <c r="N2593" s="44"/>
      <c r="O2593" s="44"/>
      <c r="P2593" s="44"/>
      <c r="Q2593" s="44"/>
      <c r="R2593" s="44"/>
      <c r="S2593" s="44"/>
      <c r="T2593" s="44"/>
      <c r="U2593" s="44"/>
      <c r="V2593" s="44"/>
      <c r="W2593" s="44"/>
      <c r="X2593" s="44"/>
      <c r="Y2593" s="44"/>
    </row>
    <row r="2594" spans="14:25" ht="15" customHeight="1" x14ac:dyDescent="0.2">
      <c r="N2594" s="44"/>
      <c r="O2594" s="44"/>
      <c r="P2594" s="44"/>
      <c r="Q2594" s="44"/>
      <c r="R2594" s="44"/>
      <c r="S2594" s="44"/>
      <c r="T2594" s="44"/>
      <c r="U2594" s="44"/>
      <c r="V2594" s="44"/>
      <c r="W2594" s="44"/>
      <c r="X2594" s="44"/>
      <c r="Y2594" s="44"/>
    </row>
    <row r="2595" spans="14:25" ht="15" customHeight="1" x14ac:dyDescent="0.2">
      <c r="N2595" s="44"/>
      <c r="O2595" s="44"/>
      <c r="P2595" s="44"/>
      <c r="Q2595" s="44"/>
      <c r="R2595" s="44"/>
      <c r="S2595" s="44"/>
      <c r="T2595" s="44"/>
      <c r="U2595" s="44"/>
      <c r="V2595" s="44"/>
      <c r="W2595" s="44"/>
      <c r="X2595" s="44"/>
      <c r="Y2595" s="44"/>
    </row>
    <row r="2596" spans="14:25" ht="15" customHeight="1" x14ac:dyDescent="0.2">
      <c r="N2596" s="44"/>
      <c r="O2596" s="44"/>
      <c r="P2596" s="44"/>
      <c r="Q2596" s="44"/>
      <c r="R2596" s="44"/>
      <c r="S2596" s="44"/>
      <c r="T2596" s="44"/>
      <c r="U2596" s="44"/>
      <c r="V2596" s="44"/>
      <c r="W2596" s="44"/>
      <c r="X2596" s="44"/>
      <c r="Y2596" s="44"/>
    </row>
    <row r="2597" spans="14:25" ht="15" customHeight="1" x14ac:dyDescent="0.2">
      <c r="N2597" s="44"/>
      <c r="O2597" s="44"/>
      <c r="P2597" s="44"/>
      <c r="Q2597" s="44"/>
      <c r="R2597" s="44"/>
      <c r="S2597" s="44"/>
      <c r="T2597" s="44"/>
      <c r="U2597" s="44"/>
      <c r="V2597" s="44"/>
      <c r="W2597" s="44"/>
      <c r="X2597" s="44"/>
      <c r="Y2597" s="44"/>
    </row>
    <row r="2598" spans="14:25" ht="15" customHeight="1" x14ac:dyDescent="0.2">
      <c r="N2598" s="44"/>
      <c r="O2598" s="44"/>
      <c r="P2598" s="44"/>
      <c r="Q2598" s="44"/>
      <c r="R2598" s="44"/>
      <c r="S2598" s="44"/>
      <c r="T2598" s="44"/>
      <c r="U2598" s="44"/>
      <c r="V2598" s="44"/>
      <c r="W2598" s="44"/>
      <c r="X2598" s="44"/>
      <c r="Y2598" s="44"/>
    </row>
    <row r="2599" spans="14:25" ht="15" customHeight="1" x14ac:dyDescent="0.2">
      <c r="N2599" s="44"/>
      <c r="O2599" s="44"/>
      <c r="P2599" s="44"/>
      <c r="Q2599" s="44"/>
      <c r="R2599" s="44"/>
      <c r="S2599" s="44"/>
      <c r="T2599" s="44"/>
      <c r="U2599" s="44"/>
      <c r="V2599" s="44"/>
      <c r="W2599" s="44"/>
      <c r="X2599" s="44"/>
      <c r="Y2599" s="44"/>
    </row>
    <row r="2600" spans="14:25" ht="15" customHeight="1" x14ac:dyDescent="0.2">
      <c r="N2600" s="44"/>
      <c r="O2600" s="44"/>
      <c r="P2600" s="44"/>
      <c r="Q2600" s="44"/>
      <c r="R2600" s="44"/>
      <c r="S2600" s="44"/>
      <c r="T2600" s="44"/>
      <c r="U2600" s="44"/>
      <c r="V2600" s="44"/>
      <c r="W2600" s="44"/>
      <c r="X2600" s="44"/>
      <c r="Y2600" s="44"/>
    </row>
    <row r="2601" spans="14:25" ht="15" customHeight="1" x14ac:dyDescent="0.2">
      <c r="N2601" s="44"/>
      <c r="O2601" s="44"/>
      <c r="P2601" s="44"/>
      <c r="Q2601" s="44"/>
      <c r="R2601" s="44"/>
      <c r="S2601" s="44"/>
      <c r="T2601" s="44"/>
      <c r="U2601" s="44"/>
      <c r="V2601" s="44"/>
      <c r="W2601" s="44"/>
      <c r="X2601" s="44"/>
      <c r="Y2601" s="44"/>
    </row>
    <row r="2602" spans="14:25" ht="15" customHeight="1" x14ac:dyDescent="0.2">
      <c r="N2602" s="44"/>
      <c r="O2602" s="44"/>
      <c r="P2602" s="44"/>
      <c r="Q2602" s="44"/>
      <c r="R2602" s="44"/>
      <c r="S2602" s="44"/>
      <c r="T2602" s="44"/>
      <c r="U2602" s="44"/>
      <c r="V2602" s="44"/>
      <c r="W2602" s="44"/>
      <c r="X2602" s="44"/>
      <c r="Y2602" s="44"/>
    </row>
    <row r="2603" spans="14:25" ht="15" customHeight="1" x14ac:dyDescent="0.2">
      <c r="N2603" s="44"/>
      <c r="O2603" s="44"/>
      <c r="P2603" s="44"/>
      <c r="Q2603" s="44"/>
      <c r="R2603" s="44"/>
      <c r="S2603" s="44"/>
      <c r="T2603" s="44"/>
      <c r="U2603" s="44"/>
      <c r="V2603" s="44"/>
      <c r="W2603" s="44"/>
      <c r="X2603" s="44"/>
      <c r="Y2603" s="44"/>
    </row>
    <row r="2604" spans="14:25" ht="15" customHeight="1" x14ac:dyDescent="0.2">
      <c r="N2604" s="44"/>
      <c r="O2604" s="44"/>
      <c r="P2604" s="44"/>
      <c r="Q2604" s="44"/>
      <c r="R2604" s="44"/>
      <c r="S2604" s="44"/>
      <c r="T2604" s="44"/>
      <c r="U2604" s="44"/>
      <c r="V2604" s="44"/>
      <c r="W2604" s="44"/>
      <c r="X2604" s="44"/>
      <c r="Y2604" s="44"/>
    </row>
    <row r="2605" spans="14:25" ht="15" customHeight="1" x14ac:dyDescent="0.2">
      <c r="N2605" s="44"/>
      <c r="O2605" s="44"/>
      <c r="P2605" s="44"/>
      <c r="Q2605" s="44"/>
      <c r="R2605" s="44"/>
      <c r="S2605" s="44"/>
      <c r="T2605" s="44"/>
      <c r="U2605" s="44"/>
      <c r="V2605" s="44"/>
      <c r="W2605" s="44"/>
      <c r="X2605" s="44"/>
      <c r="Y2605" s="44"/>
    </row>
    <row r="2606" spans="14:25" ht="15" customHeight="1" x14ac:dyDescent="0.2">
      <c r="N2606" s="44"/>
      <c r="O2606" s="44"/>
      <c r="P2606" s="44"/>
      <c r="Q2606" s="44"/>
      <c r="R2606" s="44"/>
      <c r="S2606" s="44"/>
      <c r="T2606" s="44"/>
      <c r="U2606" s="44"/>
      <c r="V2606" s="44"/>
      <c r="W2606" s="44"/>
      <c r="X2606" s="44"/>
      <c r="Y2606" s="44"/>
    </row>
    <row r="2607" spans="14:25" ht="15" customHeight="1" x14ac:dyDescent="0.2">
      <c r="N2607" s="44"/>
      <c r="O2607" s="44"/>
      <c r="P2607" s="44"/>
      <c r="Q2607" s="44"/>
      <c r="R2607" s="44"/>
      <c r="S2607" s="44"/>
      <c r="T2607" s="44"/>
      <c r="U2607" s="44"/>
      <c r="V2607" s="44"/>
      <c r="W2607" s="44"/>
      <c r="X2607" s="44"/>
      <c r="Y2607" s="44"/>
    </row>
    <row r="2608" spans="14:25" ht="15" customHeight="1" x14ac:dyDescent="0.2">
      <c r="N2608" s="44"/>
      <c r="O2608" s="44"/>
      <c r="P2608" s="44"/>
      <c r="Q2608" s="44"/>
      <c r="R2608" s="44"/>
      <c r="S2608" s="44"/>
      <c r="T2608" s="44"/>
      <c r="U2608" s="44"/>
      <c r="V2608" s="44"/>
      <c r="W2608" s="44"/>
      <c r="X2608" s="44"/>
      <c r="Y2608" s="44"/>
    </row>
    <row r="2609" spans="14:25" ht="15" customHeight="1" x14ac:dyDescent="0.2">
      <c r="N2609" s="44"/>
      <c r="O2609" s="44"/>
      <c r="P2609" s="44"/>
      <c r="Q2609" s="44"/>
      <c r="R2609" s="44"/>
      <c r="S2609" s="44"/>
      <c r="T2609" s="44"/>
      <c r="U2609" s="44"/>
      <c r="V2609" s="44"/>
      <c r="W2609" s="44"/>
      <c r="X2609" s="44"/>
      <c r="Y2609" s="44"/>
    </row>
    <row r="2610" spans="14:25" ht="15" customHeight="1" x14ac:dyDescent="0.2">
      <c r="N2610" s="44"/>
      <c r="O2610" s="44"/>
      <c r="P2610" s="44"/>
      <c r="Q2610" s="44"/>
      <c r="R2610" s="44"/>
      <c r="S2610" s="44"/>
      <c r="T2610" s="44"/>
      <c r="U2610" s="44"/>
      <c r="V2610" s="44"/>
      <c r="W2610" s="44"/>
      <c r="X2610" s="44"/>
      <c r="Y2610" s="44"/>
    </row>
    <row r="2611" spans="14:25" ht="15" customHeight="1" x14ac:dyDescent="0.2">
      <c r="N2611" s="44"/>
      <c r="O2611" s="44"/>
      <c r="P2611" s="44"/>
      <c r="Q2611" s="44"/>
      <c r="R2611" s="44"/>
      <c r="S2611" s="44"/>
      <c r="T2611" s="44"/>
      <c r="U2611" s="44"/>
      <c r="V2611" s="44"/>
      <c r="W2611" s="44"/>
      <c r="X2611" s="44"/>
      <c r="Y2611" s="44"/>
    </row>
    <row r="2612" spans="14:25" ht="15" customHeight="1" x14ac:dyDescent="0.2">
      <c r="N2612" s="44"/>
      <c r="O2612" s="44"/>
      <c r="P2612" s="44"/>
      <c r="Q2612" s="44"/>
      <c r="R2612" s="44"/>
      <c r="S2612" s="44"/>
      <c r="T2612" s="44"/>
      <c r="U2612" s="44"/>
      <c r="V2612" s="44"/>
      <c r="W2612" s="44"/>
      <c r="X2612" s="44"/>
      <c r="Y2612" s="44"/>
    </row>
    <row r="2613" spans="14:25" ht="15" customHeight="1" x14ac:dyDescent="0.2">
      <c r="N2613" s="44"/>
      <c r="O2613" s="44"/>
      <c r="P2613" s="44"/>
      <c r="Q2613" s="44"/>
      <c r="R2613" s="44"/>
      <c r="S2613" s="44"/>
      <c r="T2613" s="44"/>
      <c r="U2613" s="44"/>
      <c r="V2613" s="44"/>
      <c r="W2613" s="44"/>
      <c r="X2613" s="44"/>
      <c r="Y2613" s="44"/>
    </row>
    <row r="2614" spans="14:25" ht="15" customHeight="1" x14ac:dyDescent="0.2">
      <c r="N2614" s="44"/>
      <c r="O2614" s="44"/>
      <c r="P2614" s="44"/>
      <c r="Q2614" s="44"/>
      <c r="R2614" s="44"/>
      <c r="S2614" s="44"/>
      <c r="T2614" s="44"/>
      <c r="U2614" s="44"/>
      <c r="V2614" s="44"/>
      <c r="W2614" s="44"/>
      <c r="X2614" s="44"/>
      <c r="Y2614" s="44"/>
    </row>
    <row r="2615" spans="14:25" ht="15" customHeight="1" x14ac:dyDescent="0.2">
      <c r="N2615" s="44"/>
      <c r="O2615" s="44"/>
      <c r="P2615" s="44"/>
      <c r="Q2615" s="44"/>
      <c r="R2615" s="44"/>
      <c r="S2615" s="44"/>
      <c r="T2615" s="44"/>
      <c r="U2615" s="44"/>
      <c r="V2615" s="44"/>
      <c r="W2615" s="44"/>
      <c r="X2615" s="44"/>
      <c r="Y2615" s="44"/>
    </row>
    <row r="2616" spans="14:25" ht="15" customHeight="1" x14ac:dyDescent="0.2">
      <c r="N2616" s="44"/>
      <c r="O2616" s="44"/>
      <c r="P2616" s="44"/>
      <c r="Q2616" s="44"/>
      <c r="R2616" s="44"/>
      <c r="S2616" s="44"/>
      <c r="T2616" s="44"/>
      <c r="U2616" s="44"/>
      <c r="V2616" s="44"/>
      <c r="W2616" s="44"/>
      <c r="X2616" s="44"/>
      <c r="Y2616" s="44"/>
    </row>
    <row r="2617" spans="14:25" ht="15" customHeight="1" x14ac:dyDescent="0.2">
      <c r="N2617" s="44"/>
      <c r="O2617" s="44"/>
      <c r="P2617" s="44"/>
      <c r="Q2617" s="44"/>
      <c r="R2617" s="44"/>
      <c r="S2617" s="44"/>
      <c r="T2617" s="44"/>
      <c r="U2617" s="44"/>
      <c r="V2617" s="44"/>
      <c r="W2617" s="44"/>
      <c r="X2617" s="44"/>
      <c r="Y2617" s="44"/>
    </row>
    <row r="2618" spans="14:25" ht="15" customHeight="1" x14ac:dyDescent="0.2">
      <c r="N2618" s="44"/>
      <c r="O2618" s="44"/>
      <c r="P2618" s="44"/>
      <c r="Q2618" s="44"/>
      <c r="R2618" s="44"/>
      <c r="S2618" s="44"/>
      <c r="T2618" s="44"/>
      <c r="U2618" s="44"/>
      <c r="V2618" s="44"/>
      <c r="W2618" s="44"/>
      <c r="X2618" s="44"/>
      <c r="Y2618" s="44"/>
    </row>
    <row r="2619" spans="14:25" ht="15" customHeight="1" x14ac:dyDescent="0.2">
      <c r="N2619" s="44"/>
      <c r="O2619" s="44"/>
      <c r="P2619" s="44"/>
      <c r="Q2619" s="44"/>
      <c r="R2619" s="44"/>
      <c r="S2619" s="44"/>
      <c r="T2619" s="44"/>
      <c r="U2619" s="44"/>
      <c r="V2619" s="44"/>
      <c r="W2619" s="44"/>
      <c r="X2619" s="44"/>
      <c r="Y2619" s="44"/>
    </row>
    <row r="2620" spans="14:25" ht="15" customHeight="1" x14ac:dyDescent="0.2">
      <c r="N2620" s="44"/>
      <c r="O2620" s="44"/>
      <c r="P2620" s="44"/>
      <c r="Q2620" s="44"/>
      <c r="R2620" s="44"/>
      <c r="S2620" s="44"/>
      <c r="T2620" s="44"/>
      <c r="U2620" s="44"/>
      <c r="V2620" s="44"/>
      <c r="W2620" s="44"/>
      <c r="X2620" s="44"/>
      <c r="Y2620" s="44"/>
    </row>
    <row r="2621" spans="14:25" ht="15" customHeight="1" x14ac:dyDescent="0.2">
      <c r="N2621" s="44"/>
      <c r="O2621" s="44"/>
      <c r="P2621" s="44"/>
      <c r="Q2621" s="44"/>
      <c r="R2621" s="44"/>
      <c r="S2621" s="44"/>
      <c r="T2621" s="44"/>
      <c r="U2621" s="44"/>
      <c r="V2621" s="44"/>
      <c r="W2621" s="44"/>
      <c r="X2621" s="44"/>
      <c r="Y2621" s="44"/>
    </row>
    <row r="2622" spans="14:25" ht="15" customHeight="1" x14ac:dyDescent="0.2">
      <c r="N2622" s="44"/>
      <c r="O2622" s="44"/>
      <c r="P2622" s="44"/>
      <c r="Q2622" s="44"/>
      <c r="R2622" s="44"/>
      <c r="S2622" s="44"/>
      <c r="T2622" s="44"/>
      <c r="U2622" s="44"/>
      <c r="V2622" s="44"/>
      <c r="W2622" s="44"/>
      <c r="X2622" s="44"/>
      <c r="Y2622" s="44"/>
    </row>
    <row r="2623" spans="14:25" ht="15" customHeight="1" x14ac:dyDescent="0.2">
      <c r="N2623" s="44"/>
      <c r="O2623" s="44"/>
      <c r="P2623" s="44"/>
      <c r="Q2623" s="44"/>
      <c r="R2623" s="44"/>
      <c r="S2623" s="44"/>
      <c r="T2623" s="44"/>
      <c r="U2623" s="44"/>
      <c r="V2623" s="44"/>
      <c r="W2623" s="44"/>
      <c r="X2623" s="44"/>
      <c r="Y2623" s="44"/>
    </row>
    <row r="2624" spans="14:25" ht="15" customHeight="1" x14ac:dyDescent="0.2">
      <c r="N2624" s="44"/>
      <c r="O2624" s="44"/>
      <c r="P2624" s="44"/>
      <c r="Q2624" s="44"/>
      <c r="R2624" s="44"/>
      <c r="S2624" s="44"/>
      <c r="T2624" s="44"/>
      <c r="U2624" s="44"/>
      <c r="V2624" s="44"/>
      <c r="W2624" s="44"/>
      <c r="X2624" s="44"/>
      <c r="Y2624" s="44"/>
    </row>
    <row r="2625" spans="14:25" ht="15" customHeight="1" x14ac:dyDescent="0.2">
      <c r="N2625" s="44"/>
      <c r="O2625" s="44"/>
      <c r="P2625" s="44"/>
      <c r="Q2625" s="44"/>
      <c r="R2625" s="44"/>
      <c r="S2625" s="44"/>
      <c r="T2625" s="44"/>
      <c r="U2625" s="44"/>
      <c r="V2625" s="44"/>
      <c r="W2625" s="44"/>
      <c r="X2625" s="44"/>
      <c r="Y2625" s="44"/>
    </row>
    <row r="2626" spans="14:25" ht="15" customHeight="1" x14ac:dyDescent="0.2">
      <c r="N2626" s="44"/>
      <c r="O2626" s="44"/>
      <c r="P2626" s="44"/>
      <c r="Q2626" s="44"/>
      <c r="R2626" s="44"/>
      <c r="S2626" s="44"/>
      <c r="T2626" s="44"/>
      <c r="U2626" s="44"/>
      <c r="V2626" s="44"/>
      <c r="W2626" s="44"/>
      <c r="X2626" s="44"/>
      <c r="Y2626" s="44"/>
    </row>
    <row r="2627" spans="14:25" ht="15" customHeight="1" x14ac:dyDescent="0.2">
      <c r="N2627" s="44"/>
      <c r="O2627" s="44"/>
      <c r="P2627" s="44"/>
      <c r="Q2627" s="44"/>
      <c r="R2627" s="44"/>
      <c r="S2627" s="44"/>
      <c r="T2627" s="44"/>
      <c r="U2627" s="44"/>
      <c r="V2627" s="44"/>
      <c r="W2627" s="44"/>
      <c r="X2627" s="44"/>
      <c r="Y2627" s="44"/>
    </row>
    <row r="2628" spans="14:25" ht="15" customHeight="1" x14ac:dyDescent="0.2">
      <c r="N2628" s="44"/>
      <c r="O2628" s="44"/>
      <c r="P2628" s="44"/>
      <c r="Q2628" s="44"/>
      <c r="R2628" s="44"/>
      <c r="S2628" s="44"/>
      <c r="T2628" s="44"/>
      <c r="U2628" s="44"/>
      <c r="V2628" s="44"/>
      <c r="W2628" s="44"/>
      <c r="X2628" s="44"/>
      <c r="Y2628" s="44"/>
    </row>
    <row r="2629" spans="14:25" ht="15" customHeight="1" x14ac:dyDescent="0.2">
      <c r="N2629" s="44"/>
      <c r="O2629" s="44"/>
      <c r="P2629" s="44"/>
      <c r="Q2629" s="44"/>
      <c r="R2629" s="44"/>
      <c r="S2629" s="44"/>
      <c r="T2629" s="44"/>
      <c r="U2629" s="44"/>
      <c r="V2629" s="44"/>
      <c r="W2629" s="44"/>
      <c r="X2629" s="44"/>
      <c r="Y2629" s="44"/>
    </row>
    <row r="2630" spans="14:25" ht="15" customHeight="1" x14ac:dyDescent="0.2">
      <c r="N2630" s="44"/>
      <c r="O2630" s="44"/>
      <c r="P2630" s="44"/>
      <c r="Q2630" s="44"/>
      <c r="R2630" s="44"/>
      <c r="S2630" s="44"/>
      <c r="T2630" s="44"/>
      <c r="U2630" s="44"/>
      <c r="V2630" s="44"/>
      <c r="W2630" s="44"/>
      <c r="X2630" s="44"/>
      <c r="Y2630" s="44"/>
    </row>
    <row r="2631" spans="14:25" ht="15" customHeight="1" x14ac:dyDescent="0.2">
      <c r="N2631" s="44"/>
      <c r="O2631" s="44"/>
      <c r="P2631" s="44"/>
      <c r="Q2631" s="44"/>
      <c r="R2631" s="44"/>
      <c r="S2631" s="44"/>
      <c r="T2631" s="44"/>
      <c r="U2631" s="44"/>
      <c r="V2631" s="44"/>
      <c r="W2631" s="44"/>
      <c r="X2631" s="44"/>
      <c r="Y2631" s="44"/>
    </row>
    <row r="2632" spans="14:25" ht="15" customHeight="1" x14ac:dyDescent="0.2">
      <c r="N2632" s="44"/>
      <c r="O2632" s="44"/>
      <c r="P2632" s="44"/>
      <c r="Q2632" s="44"/>
      <c r="R2632" s="44"/>
      <c r="S2632" s="44"/>
      <c r="T2632" s="44"/>
      <c r="U2632" s="44"/>
      <c r="V2632" s="44"/>
      <c r="W2632" s="44"/>
      <c r="X2632" s="44"/>
      <c r="Y2632" s="44"/>
    </row>
    <row r="2633" spans="14:25" ht="15" customHeight="1" x14ac:dyDescent="0.2">
      <c r="N2633" s="44"/>
      <c r="O2633" s="44"/>
      <c r="P2633" s="44"/>
      <c r="Q2633" s="44"/>
      <c r="R2633" s="44"/>
      <c r="S2633" s="44"/>
      <c r="T2633" s="44"/>
      <c r="U2633" s="44"/>
      <c r="V2633" s="44"/>
      <c r="W2633" s="44"/>
      <c r="X2633" s="44"/>
      <c r="Y2633" s="44"/>
    </row>
    <row r="2634" spans="14:25" ht="15" customHeight="1" x14ac:dyDescent="0.2">
      <c r="N2634" s="44"/>
      <c r="O2634" s="44"/>
      <c r="P2634" s="44"/>
      <c r="Q2634" s="44"/>
      <c r="R2634" s="44"/>
      <c r="S2634" s="44"/>
      <c r="T2634" s="44"/>
      <c r="U2634" s="44"/>
      <c r="V2634" s="44"/>
      <c r="W2634" s="44"/>
      <c r="X2634" s="44"/>
      <c r="Y2634" s="44"/>
    </row>
    <row r="2635" spans="14:25" ht="15" customHeight="1" x14ac:dyDescent="0.2">
      <c r="N2635" s="44"/>
      <c r="O2635" s="44"/>
      <c r="P2635" s="44"/>
      <c r="Q2635" s="44"/>
      <c r="R2635" s="44"/>
      <c r="S2635" s="44"/>
      <c r="T2635" s="44"/>
      <c r="U2635" s="44"/>
      <c r="V2635" s="44"/>
      <c r="W2635" s="44"/>
      <c r="X2635" s="44"/>
      <c r="Y2635" s="44"/>
    </row>
    <row r="2636" spans="14:25" ht="15" customHeight="1" x14ac:dyDescent="0.2">
      <c r="N2636" s="44"/>
      <c r="O2636" s="44"/>
      <c r="P2636" s="44"/>
      <c r="Q2636" s="44"/>
      <c r="R2636" s="44"/>
      <c r="S2636" s="44"/>
      <c r="T2636" s="44"/>
      <c r="U2636" s="44"/>
      <c r="V2636" s="44"/>
      <c r="W2636" s="44"/>
      <c r="X2636" s="44"/>
      <c r="Y2636" s="44"/>
    </row>
    <row r="2637" spans="14:25" ht="15" customHeight="1" x14ac:dyDescent="0.2">
      <c r="N2637" s="44"/>
      <c r="O2637" s="44"/>
      <c r="P2637" s="44"/>
      <c r="Q2637" s="44"/>
      <c r="R2637" s="44"/>
      <c r="S2637" s="44"/>
      <c r="T2637" s="44"/>
      <c r="U2637" s="44"/>
      <c r="V2637" s="44"/>
      <c r="W2637" s="44"/>
      <c r="X2637" s="44"/>
      <c r="Y2637" s="44"/>
    </row>
    <row r="2638" spans="14:25" ht="15" customHeight="1" x14ac:dyDescent="0.2">
      <c r="N2638" s="44"/>
      <c r="O2638" s="44"/>
      <c r="P2638" s="44"/>
      <c r="Q2638" s="44"/>
      <c r="R2638" s="44"/>
      <c r="S2638" s="44"/>
      <c r="T2638" s="44"/>
      <c r="U2638" s="44"/>
      <c r="V2638" s="44"/>
      <c r="W2638" s="44"/>
      <c r="X2638" s="44"/>
      <c r="Y2638" s="44"/>
    </row>
    <row r="2639" spans="14:25" ht="15" customHeight="1" x14ac:dyDescent="0.2">
      <c r="N2639" s="44"/>
      <c r="O2639" s="44"/>
      <c r="P2639" s="44"/>
      <c r="Q2639" s="44"/>
      <c r="R2639" s="44"/>
      <c r="S2639" s="44"/>
      <c r="T2639" s="44"/>
      <c r="U2639" s="44"/>
      <c r="V2639" s="44"/>
      <c r="W2639" s="44"/>
      <c r="X2639" s="44"/>
      <c r="Y2639" s="44"/>
    </row>
    <row r="2640" spans="14:25" ht="15" customHeight="1" x14ac:dyDescent="0.2">
      <c r="N2640" s="44"/>
      <c r="O2640" s="44"/>
      <c r="P2640" s="44"/>
      <c r="Q2640" s="44"/>
      <c r="R2640" s="44"/>
      <c r="S2640" s="44"/>
      <c r="T2640" s="44"/>
      <c r="U2640" s="44"/>
      <c r="V2640" s="44"/>
      <c r="W2640" s="44"/>
      <c r="X2640" s="44"/>
      <c r="Y2640" s="44"/>
    </row>
    <row r="2641" spans="14:25" ht="15" customHeight="1" x14ac:dyDescent="0.2">
      <c r="N2641" s="44"/>
      <c r="O2641" s="44"/>
      <c r="P2641" s="44"/>
      <c r="Q2641" s="44"/>
      <c r="R2641" s="44"/>
      <c r="S2641" s="44"/>
      <c r="T2641" s="44"/>
      <c r="U2641" s="44"/>
      <c r="V2641" s="44"/>
      <c r="W2641" s="44"/>
      <c r="X2641" s="44"/>
      <c r="Y2641" s="44"/>
    </row>
    <row r="2642" spans="14:25" ht="15" customHeight="1" x14ac:dyDescent="0.2">
      <c r="N2642" s="44"/>
      <c r="O2642" s="44"/>
      <c r="P2642" s="44"/>
      <c r="Q2642" s="44"/>
      <c r="R2642" s="44"/>
      <c r="S2642" s="44"/>
      <c r="T2642" s="44"/>
      <c r="U2642" s="44"/>
      <c r="V2642" s="44"/>
      <c r="W2642" s="44"/>
      <c r="X2642" s="44"/>
      <c r="Y2642" s="44"/>
    </row>
    <row r="2643" spans="14:25" ht="15" customHeight="1" x14ac:dyDescent="0.2">
      <c r="N2643" s="44"/>
      <c r="O2643" s="44"/>
      <c r="P2643" s="44"/>
      <c r="Q2643" s="44"/>
      <c r="R2643" s="44"/>
      <c r="S2643" s="44"/>
      <c r="T2643" s="44"/>
      <c r="U2643" s="44"/>
      <c r="V2643" s="44"/>
      <c r="W2643" s="44"/>
      <c r="X2643" s="44"/>
      <c r="Y2643" s="44"/>
    </row>
    <row r="2644" spans="14:25" ht="15" customHeight="1" x14ac:dyDescent="0.2">
      <c r="N2644" s="44"/>
      <c r="O2644" s="44"/>
      <c r="P2644" s="44"/>
      <c r="Q2644" s="44"/>
      <c r="R2644" s="44"/>
      <c r="S2644" s="44"/>
      <c r="T2644" s="44"/>
      <c r="U2644" s="44"/>
      <c r="V2644" s="44"/>
      <c r="W2644" s="44"/>
      <c r="X2644" s="44"/>
      <c r="Y2644" s="44"/>
    </row>
    <row r="2645" spans="14:25" ht="15" customHeight="1" x14ac:dyDescent="0.2">
      <c r="N2645" s="44"/>
      <c r="O2645" s="44"/>
      <c r="P2645" s="44"/>
      <c r="Q2645" s="44"/>
      <c r="R2645" s="44"/>
      <c r="S2645" s="44"/>
      <c r="T2645" s="44"/>
      <c r="U2645" s="44"/>
      <c r="V2645" s="44"/>
      <c r="W2645" s="44"/>
      <c r="X2645" s="44"/>
      <c r="Y2645" s="44"/>
    </row>
    <row r="2646" spans="14:25" ht="15" customHeight="1" x14ac:dyDescent="0.2">
      <c r="N2646" s="44"/>
      <c r="O2646" s="44"/>
      <c r="P2646" s="44"/>
      <c r="Q2646" s="44"/>
      <c r="R2646" s="44"/>
      <c r="S2646" s="44"/>
      <c r="T2646" s="44"/>
      <c r="U2646" s="44"/>
      <c r="V2646" s="44"/>
      <c r="W2646" s="44"/>
      <c r="X2646" s="44"/>
      <c r="Y2646" s="44"/>
    </row>
    <row r="2647" spans="14:25" ht="15" customHeight="1" x14ac:dyDescent="0.2">
      <c r="N2647" s="44"/>
      <c r="O2647" s="44"/>
      <c r="P2647" s="44"/>
      <c r="Q2647" s="44"/>
      <c r="R2647" s="44"/>
      <c r="S2647" s="44"/>
      <c r="T2647" s="44"/>
      <c r="U2647" s="44"/>
      <c r="V2647" s="44"/>
      <c r="W2647" s="44"/>
      <c r="X2647" s="44"/>
      <c r="Y2647" s="44"/>
    </row>
    <row r="2648" spans="14:25" ht="15" customHeight="1" x14ac:dyDescent="0.2">
      <c r="N2648" s="44"/>
      <c r="O2648" s="44"/>
      <c r="P2648" s="44"/>
      <c r="Q2648" s="44"/>
      <c r="R2648" s="44"/>
      <c r="S2648" s="44"/>
      <c r="T2648" s="44"/>
      <c r="U2648" s="44"/>
      <c r="V2648" s="44"/>
      <c r="W2648" s="44"/>
      <c r="X2648" s="44"/>
      <c r="Y2648" s="44"/>
    </row>
    <row r="2649" spans="14:25" ht="15" customHeight="1" x14ac:dyDescent="0.2">
      <c r="N2649" s="44"/>
      <c r="O2649" s="44"/>
      <c r="P2649" s="44"/>
      <c r="Q2649" s="44"/>
      <c r="R2649" s="44"/>
      <c r="S2649" s="44"/>
      <c r="T2649" s="44"/>
      <c r="U2649" s="44"/>
      <c r="V2649" s="44"/>
      <c r="W2649" s="44"/>
      <c r="X2649" s="44"/>
      <c r="Y2649" s="44"/>
    </row>
    <row r="2650" spans="14:25" ht="15" customHeight="1" x14ac:dyDescent="0.2">
      <c r="N2650" s="44"/>
      <c r="O2650" s="44"/>
      <c r="P2650" s="44"/>
      <c r="Q2650" s="44"/>
      <c r="R2650" s="44"/>
      <c r="S2650" s="44"/>
      <c r="T2650" s="44"/>
      <c r="U2650" s="44"/>
      <c r="V2650" s="44"/>
      <c r="W2650" s="44"/>
      <c r="X2650" s="44"/>
      <c r="Y2650" s="44"/>
    </row>
    <row r="2651" spans="14:25" ht="15" customHeight="1" x14ac:dyDescent="0.2">
      <c r="N2651" s="44"/>
      <c r="O2651" s="44"/>
      <c r="P2651" s="44"/>
      <c r="Q2651" s="44"/>
      <c r="R2651" s="44"/>
      <c r="S2651" s="44"/>
      <c r="T2651" s="44"/>
      <c r="U2651" s="44"/>
      <c r="V2651" s="44"/>
      <c r="W2651" s="44"/>
      <c r="X2651" s="44"/>
      <c r="Y2651" s="44"/>
    </row>
    <row r="2652" spans="14:25" ht="15" customHeight="1" x14ac:dyDescent="0.2">
      <c r="N2652" s="44"/>
      <c r="O2652" s="44"/>
      <c r="P2652" s="44"/>
      <c r="Q2652" s="44"/>
      <c r="R2652" s="44"/>
      <c r="S2652" s="44"/>
      <c r="T2652" s="44"/>
      <c r="U2652" s="44"/>
      <c r="V2652" s="44"/>
      <c r="W2652" s="44"/>
      <c r="X2652" s="44"/>
      <c r="Y2652" s="44"/>
    </row>
    <row r="2653" spans="14:25" ht="15" customHeight="1" x14ac:dyDescent="0.2">
      <c r="N2653" s="44"/>
      <c r="O2653" s="44"/>
      <c r="P2653" s="44"/>
      <c r="Q2653" s="44"/>
      <c r="R2653" s="44"/>
      <c r="S2653" s="44"/>
      <c r="T2653" s="44"/>
      <c r="U2653" s="44"/>
      <c r="V2653" s="44"/>
      <c r="W2653" s="44"/>
      <c r="X2653" s="44"/>
      <c r="Y2653" s="44"/>
    </row>
    <row r="2654" spans="14:25" ht="15" customHeight="1" x14ac:dyDescent="0.2">
      <c r="N2654" s="44"/>
      <c r="O2654" s="44"/>
      <c r="P2654" s="44"/>
      <c r="Q2654" s="44"/>
      <c r="R2654" s="44"/>
      <c r="S2654" s="44"/>
      <c r="T2654" s="44"/>
      <c r="U2654" s="44"/>
      <c r="V2654" s="44"/>
      <c r="W2654" s="44"/>
      <c r="X2654" s="44"/>
      <c r="Y2654" s="44"/>
    </row>
    <row r="2655" spans="14:25" ht="15" customHeight="1" x14ac:dyDescent="0.2">
      <c r="N2655" s="44"/>
      <c r="O2655" s="44"/>
      <c r="P2655" s="44"/>
      <c r="Q2655" s="44"/>
      <c r="R2655" s="44"/>
      <c r="S2655" s="44"/>
      <c r="T2655" s="44"/>
      <c r="U2655" s="44"/>
      <c r="V2655" s="44"/>
      <c r="W2655" s="44"/>
      <c r="X2655" s="44"/>
      <c r="Y2655" s="44"/>
    </row>
    <row r="2656" spans="14:25" ht="15" customHeight="1" x14ac:dyDescent="0.2">
      <c r="N2656" s="44"/>
      <c r="O2656" s="44"/>
      <c r="P2656" s="44"/>
      <c r="Q2656" s="44"/>
      <c r="R2656" s="44"/>
      <c r="S2656" s="44"/>
      <c r="T2656" s="44"/>
      <c r="U2656" s="44"/>
      <c r="V2656" s="44"/>
      <c r="W2656" s="44"/>
      <c r="X2656" s="44"/>
      <c r="Y2656" s="44"/>
    </row>
    <row r="2657" spans="14:25" ht="15" customHeight="1" x14ac:dyDescent="0.2">
      <c r="N2657" s="44"/>
      <c r="O2657" s="44"/>
      <c r="P2657" s="44"/>
      <c r="Q2657" s="44"/>
      <c r="R2657" s="44"/>
      <c r="S2657" s="44"/>
      <c r="T2657" s="44"/>
      <c r="U2657" s="44"/>
      <c r="V2657" s="44"/>
      <c r="W2657" s="44"/>
      <c r="X2657" s="44"/>
      <c r="Y2657" s="44"/>
    </row>
    <row r="2658" spans="14:25" ht="15" customHeight="1" x14ac:dyDescent="0.2">
      <c r="N2658" s="44"/>
      <c r="O2658" s="44"/>
      <c r="P2658" s="44"/>
      <c r="Q2658" s="44"/>
      <c r="R2658" s="44"/>
      <c r="S2658" s="44"/>
      <c r="T2658" s="44"/>
      <c r="U2658" s="44"/>
      <c r="V2658" s="44"/>
      <c r="W2658" s="44"/>
      <c r="X2658" s="44"/>
      <c r="Y2658" s="44"/>
    </row>
    <row r="2659" spans="14:25" ht="15" customHeight="1" x14ac:dyDescent="0.2">
      <c r="N2659" s="44"/>
      <c r="O2659" s="44"/>
      <c r="P2659" s="44"/>
      <c r="Q2659" s="44"/>
      <c r="R2659" s="44"/>
      <c r="S2659" s="44"/>
      <c r="T2659" s="44"/>
      <c r="U2659" s="44"/>
      <c r="V2659" s="44"/>
      <c r="W2659" s="44"/>
      <c r="X2659" s="44"/>
      <c r="Y2659" s="44"/>
    </row>
    <row r="2660" spans="14:25" ht="15" customHeight="1" x14ac:dyDescent="0.2">
      <c r="N2660" s="44"/>
      <c r="O2660" s="44"/>
      <c r="P2660" s="44"/>
      <c r="Q2660" s="44"/>
      <c r="R2660" s="44"/>
      <c r="S2660" s="44"/>
      <c r="T2660" s="44"/>
      <c r="U2660" s="44"/>
      <c r="V2660" s="44"/>
      <c r="W2660" s="44"/>
      <c r="X2660" s="44"/>
      <c r="Y2660" s="44"/>
    </row>
    <row r="2661" spans="14:25" ht="15" customHeight="1" x14ac:dyDescent="0.2">
      <c r="N2661" s="44"/>
      <c r="O2661" s="44"/>
      <c r="P2661" s="44"/>
      <c r="Q2661" s="44"/>
      <c r="R2661" s="44"/>
      <c r="S2661" s="44"/>
      <c r="T2661" s="44"/>
      <c r="U2661" s="44"/>
      <c r="V2661" s="44"/>
      <c r="W2661" s="44"/>
      <c r="X2661" s="44"/>
      <c r="Y2661" s="44"/>
    </row>
    <row r="2662" spans="14:25" ht="15" customHeight="1" x14ac:dyDescent="0.2">
      <c r="N2662" s="44"/>
      <c r="O2662" s="44"/>
      <c r="P2662" s="44"/>
      <c r="Q2662" s="44"/>
      <c r="R2662" s="44"/>
      <c r="S2662" s="44"/>
      <c r="T2662" s="44"/>
      <c r="U2662" s="44"/>
      <c r="V2662" s="44"/>
      <c r="W2662" s="44"/>
      <c r="X2662" s="44"/>
      <c r="Y2662" s="44"/>
    </row>
    <row r="2663" spans="14:25" ht="15" customHeight="1" x14ac:dyDescent="0.2">
      <c r="N2663" s="44"/>
      <c r="O2663" s="44"/>
      <c r="P2663" s="44"/>
      <c r="Q2663" s="44"/>
      <c r="R2663" s="44"/>
      <c r="S2663" s="44"/>
      <c r="T2663" s="44"/>
      <c r="U2663" s="44"/>
      <c r="V2663" s="44"/>
      <c r="W2663" s="44"/>
      <c r="X2663" s="44"/>
      <c r="Y2663" s="44"/>
    </row>
    <row r="2664" spans="14:25" ht="15" customHeight="1" x14ac:dyDescent="0.2">
      <c r="N2664" s="44"/>
      <c r="O2664" s="44"/>
      <c r="P2664" s="44"/>
      <c r="Q2664" s="44"/>
      <c r="R2664" s="44"/>
      <c r="S2664" s="44"/>
      <c r="T2664" s="44"/>
      <c r="U2664" s="44"/>
      <c r="V2664" s="44"/>
      <c r="W2664" s="44"/>
      <c r="X2664" s="44"/>
      <c r="Y2664" s="44"/>
    </row>
    <row r="2665" spans="14:25" ht="15" customHeight="1" x14ac:dyDescent="0.2">
      <c r="N2665" s="44"/>
      <c r="O2665" s="44"/>
      <c r="P2665" s="44"/>
      <c r="Q2665" s="44"/>
      <c r="R2665" s="44"/>
      <c r="S2665" s="44"/>
      <c r="T2665" s="44"/>
      <c r="U2665" s="44"/>
      <c r="V2665" s="44"/>
      <c r="W2665" s="44"/>
      <c r="X2665" s="44"/>
      <c r="Y2665" s="44"/>
    </row>
    <row r="2666" spans="14:25" ht="15" customHeight="1" x14ac:dyDescent="0.2">
      <c r="N2666" s="44"/>
      <c r="O2666" s="44"/>
      <c r="P2666" s="44"/>
      <c r="Q2666" s="44"/>
      <c r="R2666" s="44"/>
      <c r="S2666" s="44"/>
      <c r="T2666" s="44"/>
      <c r="U2666" s="44"/>
      <c r="V2666" s="44"/>
      <c r="W2666" s="44"/>
      <c r="X2666" s="44"/>
      <c r="Y2666" s="44"/>
    </row>
    <row r="2667" spans="14:25" ht="15" customHeight="1" x14ac:dyDescent="0.2">
      <c r="N2667" s="44"/>
      <c r="O2667" s="44"/>
      <c r="P2667" s="44"/>
      <c r="Q2667" s="44"/>
      <c r="R2667" s="44"/>
      <c r="S2667" s="44"/>
      <c r="T2667" s="44"/>
      <c r="U2667" s="44"/>
      <c r="V2667" s="44"/>
      <c r="W2667" s="44"/>
      <c r="X2667" s="44"/>
      <c r="Y2667" s="44"/>
    </row>
    <row r="2668" spans="14:25" ht="15" customHeight="1" x14ac:dyDescent="0.2">
      <c r="N2668" s="44"/>
      <c r="O2668" s="44"/>
      <c r="P2668" s="44"/>
      <c r="Q2668" s="44"/>
      <c r="R2668" s="44"/>
      <c r="S2668" s="44"/>
      <c r="T2668" s="44"/>
      <c r="U2668" s="44"/>
      <c r="V2668" s="44"/>
      <c r="W2668" s="44"/>
      <c r="X2668" s="44"/>
      <c r="Y2668" s="44"/>
    </row>
    <row r="2669" spans="14:25" ht="15" customHeight="1" x14ac:dyDescent="0.2">
      <c r="N2669" s="44"/>
      <c r="O2669" s="44"/>
      <c r="P2669" s="44"/>
      <c r="Q2669" s="44"/>
      <c r="R2669" s="44"/>
      <c r="S2669" s="44"/>
      <c r="T2669" s="44"/>
      <c r="U2669" s="44"/>
      <c r="V2669" s="44"/>
      <c r="W2669" s="44"/>
      <c r="X2669" s="44"/>
      <c r="Y2669" s="44"/>
    </row>
    <row r="2670" spans="14:25" ht="15" customHeight="1" x14ac:dyDescent="0.2">
      <c r="N2670" s="44"/>
      <c r="O2670" s="44"/>
      <c r="P2670" s="44"/>
      <c r="Q2670" s="44"/>
      <c r="R2670" s="44"/>
      <c r="S2670" s="44"/>
      <c r="T2670" s="44"/>
      <c r="U2670" s="44"/>
      <c r="V2670" s="44"/>
      <c r="W2670" s="44"/>
      <c r="X2670" s="44"/>
      <c r="Y2670" s="44"/>
    </row>
    <row r="2671" spans="14:25" ht="15" customHeight="1" x14ac:dyDescent="0.2">
      <c r="N2671" s="44"/>
      <c r="O2671" s="44"/>
      <c r="P2671" s="44"/>
      <c r="Q2671" s="44"/>
      <c r="R2671" s="44"/>
      <c r="S2671" s="44"/>
      <c r="T2671" s="44"/>
      <c r="U2671" s="44"/>
      <c r="V2671" s="44"/>
      <c r="W2671" s="44"/>
      <c r="X2671" s="44"/>
      <c r="Y2671" s="44"/>
    </row>
    <row r="2672" spans="14:25" ht="15" customHeight="1" x14ac:dyDescent="0.2">
      <c r="N2672" s="44"/>
      <c r="O2672" s="44"/>
      <c r="P2672" s="44"/>
      <c r="Q2672" s="44"/>
      <c r="R2672" s="44"/>
      <c r="S2672" s="44"/>
      <c r="T2672" s="44"/>
      <c r="U2672" s="44"/>
      <c r="V2672" s="44"/>
      <c r="W2672" s="44"/>
      <c r="X2672" s="44"/>
      <c r="Y2672" s="44"/>
    </row>
    <row r="2673" spans="14:25" ht="15" customHeight="1" x14ac:dyDescent="0.2">
      <c r="N2673" s="44"/>
      <c r="O2673" s="44"/>
      <c r="P2673" s="44"/>
      <c r="Q2673" s="44"/>
      <c r="R2673" s="44"/>
      <c r="S2673" s="44"/>
      <c r="T2673" s="44"/>
      <c r="U2673" s="44"/>
      <c r="V2673" s="44"/>
      <c r="W2673" s="44"/>
      <c r="X2673" s="44"/>
      <c r="Y2673" s="44"/>
    </row>
    <row r="2674" spans="14:25" ht="15" customHeight="1" x14ac:dyDescent="0.2">
      <c r="N2674" s="44"/>
      <c r="O2674" s="44"/>
      <c r="P2674" s="44"/>
      <c r="Q2674" s="44"/>
      <c r="R2674" s="44"/>
      <c r="S2674" s="44"/>
      <c r="T2674" s="44"/>
      <c r="U2674" s="44"/>
      <c r="V2674" s="44"/>
      <c r="W2674" s="44"/>
      <c r="X2674" s="44"/>
      <c r="Y2674" s="44"/>
    </row>
    <row r="2675" spans="14:25" ht="15" customHeight="1" x14ac:dyDescent="0.2">
      <c r="N2675" s="44"/>
      <c r="O2675" s="44"/>
      <c r="P2675" s="44"/>
      <c r="Q2675" s="44"/>
      <c r="R2675" s="44"/>
      <c r="S2675" s="44"/>
      <c r="T2675" s="44"/>
      <c r="U2675" s="44"/>
      <c r="V2675" s="44"/>
      <c r="W2675" s="44"/>
      <c r="X2675" s="44"/>
      <c r="Y2675" s="44"/>
    </row>
    <row r="2676" spans="14:25" ht="15" customHeight="1" x14ac:dyDescent="0.2">
      <c r="N2676" s="44"/>
      <c r="O2676" s="44"/>
      <c r="P2676" s="44"/>
      <c r="Q2676" s="44"/>
      <c r="R2676" s="44"/>
      <c r="S2676" s="44"/>
      <c r="T2676" s="44"/>
      <c r="U2676" s="44"/>
      <c r="V2676" s="44"/>
      <c r="W2676" s="44"/>
      <c r="X2676" s="44"/>
      <c r="Y2676" s="44"/>
    </row>
    <row r="2677" spans="14:25" ht="15" customHeight="1" x14ac:dyDescent="0.2">
      <c r="N2677" s="44"/>
      <c r="O2677" s="44"/>
      <c r="P2677" s="44"/>
      <c r="Q2677" s="44"/>
      <c r="R2677" s="44"/>
      <c r="S2677" s="44"/>
      <c r="T2677" s="44"/>
      <c r="U2677" s="44"/>
      <c r="V2677" s="44"/>
      <c r="W2677" s="44"/>
      <c r="X2677" s="44"/>
      <c r="Y2677" s="44"/>
    </row>
    <row r="2678" spans="14:25" ht="15" customHeight="1" x14ac:dyDescent="0.2">
      <c r="N2678" s="44"/>
      <c r="O2678" s="44"/>
      <c r="P2678" s="44"/>
      <c r="Q2678" s="44"/>
      <c r="R2678" s="44"/>
      <c r="S2678" s="44"/>
      <c r="T2678" s="44"/>
      <c r="U2678" s="44"/>
      <c r="V2678" s="44"/>
      <c r="W2678" s="44"/>
      <c r="X2678" s="44"/>
      <c r="Y2678" s="44"/>
    </row>
    <row r="2679" spans="14:25" ht="15" customHeight="1" x14ac:dyDescent="0.2">
      <c r="N2679" s="44"/>
      <c r="O2679" s="44"/>
      <c r="P2679" s="44"/>
      <c r="Q2679" s="44"/>
      <c r="R2679" s="44"/>
      <c r="S2679" s="44"/>
      <c r="T2679" s="44"/>
      <c r="U2679" s="44"/>
      <c r="V2679" s="44"/>
      <c r="W2679" s="44"/>
      <c r="X2679" s="44"/>
      <c r="Y2679" s="44"/>
    </row>
    <row r="2680" spans="14:25" ht="15" customHeight="1" x14ac:dyDescent="0.2">
      <c r="N2680" s="44"/>
      <c r="O2680" s="44"/>
      <c r="P2680" s="44"/>
      <c r="Q2680" s="44"/>
      <c r="R2680" s="44"/>
      <c r="S2680" s="44"/>
      <c r="T2680" s="44"/>
      <c r="U2680" s="44"/>
      <c r="V2680" s="44"/>
      <c r="W2680" s="44"/>
      <c r="X2680" s="44"/>
      <c r="Y2680" s="44"/>
    </row>
    <row r="2681" spans="14:25" ht="15" customHeight="1" x14ac:dyDescent="0.2">
      <c r="N2681" s="44"/>
      <c r="O2681" s="44"/>
      <c r="P2681" s="44"/>
      <c r="Q2681" s="44"/>
      <c r="R2681" s="44"/>
      <c r="S2681" s="44"/>
      <c r="T2681" s="44"/>
      <c r="U2681" s="44"/>
      <c r="V2681" s="44"/>
      <c r="W2681" s="44"/>
      <c r="X2681" s="44"/>
      <c r="Y2681" s="44"/>
    </row>
    <row r="2682" spans="14:25" ht="15" customHeight="1" x14ac:dyDescent="0.2">
      <c r="N2682" s="44"/>
      <c r="O2682" s="44"/>
      <c r="P2682" s="44"/>
      <c r="Q2682" s="44"/>
      <c r="R2682" s="44"/>
      <c r="S2682" s="44"/>
      <c r="T2682" s="44"/>
      <c r="U2682" s="44"/>
      <c r="V2682" s="44"/>
      <c r="W2682" s="44"/>
      <c r="X2682" s="44"/>
      <c r="Y2682" s="44"/>
    </row>
    <row r="2683" spans="14:25" ht="15" customHeight="1" x14ac:dyDescent="0.2">
      <c r="N2683" s="44"/>
      <c r="O2683" s="44"/>
      <c r="P2683" s="44"/>
      <c r="Q2683" s="44"/>
      <c r="R2683" s="44"/>
      <c r="S2683" s="44"/>
      <c r="T2683" s="44"/>
      <c r="U2683" s="44"/>
      <c r="V2683" s="44"/>
      <c r="W2683" s="44"/>
      <c r="X2683" s="44"/>
      <c r="Y2683" s="44"/>
    </row>
    <row r="2684" spans="14:25" ht="15" customHeight="1" x14ac:dyDescent="0.2">
      <c r="N2684" s="44"/>
      <c r="O2684" s="44"/>
      <c r="P2684" s="44"/>
      <c r="Q2684" s="44"/>
      <c r="R2684" s="44"/>
      <c r="S2684" s="44"/>
      <c r="T2684" s="44"/>
      <c r="U2684" s="44"/>
      <c r="V2684" s="44"/>
      <c r="W2684" s="44"/>
      <c r="X2684" s="44"/>
      <c r="Y2684" s="44"/>
    </row>
    <row r="2685" spans="14:25" ht="15" customHeight="1" x14ac:dyDescent="0.2">
      <c r="N2685" s="44"/>
      <c r="O2685" s="44"/>
      <c r="P2685" s="44"/>
      <c r="Q2685" s="44"/>
      <c r="R2685" s="44"/>
      <c r="S2685" s="44"/>
      <c r="T2685" s="44"/>
      <c r="U2685" s="44"/>
      <c r="V2685" s="44"/>
      <c r="W2685" s="44"/>
      <c r="X2685" s="44"/>
      <c r="Y2685" s="44"/>
    </row>
    <row r="2686" spans="14:25" ht="15" customHeight="1" x14ac:dyDescent="0.2">
      <c r="N2686" s="44"/>
      <c r="O2686" s="44"/>
      <c r="P2686" s="44"/>
      <c r="Q2686" s="44"/>
      <c r="R2686" s="44"/>
      <c r="S2686" s="44"/>
      <c r="T2686" s="44"/>
      <c r="U2686" s="44"/>
      <c r="V2686" s="44"/>
      <c r="W2686" s="44"/>
      <c r="X2686" s="44"/>
      <c r="Y2686" s="44"/>
    </row>
    <row r="2687" spans="14:25" ht="15" customHeight="1" x14ac:dyDescent="0.2">
      <c r="N2687" s="44"/>
      <c r="O2687" s="44"/>
      <c r="P2687" s="44"/>
      <c r="Q2687" s="44"/>
      <c r="R2687" s="44"/>
      <c r="S2687" s="44"/>
      <c r="T2687" s="44"/>
      <c r="U2687" s="44"/>
      <c r="V2687" s="44"/>
      <c r="W2687" s="44"/>
      <c r="X2687" s="44"/>
      <c r="Y2687" s="44"/>
    </row>
    <row r="2688" spans="14:25" ht="15" customHeight="1" x14ac:dyDescent="0.2">
      <c r="N2688" s="44"/>
      <c r="O2688" s="44"/>
      <c r="P2688" s="44"/>
      <c r="Q2688" s="44"/>
      <c r="R2688" s="44"/>
      <c r="S2688" s="44"/>
      <c r="T2688" s="44"/>
      <c r="U2688" s="44"/>
      <c r="V2688" s="44"/>
      <c r="W2688" s="44"/>
      <c r="X2688" s="44"/>
      <c r="Y2688" s="44"/>
    </row>
    <row r="2689" spans="14:25" ht="15" customHeight="1" x14ac:dyDescent="0.2">
      <c r="N2689" s="44"/>
      <c r="O2689" s="44"/>
      <c r="P2689" s="44"/>
      <c r="Q2689" s="44"/>
      <c r="R2689" s="44"/>
      <c r="S2689" s="44"/>
      <c r="T2689" s="44"/>
      <c r="U2689" s="44"/>
      <c r="V2689" s="44"/>
      <c r="W2689" s="44"/>
      <c r="X2689" s="44"/>
      <c r="Y2689" s="44"/>
    </row>
    <row r="2690" spans="14:25" ht="15" customHeight="1" x14ac:dyDescent="0.2">
      <c r="N2690" s="44"/>
      <c r="O2690" s="44"/>
      <c r="P2690" s="44"/>
      <c r="Q2690" s="44"/>
      <c r="R2690" s="44"/>
      <c r="S2690" s="44"/>
      <c r="T2690" s="44"/>
      <c r="U2690" s="44"/>
      <c r="V2690" s="44"/>
      <c r="W2690" s="44"/>
      <c r="X2690" s="44"/>
      <c r="Y2690" s="44"/>
    </row>
    <row r="2691" spans="14:25" ht="15" customHeight="1" x14ac:dyDescent="0.2">
      <c r="N2691" s="44"/>
      <c r="O2691" s="44"/>
      <c r="P2691" s="44"/>
      <c r="Q2691" s="44"/>
      <c r="R2691" s="44"/>
      <c r="S2691" s="44"/>
      <c r="T2691" s="44"/>
      <c r="U2691" s="44"/>
      <c r="V2691" s="44"/>
      <c r="W2691" s="44"/>
      <c r="X2691" s="44"/>
      <c r="Y2691" s="44"/>
    </row>
    <row r="2692" spans="14:25" ht="15" customHeight="1" x14ac:dyDescent="0.2">
      <c r="N2692" s="44"/>
      <c r="O2692" s="44"/>
      <c r="P2692" s="44"/>
      <c r="Q2692" s="44"/>
      <c r="R2692" s="44"/>
      <c r="S2692" s="44"/>
      <c r="T2692" s="44"/>
      <c r="U2692" s="44"/>
      <c r="V2692" s="44"/>
      <c r="W2692" s="44"/>
      <c r="X2692" s="44"/>
      <c r="Y2692" s="44"/>
    </row>
    <row r="2693" spans="14:25" ht="15" customHeight="1" x14ac:dyDescent="0.2">
      <c r="N2693" s="44"/>
      <c r="O2693" s="44"/>
      <c r="P2693" s="44"/>
      <c r="Q2693" s="44"/>
      <c r="R2693" s="44"/>
      <c r="S2693" s="44"/>
      <c r="T2693" s="44"/>
      <c r="U2693" s="44"/>
      <c r="V2693" s="44"/>
      <c r="W2693" s="44"/>
      <c r="X2693" s="44"/>
      <c r="Y2693" s="44"/>
    </row>
    <row r="2694" spans="14:25" ht="15" customHeight="1" x14ac:dyDescent="0.2">
      <c r="N2694" s="44"/>
      <c r="O2694" s="44"/>
      <c r="P2694" s="44"/>
      <c r="Q2694" s="44"/>
      <c r="R2694" s="44"/>
      <c r="S2694" s="44"/>
      <c r="T2694" s="44"/>
      <c r="U2694" s="44"/>
      <c r="V2694" s="44"/>
      <c r="W2694" s="44"/>
      <c r="X2694" s="44"/>
      <c r="Y2694" s="44"/>
    </row>
    <row r="2695" spans="14:25" ht="15" customHeight="1" x14ac:dyDescent="0.2">
      <c r="N2695" s="44"/>
      <c r="O2695" s="44"/>
      <c r="P2695" s="44"/>
      <c r="Q2695" s="44"/>
      <c r="R2695" s="44"/>
      <c r="S2695" s="44"/>
      <c r="T2695" s="44"/>
      <c r="U2695" s="44"/>
      <c r="V2695" s="44"/>
      <c r="W2695" s="44"/>
      <c r="X2695" s="44"/>
      <c r="Y2695" s="44"/>
    </row>
    <row r="2696" spans="14:25" ht="15" customHeight="1" x14ac:dyDescent="0.2">
      <c r="N2696" s="44"/>
      <c r="O2696" s="44"/>
      <c r="P2696" s="44"/>
      <c r="Q2696" s="44"/>
      <c r="R2696" s="44"/>
      <c r="S2696" s="44"/>
      <c r="T2696" s="44"/>
      <c r="U2696" s="44"/>
      <c r="V2696" s="44"/>
      <c r="W2696" s="44"/>
      <c r="X2696" s="44"/>
      <c r="Y2696" s="44"/>
    </row>
    <row r="2697" spans="14:25" ht="15" customHeight="1" x14ac:dyDescent="0.2">
      <c r="N2697" s="44"/>
      <c r="O2697" s="44"/>
      <c r="P2697" s="44"/>
      <c r="Q2697" s="44"/>
      <c r="R2697" s="44"/>
      <c r="S2697" s="44"/>
      <c r="T2697" s="44"/>
      <c r="U2697" s="44"/>
      <c r="V2697" s="44"/>
      <c r="W2697" s="44"/>
      <c r="X2697" s="44"/>
      <c r="Y2697" s="44"/>
    </row>
    <row r="2698" spans="14:25" ht="15" customHeight="1" x14ac:dyDescent="0.2">
      <c r="N2698" s="44"/>
      <c r="O2698" s="44"/>
      <c r="P2698" s="44"/>
      <c r="Q2698" s="44"/>
      <c r="R2698" s="44"/>
      <c r="S2698" s="44"/>
      <c r="T2698" s="44"/>
      <c r="U2698" s="44"/>
      <c r="V2698" s="44"/>
      <c r="W2698" s="44"/>
      <c r="X2698" s="44"/>
      <c r="Y2698" s="44"/>
    </row>
    <row r="2699" spans="14:25" ht="15" customHeight="1" x14ac:dyDescent="0.2">
      <c r="N2699" s="44"/>
      <c r="O2699" s="44"/>
      <c r="P2699" s="44"/>
      <c r="Q2699" s="44"/>
      <c r="R2699" s="44"/>
      <c r="S2699" s="44"/>
      <c r="T2699" s="44"/>
      <c r="U2699" s="44"/>
      <c r="V2699" s="44"/>
      <c r="W2699" s="44"/>
      <c r="X2699" s="44"/>
      <c r="Y2699" s="44"/>
    </row>
    <row r="2700" spans="14:25" ht="15" customHeight="1" x14ac:dyDescent="0.2">
      <c r="N2700" s="44"/>
      <c r="O2700" s="44"/>
      <c r="P2700" s="44"/>
      <c r="Q2700" s="44"/>
      <c r="R2700" s="44"/>
      <c r="S2700" s="44"/>
      <c r="T2700" s="44"/>
      <c r="U2700" s="44"/>
      <c r="V2700" s="44"/>
      <c r="W2700" s="44"/>
      <c r="X2700" s="44"/>
      <c r="Y2700" s="44"/>
    </row>
    <row r="2701" spans="14:25" ht="15" customHeight="1" x14ac:dyDescent="0.2">
      <c r="N2701" s="44"/>
      <c r="O2701" s="44"/>
      <c r="P2701" s="44"/>
      <c r="Q2701" s="44"/>
      <c r="R2701" s="44"/>
      <c r="S2701" s="44"/>
      <c r="T2701" s="44"/>
      <c r="U2701" s="44"/>
      <c r="V2701" s="44"/>
      <c r="W2701" s="44"/>
      <c r="X2701" s="44"/>
      <c r="Y2701" s="44"/>
    </row>
    <row r="2702" spans="14:25" ht="15" customHeight="1" x14ac:dyDescent="0.2">
      <c r="N2702" s="44"/>
      <c r="O2702" s="44"/>
      <c r="P2702" s="44"/>
      <c r="Q2702" s="44"/>
      <c r="R2702" s="44"/>
      <c r="S2702" s="44"/>
      <c r="T2702" s="44"/>
      <c r="U2702" s="44"/>
      <c r="V2702" s="44"/>
      <c r="W2702" s="44"/>
      <c r="X2702" s="44"/>
      <c r="Y2702" s="44"/>
    </row>
    <row r="2703" spans="14:25" ht="15" customHeight="1" x14ac:dyDescent="0.2">
      <c r="N2703" s="44"/>
      <c r="O2703" s="44"/>
      <c r="P2703" s="44"/>
      <c r="Q2703" s="44"/>
      <c r="R2703" s="44"/>
      <c r="S2703" s="44"/>
      <c r="T2703" s="44"/>
      <c r="U2703" s="44"/>
      <c r="V2703" s="44"/>
      <c r="W2703" s="44"/>
      <c r="X2703" s="44"/>
      <c r="Y2703" s="44"/>
    </row>
    <row r="2704" spans="14:25" ht="15" customHeight="1" x14ac:dyDescent="0.2">
      <c r="N2704" s="44"/>
      <c r="O2704" s="44"/>
      <c r="P2704" s="44"/>
      <c r="Q2704" s="44"/>
      <c r="R2704" s="44"/>
      <c r="S2704" s="44"/>
      <c r="T2704" s="44"/>
      <c r="U2704" s="44"/>
      <c r="V2704" s="44"/>
      <c r="W2704" s="44"/>
      <c r="X2704" s="44"/>
      <c r="Y2704" s="44"/>
    </row>
    <row r="2705" spans="14:25" ht="15" customHeight="1" x14ac:dyDescent="0.2">
      <c r="N2705" s="44"/>
      <c r="O2705" s="44"/>
      <c r="P2705" s="44"/>
      <c r="Q2705" s="44"/>
      <c r="R2705" s="44"/>
      <c r="S2705" s="44"/>
      <c r="T2705" s="44"/>
      <c r="U2705" s="44"/>
      <c r="V2705" s="44"/>
      <c r="W2705" s="44"/>
      <c r="X2705" s="44"/>
      <c r="Y2705" s="44"/>
    </row>
    <row r="2706" spans="14:25" ht="15" customHeight="1" x14ac:dyDescent="0.2">
      <c r="N2706" s="44"/>
      <c r="O2706" s="44"/>
      <c r="P2706" s="44"/>
      <c r="Q2706" s="44"/>
      <c r="R2706" s="44"/>
      <c r="S2706" s="44"/>
      <c r="T2706" s="44"/>
      <c r="U2706" s="44"/>
      <c r="V2706" s="44"/>
      <c r="W2706" s="44"/>
      <c r="X2706" s="44"/>
      <c r="Y2706" s="44"/>
    </row>
    <row r="2707" spans="14:25" ht="15" customHeight="1" x14ac:dyDescent="0.2">
      <c r="N2707" s="44"/>
      <c r="O2707" s="44"/>
      <c r="P2707" s="44"/>
      <c r="Q2707" s="44"/>
      <c r="R2707" s="44"/>
      <c r="S2707" s="44"/>
      <c r="T2707" s="44"/>
      <c r="U2707" s="44"/>
      <c r="V2707" s="44"/>
      <c r="W2707" s="44"/>
      <c r="X2707" s="44"/>
      <c r="Y2707" s="44"/>
    </row>
    <row r="2708" spans="14:25" ht="15" customHeight="1" x14ac:dyDescent="0.2">
      <c r="N2708" s="44"/>
      <c r="O2708" s="44"/>
      <c r="P2708" s="44"/>
      <c r="Q2708" s="44"/>
      <c r="R2708" s="44"/>
      <c r="S2708" s="44"/>
      <c r="T2708" s="44"/>
      <c r="U2708" s="44"/>
      <c r="V2708" s="44"/>
      <c r="W2708" s="44"/>
      <c r="X2708" s="44"/>
      <c r="Y2708" s="44"/>
    </row>
    <row r="2709" spans="14:25" ht="15" customHeight="1" x14ac:dyDescent="0.2">
      <c r="N2709" s="44"/>
      <c r="O2709" s="44"/>
      <c r="P2709" s="44"/>
      <c r="Q2709" s="44"/>
      <c r="R2709" s="44"/>
      <c r="S2709" s="44"/>
      <c r="T2709" s="44"/>
      <c r="U2709" s="44"/>
      <c r="V2709" s="44"/>
      <c r="W2709" s="44"/>
      <c r="X2709" s="44"/>
      <c r="Y2709" s="44"/>
    </row>
    <row r="2710" spans="14:25" ht="15" customHeight="1" x14ac:dyDescent="0.2">
      <c r="N2710" s="44"/>
      <c r="O2710" s="44"/>
      <c r="P2710" s="44"/>
      <c r="Q2710" s="44"/>
      <c r="R2710" s="44"/>
      <c r="S2710" s="44"/>
      <c r="T2710" s="44"/>
      <c r="U2710" s="44"/>
      <c r="V2710" s="44"/>
      <c r="W2710" s="44"/>
      <c r="X2710" s="44"/>
      <c r="Y2710" s="44"/>
    </row>
    <row r="2711" spans="14:25" ht="15" customHeight="1" x14ac:dyDescent="0.2">
      <c r="N2711" s="44"/>
      <c r="O2711" s="44"/>
      <c r="P2711" s="44"/>
      <c r="Q2711" s="44"/>
      <c r="R2711" s="44"/>
      <c r="S2711" s="44"/>
      <c r="T2711" s="44"/>
      <c r="U2711" s="44"/>
      <c r="V2711" s="44"/>
      <c r="W2711" s="44"/>
      <c r="X2711" s="44"/>
      <c r="Y2711" s="44"/>
    </row>
    <row r="2712" spans="14:25" ht="15" customHeight="1" x14ac:dyDescent="0.2">
      <c r="N2712" s="44"/>
      <c r="O2712" s="44"/>
      <c r="P2712" s="44"/>
      <c r="Q2712" s="44"/>
      <c r="R2712" s="44"/>
      <c r="S2712" s="44"/>
      <c r="T2712" s="44"/>
      <c r="U2712" s="44"/>
      <c r="V2712" s="44"/>
      <c r="W2712" s="44"/>
      <c r="X2712" s="44"/>
      <c r="Y2712" s="44"/>
    </row>
    <row r="2713" spans="14:25" ht="15" customHeight="1" x14ac:dyDescent="0.2">
      <c r="N2713" s="44"/>
      <c r="O2713" s="44"/>
      <c r="P2713" s="44"/>
      <c r="Q2713" s="44"/>
      <c r="R2713" s="44"/>
      <c r="S2713" s="44"/>
      <c r="T2713" s="44"/>
      <c r="U2713" s="44"/>
      <c r="V2713" s="44"/>
      <c r="W2713" s="44"/>
      <c r="X2713" s="44"/>
      <c r="Y2713" s="44"/>
    </row>
    <row r="2714" spans="14:25" ht="15" customHeight="1" x14ac:dyDescent="0.2">
      <c r="N2714" s="44"/>
      <c r="O2714" s="44"/>
      <c r="P2714" s="44"/>
      <c r="Q2714" s="44"/>
      <c r="R2714" s="44"/>
      <c r="S2714" s="44"/>
      <c r="T2714" s="44"/>
      <c r="U2714" s="44"/>
      <c r="V2714" s="44"/>
      <c r="W2714" s="44"/>
      <c r="X2714" s="44"/>
      <c r="Y2714" s="44"/>
    </row>
    <row r="2715" spans="14:25" ht="15" customHeight="1" x14ac:dyDescent="0.2">
      <c r="N2715" s="44"/>
      <c r="O2715" s="44"/>
      <c r="P2715" s="44"/>
      <c r="Q2715" s="44"/>
      <c r="R2715" s="44"/>
      <c r="S2715" s="44"/>
      <c r="T2715" s="44"/>
      <c r="U2715" s="44"/>
      <c r="V2715" s="44"/>
      <c r="W2715" s="44"/>
      <c r="X2715" s="44"/>
      <c r="Y2715" s="44"/>
    </row>
    <row r="2716" spans="14:25" ht="15" customHeight="1" x14ac:dyDescent="0.2">
      <c r="N2716" s="44"/>
      <c r="O2716" s="44"/>
      <c r="P2716" s="44"/>
      <c r="Q2716" s="44"/>
      <c r="R2716" s="44"/>
      <c r="S2716" s="44"/>
      <c r="T2716" s="44"/>
      <c r="U2716" s="44"/>
      <c r="V2716" s="44"/>
      <c r="W2716" s="44"/>
      <c r="X2716" s="44"/>
      <c r="Y2716" s="44"/>
    </row>
    <row r="2717" spans="14:25" ht="15" customHeight="1" x14ac:dyDescent="0.2">
      <c r="N2717" s="44"/>
      <c r="O2717" s="44"/>
      <c r="P2717" s="44"/>
      <c r="Q2717" s="44"/>
      <c r="R2717" s="44"/>
      <c r="S2717" s="44"/>
      <c r="T2717" s="44"/>
      <c r="U2717" s="44"/>
      <c r="V2717" s="44"/>
      <c r="W2717" s="44"/>
      <c r="X2717" s="44"/>
      <c r="Y2717" s="44"/>
    </row>
    <row r="2718" spans="14:25" ht="15" customHeight="1" x14ac:dyDescent="0.2">
      <c r="N2718" s="44"/>
      <c r="O2718" s="44"/>
      <c r="P2718" s="44"/>
      <c r="Q2718" s="44"/>
      <c r="R2718" s="44"/>
      <c r="S2718" s="44"/>
      <c r="T2718" s="44"/>
      <c r="U2718" s="44"/>
      <c r="V2718" s="44"/>
      <c r="W2718" s="44"/>
      <c r="X2718" s="44"/>
      <c r="Y2718" s="44"/>
    </row>
    <row r="2719" spans="14:25" ht="15" customHeight="1" x14ac:dyDescent="0.2">
      <c r="N2719" s="44"/>
      <c r="O2719" s="44"/>
      <c r="P2719" s="44"/>
      <c r="Q2719" s="44"/>
      <c r="R2719" s="44"/>
      <c r="S2719" s="44"/>
      <c r="T2719" s="44"/>
      <c r="U2719" s="44"/>
      <c r="V2719" s="44"/>
      <c r="W2719" s="44"/>
      <c r="X2719" s="44"/>
      <c r="Y2719" s="44"/>
    </row>
    <row r="2720" spans="14:25" ht="15" customHeight="1" x14ac:dyDescent="0.2">
      <c r="N2720" s="44"/>
      <c r="O2720" s="44"/>
      <c r="P2720" s="44"/>
      <c r="Q2720" s="44"/>
      <c r="R2720" s="44"/>
      <c r="S2720" s="44"/>
      <c r="T2720" s="44"/>
      <c r="U2720" s="44"/>
      <c r="V2720" s="44"/>
      <c r="W2720" s="44"/>
      <c r="X2720" s="44"/>
      <c r="Y2720" s="44"/>
    </row>
    <row r="2721" spans="14:25" ht="15" customHeight="1" x14ac:dyDescent="0.2">
      <c r="N2721" s="44"/>
      <c r="O2721" s="44"/>
      <c r="P2721" s="44"/>
      <c r="Q2721" s="44"/>
      <c r="R2721" s="44"/>
      <c r="S2721" s="44"/>
      <c r="T2721" s="44"/>
      <c r="U2721" s="44"/>
      <c r="V2721" s="44"/>
      <c r="W2721" s="44"/>
      <c r="X2721" s="44"/>
      <c r="Y2721" s="44"/>
    </row>
    <row r="2722" spans="14:25" ht="15" customHeight="1" x14ac:dyDescent="0.2">
      <c r="N2722" s="44"/>
      <c r="O2722" s="44"/>
      <c r="P2722" s="44"/>
      <c r="Q2722" s="44"/>
      <c r="R2722" s="44"/>
      <c r="S2722" s="44"/>
      <c r="T2722" s="44"/>
      <c r="U2722" s="44"/>
      <c r="V2722" s="44"/>
      <c r="W2722" s="44"/>
      <c r="X2722" s="44"/>
      <c r="Y2722" s="44"/>
    </row>
    <row r="2723" spans="14:25" ht="15" customHeight="1" x14ac:dyDescent="0.2">
      <c r="N2723" s="44"/>
      <c r="O2723" s="44"/>
      <c r="P2723" s="44"/>
      <c r="Q2723" s="44"/>
      <c r="R2723" s="44"/>
      <c r="S2723" s="44"/>
      <c r="T2723" s="44"/>
      <c r="U2723" s="44"/>
      <c r="V2723" s="44"/>
      <c r="W2723" s="44"/>
      <c r="X2723" s="44"/>
      <c r="Y2723" s="44"/>
    </row>
    <row r="2724" spans="14:25" ht="15" customHeight="1" x14ac:dyDescent="0.2">
      <c r="N2724" s="44"/>
      <c r="O2724" s="44"/>
      <c r="P2724" s="44"/>
      <c r="Q2724" s="44"/>
      <c r="R2724" s="44"/>
      <c r="S2724" s="44"/>
      <c r="T2724" s="44"/>
      <c r="U2724" s="44"/>
      <c r="V2724" s="44"/>
      <c r="W2724" s="44"/>
      <c r="X2724" s="44"/>
      <c r="Y2724" s="44"/>
    </row>
    <row r="2725" spans="14:25" ht="15" customHeight="1" x14ac:dyDescent="0.2">
      <c r="N2725" s="44"/>
      <c r="O2725" s="44"/>
      <c r="P2725" s="44"/>
      <c r="Q2725" s="44"/>
      <c r="R2725" s="44"/>
      <c r="S2725" s="44"/>
      <c r="T2725" s="44"/>
      <c r="U2725" s="44"/>
      <c r="V2725" s="44"/>
      <c r="W2725" s="44"/>
      <c r="X2725" s="44"/>
      <c r="Y2725" s="44"/>
    </row>
    <row r="2726" spans="14:25" ht="15" customHeight="1" x14ac:dyDescent="0.2">
      <c r="N2726" s="44"/>
      <c r="O2726" s="44"/>
      <c r="P2726" s="44"/>
      <c r="Q2726" s="44"/>
      <c r="R2726" s="44"/>
      <c r="S2726" s="44"/>
      <c r="T2726" s="44"/>
      <c r="U2726" s="44"/>
      <c r="V2726" s="44"/>
      <c r="W2726" s="44"/>
      <c r="X2726" s="44"/>
      <c r="Y2726" s="44"/>
    </row>
    <row r="2727" spans="14:25" ht="15" customHeight="1" x14ac:dyDescent="0.2">
      <c r="N2727" s="44"/>
      <c r="O2727" s="44"/>
      <c r="P2727" s="44"/>
      <c r="Q2727" s="44"/>
      <c r="R2727" s="44"/>
      <c r="S2727" s="44"/>
      <c r="T2727" s="44"/>
      <c r="U2727" s="44"/>
      <c r="V2727" s="44"/>
      <c r="W2727" s="44"/>
      <c r="X2727" s="44"/>
      <c r="Y2727" s="44"/>
    </row>
    <row r="2728" spans="14:25" ht="15" customHeight="1" x14ac:dyDescent="0.2">
      <c r="N2728" s="44"/>
      <c r="O2728" s="44"/>
      <c r="P2728" s="44"/>
      <c r="Q2728" s="44"/>
      <c r="R2728" s="44"/>
      <c r="S2728" s="44"/>
      <c r="T2728" s="44"/>
      <c r="U2728" s="44"/>
      <c r="V2728" s="44"/>
      <c r="W2728" s="44"/>
      <c r="X2728" s="44"/>
      <c r="Y2728" s="44"/>
    </row>
    <row r="2729" spans="14:25" ht="15" customHeight="1" x14ac:dyDescent="0.2">
      <c r="N2729" s="44"/>
      <c r="O2729" s="44"/>
      <c r="P2729" s="44"/>
      <c r="Q2729" s="44"/>
      <c r="R2729" s="44"/>
      <c r="S2729" s="44"/>
      <c r="T2729" s="44"/>
      <c r="U2729" s="44"/>
      <c r="V2729" s="44"/>
      <c r="W2729" s="44"/>
      <c r="X2729" s="44"/>
      <c r="Y2729" s="44"/>
    </row>
    <row r="2730" spans="14:25" ht="15" customHeight="1" x14ac:dyDescent="0.2">
      <c r="N2730" s="44"/>
      <c r="O2730" s="44"/>
      <c r="P2730" s="44"/>
      <c r="Q2730" s="44"/>
      <c r="R2730" s="44"/>
      <c r="S2730" s="44"/>
      <c r="T2730" s="44"/>
      <c r="U2730" s="44"/>
      <c r="V2730" s="44"/>
      <c r="W2730" s="44"/>
      <c r="X2730" s="44"/>
      <c r="Y2730" s="44"/>
    </row>
    <row r="2731" spans="14:25" ht="15" customHeight="1" x14ac:dyDescent="0.2">
      <c r="N2731" s="44"/>
      <c r="O2731" s="44"/>
      <c r="P2731" s="44"/>
      <c r="Q2731" s="44"/>
      <c r="R2731" s="44"/>
      <c r="S2731" s="44"/>
      <c r="T2731" s="44"/>
      <c r="U2731" s="44"/>
      <c r="V2731" s="44"/>
      <c r="W2731" s="44"/>
      <c r="X2731" s="44"/>
      <c r="Y2731" s="44"/>
    </row>
    <row r="2732" spans="14:25" ht="15" customHeight="1" x14ac:dyDescent="0.2">
      <c r="N2732" s="44"/>
      <c r="O2732" s="44"/>
      <c r="P2732" s="44"/>
      <c r="Q2732" s="44"/>
      <c r="R2732" s="44"/>
      <c r="S2732" s="44"/>
      <c r="T2732" s="44"/>
      <c r="U2732" s="44"/>
      <c r="V2732" s="44"/>
      <c r="W2732" s="44"/>
      <c r="X2732" s="44"/>
      <c r="Y2732" s="44"/>
    </row>
    <row r="2733" spans="14:25" ht="15" customHeight="1" x14ac:dyDescent="0.2">
      <c r="N2733" s="44"/>
      <c r="O2733" s="44"/>
      <c r="P2733" s="44"/>
      <c r="Q2733" s="44"/>
      <c r="R2733" s="44"/>
      <c r="S2733" s="44"/>
      <c r="T2733" s="44"/>
      <c r="U2733" s="44"/>
      <c r="V2733" s="44"/>
      <c r="W2733" s="44"/>
      <c r="X2733" s="44"/>
      <c r="Y2733" s="44"/>
    </row>
    <row r="2734" spans="14:25" ht="15" customHeight="1" x14ac:dyDescent="0.2">
      <c r="N2734" s="44"/>
      <c r="O2734" s="44"/>
      <c r="P2734" s="44"/>
      <c r="Q2734" s="44"/>
      <c r="R2734" s="44"/>
      <c r="S2734" s="44"/>
      <c r="T2734" s="44"/>
      <c r="U2734" s="44"/>
      <c r="V2734" s="44"/>
      <c r="W2734" s="44"/>
      <c r="X2734" s="44"/>
      <c r="Y2734" s="44"/>
    </row>
    <row r="2735" spans="14:25" ht="15" customHeight="1" x14ac:dyDescent="0.2">
      <c r="N2735" s="44"/>
      <c r="O2735" s="44"/>
      <c r="P2735" s="44"/>
      <c r="Q2735" s="44"/>
      <c r="R2735" s="44"/>
      <c r="S2735" s="44"/>
      <c r="T2735" s="44"/>
      <c r="U2735" s="44"/>
      <c r="V2735" s="44"/>
      <c r="W2735" s="44"/>
      <c r="X2735" s="44"/>
      <c r="Y2735" s="44"/>
    </row>
    <row r="2736" spans="14:25" ht="15" customHeight="1" x14ac:dyDescent="0.2">
      <c r="N2736" s="44"/>
      <c r="O2736" s="44"/>
      <c r="P2736" s="44"/>
      <c r="Q2736" s="44"/>
      <c r="R2736" s="44"/>
      <c r="S2736" s="44"/>
      <c r="T2736" s="44"/>
      <c r="U2736" s="44"/>
      <c r="V2736" s="44"/>
      <c r="W2736" s="44"/>
      <c r="X2736" s="44"/>
      <c r="Y2736" s="44"/>
    </row>
    <row r="2737" spans="14:25" ht="15" customHeight="1" x14ac:dyDescent="0.2">
      <c r="N2737" s="44"/>
      <c r="O2737" s="44"/>
      <c r="P2737" s="44"/>
      <c r="Q2737" s="44"/>
      <c r="R2737" s="44"/>
      <c r="S2737" s="44"/>
      <c r="T2737" s="44"/>
      <c r="U2737" s="44"/>
      <c r="V2737" s="44"/>
      <c r="W2737" s="44"/>
      <c r="X2737" s="44"/>
      <c r="Y2737" s="44"/>
    </row>
    <row r="2738" spans="14:25" ht="15" customHeight="1" x14ac:dyDescent="0.2">
      <c r="N2738" s="44"/>
      <c r="O2738" s="44"/>
      <c r="P2738" s="44"/>
      <c r="Q2738" s="44"/>
      <c r="R2738" s="44"/>
      <c r="S2738" s="44"/>
      <c r="T2738" s="44"/>
      <c r="U2738" s="44"/>
      <c r="V2738" s="44"/>
      <c r="W2738" s="44"/>
      <c r="X2738" s="44"/>
      <c r="Y2738" s="44"/>
    </row>
    <row r="2739" spans="14:25" ht="15" customHeight="1" x14ac:dyDescent="0.2">
      <c r="N2739" s="44"/>
      <c r="O2739" s="44"/>
      <c r="P2739" s="44"/>
      <c r="Q2739" s="44"/>
      <c r="R2739" s="44"/>
      <c r="S2739" s="44"/>
      <c r="T2739" s="44"/>
      <c r="U2739" s="44"/>
      <c r="V2739" s="44"/>
      <c r="W2739" s="44"/>
      <c r="X2739" s="44"/>
      <c r="Y2739" s="44"/>
    </row>
    <row r="2740" spans="14:25" ht="15" customHeight="1" x14ac:dyDescent="0.2">
      <c r="N2740" s="44"/>
      <c r="O2740" s="44"/>
      <c r="P2740" s="44"/>
      <c r="Q2740" s="44"/>
      <c r="R2740" s="44"/>
      <c r="S2740" s="44"/>
      <c r="T2740" s="44"/>
      <c r="U2740" s="44"/>
      <c r="V2740" s="44"/>
      <c r="W2740" s="44"/>
      <c r="X2740" s="44"/>
      <c r="Y2740" s="44"/>
    </row>
    <row r="2741" spans="14:25" ht="15" customHeight="1" x14ac:dyDescent="0.2">
      <c r="N2741" s="44"/>
      <c r="O2741" s="44"/>
      <c r="P2741" s="44"/>
      <c r="Q2741" s="44"/>
      <c r="R2741" s="44"/>
      <c r="S2741" s="44"/>
      <c r="T2741" s="44"/>
      <c r="U2741" s="44"/>
      <c r="V2741" s="44"/>
      <c r="W2741" s="44"/>
      <c r="X2741" s="44"/>
      <c r="Y2741" s="44"/>
    </row>
    <row r="2742" spans="14:25" ht="15" customHeight="1" x14ac:dyDescent="0.2">
      <c r="N2742" s="44"/>
      <c r="O2742" s="44"/>
      <c r="P2742" s="44"/>
      <c r="Q2742" s="44"/>
      <c r="R2742" s="44"/>
      <c r="S2742" s="44"/>
      <c r="T2742" s="44"/>
      <c r="U2742" s="44"/>
      <c r="V2742" s="44"/>
      <c r="W2742" s="44"/>
      <c r="X2742" s="44"/>
      <c r="Y2742" s="44"/>
    </row>
    <row r="2743" spans="14:25" ht="15" customHeight="1" x14ac:dyDescent="0.2">
      <c r="N2743" s="44"/>
      <c r="O2743" s="44"/>
      <c r="P2743" s="44"/>
      <c r="Q2743" s="44"/>
      <c r="R2743" s="44"/>
      <c r="S2743" s="44"/>
      <c r="T2743" s="44"/>
      <c r="U2743" s="44"/>
      <c r="V2743" s="44"/>
      <c r="W2743" s="44"/>
      <c r="X2743" s="44"/>
      <c r="Y2743" s="44"/>
    </row>
    <row r="2744" spans="14:25" ht="15" customHeight="1" x14ac:dyDescent="0.2">
      <c r="N2744" s="44"/>
      <c r="O2744" s="44"/>
      <c r="P2744" s="44"/>
      <c r="Q2744" s="44"/>
      <c r="R2744" s="44"/>
      <c r="S2744" s="44"/>
      <c r="T2744" s="44"/>
      <c r="U2744" s="44"/>
      <c r="V2744" s="44"/>
      <c r="W2744" s="44"/>
      <c r="X2744" s="44"/>
      <c r="Y2744" s="44"/>
    </row>
    <row r="2745" spans="14:25" ht="15" customHeight="1" x14ac:dyDescent="0.2">
      <c r="N2745" s="44"/>
      <c r="O2745" s="44"/>
      <c r="P2745" s="44"/>
      <c r="Q2745" s="44"/>
      <c r="R2745" s="44"/>
      <c r="S2745" s="44"/>
      <c r="T2745" s="44"/>
      <c r="U2745" s="44"/>
      <c r="V2745" s="44"/>
      <c r="W2745" s="44"/>
      <c r="X2745" s="44"/>
      <c r="Y2745" s="44"/>
    </row>
    <row r="2746" spans="14:25" ht="15" customHeight="1" x14ac:dyDescent="0.2">
      <c r="N2746" s="44"/>
      <c r="O2746" s="44"/>
      <c r="P2746" s="44"/>
      <c r="Q2746" s="44"/>
      <c r="R2746" s="44"/>
      <c r="S2746" s="44"/>
      <c r="T2746" s="44"/>
      <c r="U2746" s="44"/>
      <c r="V2746" s="44"/>
      <c r="W2746" s="44"/>
      <c r="X2746" s="44"/>
      <c r="Y2746" s="44"/>
    </row>
    <row r="2747" spans="14:25" ht="15" customHeight="1" x14ac:dyDescent="0.2">
      <c r="N2747" s="44"/>
      <c r="O2747" s="44"/>
      <c r="P2747" s="44"/>
      <c r="Q2747" s="44"/>
      <c r="R2747" s="44"/>
      <c r="S2747" s="44"/>
      <c r="T2747" s="44"/>
      <c r="U2747" s="44"/>
      <c r="V2747" s="44"/>
      <c r="W2747" s="44"/>
      <c r="X2747" s="44"/>
      <c r="Y2747" s="44"/>
    </row>
    <row r="2748" spans="14:25" ht="15" customHeight="1" x14ac:dyDescent="0.2">
      <c r="N2748" s="44"/>
      <c r="O2748" s="44"/>
      <c r="P2748" s="44"/>
      <c r="Q2748" s="44"/>
      <c r="R2748" s="44"/>
      <c r="S2748" s="44"/>
      <c r="T2748" s="44"/>
      <c r="U2748" s="44"/>
      <c r="V2748" s="44"/>
      <c r="W2748" s="44"/>
      <c r="X2748" s="44"/>
      <c r="Y2748" s="44"/>
    </row>
    <row r="2749" spans="14:25" ht="15" customHeight="1" x14ac:dyDescent="0.2">
      <c r="N2749" s="44"/>
      <c r="O2749" s="44"/>
      <c r="P2749" s="44"/>
      <c r="Q2749" s="44"/>
      <c r="R2749" s="44"/>
      <c r="S2749" s="44"/>
      <c r="T2749" s="44"/>
      <c r="U2749" s="44"/>
      <c r="V2749" s="44"/>
      <c r="W2749" s="44"/>
      <c r="X2749" s="44"/>
      <c r="Y2749" s="44"/>
    </row>
    <row r="2750" spans="14:25" ht="15" customHeight="1" x14ac:dyDescent="0.2">
      <c r="N2750" s="44"/>
      <c r="O2750" s="44"/>
      <c r="P2750" s="44"/>
      <c r="Q2750" s="44"/>
      <c r="R2750" s="44"/>
      <c r="S2750" s="44"/>
      <c r="T2750" s="44"/>
      <c r="U2750" s="44"/>
      <c r="V2750" s="44"/>
      <c r="W2750" s="44"/>
      <c r="X2750" s="44"/>
      <c r="Y2750" s="44"/>
    </row>
    <row r="2751" spans="14:25" ht="15" customHeight="1" x14ac:dyDescent="0.2">
      <c r="N2751" s="44"/>
      <c r="O2751" s="44"/>
      <c r="P2751" s="44"/>
      <c r="Q2751" s="44"/>
      <c r="R2751" s="44"/>
      <c r="S2751" s="44"/>
      <c r="T2751" s="44"/>
      <c r="U2751" s="44"/>
      <c r="V2751" s="44"/>
      <c r="W2751" s="44"/>
      <c r="X2751" s="44"/>
      <c r="Y2751" s="44"/>
    </row>
    <row r="2752" spans="14:25" ht="15" customHeight="1" x14ac:dyDescent="0.2">
      <c r="N2752" s="44"/>
      <c r="O2752" s="44"/>
      <c r="P2752" s="44"/>
      <c r="Q2752" s="44"/>
      <c r="R2752" s="44"/>
      <c r="S2752" s="44"/>
      <c r="T2752" s="44"/>
      <c r="U2752" s="44"/>
      <c r="V2752" s="44"/>
      <c r="W2752" s="44"/>
      <c r="X2752" s="44"/>
      <c r="Y2752" s="44"/>
    </row>
    <row r="2753" spans="14:25" ht="15" customHeight="1" x14ac:dyDescent="0.2">
      <c r="N2753" s="44"/>
      <c r="O2753" s="44"/>
      <c r="P2753" s="44"/>
      <c r="Q2753" s="44"/>
      <c r="R2753" s="44"/>
      <c r="S2753" s="44"/>
      <c r="T2753" s="44"/>
      <c r="U2753" s="44"/>
      <c r="V2753" s="44"/>
      <c r="W2753" s="44"/>
      <c r="X2753" s="44"/>
      <c r="Y2753" s="44"/>
    </row>
    <row r="2754" spans="14:25" ht="15" customHeight="1" x14ac:dyDescent="0.2">
      <c r="N2754" s="44"/>
      <c r="O2754" s="44"/>
      <c r="P2754" s="44"/>
      <c r="Q2754" s="44"/>
      <c r="R2754" s="44"/>
      <c r="S2754" s="44"/>
      <c r="T2754" s="44"/>
      <c r="U2754" s="44"/>
      <c r="V2754" s="44"/>
      <c r="W2754" s="44"/>
      <c r="X2754" s="44"/>
      <c r="Y2754" s="44"/>
    </row>
    <row r="2755" spans="14:25" ht="15" customHeight="1" x14ac:dyDescent="0.2">
      <c r="N2755" s="44"/>
      <c r="O2755" s="44"/>
      <c r="P2755" s="44"/>
      <c r="Q2755" s="44"/>
      <c r="R2755" s="44"/>
      <c r="S2755" s="44"/>
      <c r="T2755" s="44"/>
      <c r="U2755" s="44"/>
      <c r="V2755" s="44"/>
      <c r="W2755" s="44"/>
      <c r="X2755" s="44"/>
      <c r="Y2755" s="44"/>
    </row>
    <row r="2756" spans="14:25" ht="15" customHeight="1" x14ac:dyDescent="0.2">
      <c r="N2756" s="44"/>
      <c r="O2756" s="44"/>
      <c r="P2756" s="44"/>
      <c r="Q2756" s="44"/>
      <c r="R2756" s="44"/>
      <c r="S2756" s="44"/>
      <c r="T2756" s="44"/>
      <c r="U2756" s="44"/>
      <c r="V2756" s="44"/>
      <c r="W2756" s="44"/>
      <c r="X2756" s="44"/>
      <c r="Y2756" s="44"/>
    </row>
    <row r="2757" spans="14:25" ht="15" customHeight="1" x14ac:dyDescent="0.2">
      <c r="N2757" s="44"/>
      <c r="O2757" s="44"/>
      <c r="P2757" s="44"/>
      <c r="Q2757" s="44"/>
      <c r="R2757" s="44"/>
      <c r="S2757" s="44"/>
      <c r="T2757" s="44"/>
      <c r="U2757" s="44"/>
      <c r="V2757" s="44"/>
      <c r="W2757" s="44"/>
      <c r="X2757" s="44"/>
      <c r="Y2757" s="44"/>
    </row>
    <row r="2758" spans="14:25" ht="15" customHeight="1" x14ac:dyDescent="0.2">
      <c r="N2758" s="44"/>
      <c r="O2758" s="44"/>
      <c r="P2758" s="44"/>
      <c r="Q2758" s="44"/>
      <c r="R2758" s="44"/>
      <c r="S2758" s="44"/>
      <c r="T2758" s="44"/>
      <c r="U2758" s="44"/>
      <c r="V2758" s="44"/>
      <c r="W2758" s="44"/>
      <c r="X2758" s="44"/>
      <c r="Y2758" s="44"/>
    </row>
    <row r="2759" spans="14:25" ht="15" customHeight="1" x14ac:dyDescent="0.2">
      <c r="N2759" s="44"/>
      <c r="O2759" s="44"/>
      <c r="P2759" s="44"/>
      <c r="Q2759" s="44"/>
      <c r="R2759" s="44"/>
      <c r="S2759" s="44"/>
      <c r="T2759" s="44"/>
      <c r="U2759" s="44"/>
      <c r="V2759" s="44"/>
      <c r="W2759" s="44"/>
      <c r="X2759" s="44"/>
      <c r="Y2759" s="44"/>
    </row>
    <row r="2760" spans="14:25" ht="15" customHeight="1" x14ac:dyDescent="0.2">
      <c r="N2760" s="44"/>
      <c r="O2760" s="44"/>
      <c r="P2760" s="44"/>
      <c r="Q2760" s="44"/>
      <c r="R2760" s="44"/>
      <c r="S2760" s="44"/>
      <c r="T2760" s="44"/>
      <c r="U2760" s="44"/>
      <c r="V2760" s="44"/>
      <c r="W2760" s="44"/>
      <c r="X2760" s="44"/>
      <c r="Y2760" s="44"/>
    </row>
    <row r="2761" spans="14:25" ht="15" customHeight="1" x14ac:dyDescent="0.2">
      <c r="N2761" s="44"/>
      <c r="O2761" s="44"/>
      <c r="P2761" s="44"/>
      <c r="Q2761" s="44"/>
      <c r="R2761" s="44"/>
      <c r="S2761" s="44"/>
      <c r="T2761" s="44"/>
      <c r="U2761" s="44"/>
      <c r="V2761" s="44"/>
      <c r="W2761" s="44"/>
      <c r="X2761" s="44"/>
      <c r="Y2761" s="44"/>
    </row>
    <row r="2762" spans="14:25" ht="15" customHeight="1" x14ac:dyDescent="0.2">
      <c r="N2762" s="44"/>
      <c r="O2762" s="44"/>
      <c r="P2762" s="44"/>
      <c r="Q2762" s="44"/>
      <c r="R2762" s="44"/>
      <c r="S2762" s="44"/>
      <c r="T2762" s="44"/>
      <c r="U2762" s="44"/>
      <c r="V2762" s="44"/>
      <c r="W2762" s="44"/>
      <c r="X2762" s="44"/>
      <c r="Y2762" s="44"/>
    </row>
    <row r="2763" spans="14:25" ht="15" customHeight="1" x14ac:dyDescent="0.2">
      <c r="N2763" s="44"/>
      <c r="O2763" s="44"/>
      <c r="P2763" s="44"/>
      <c r="Q2763" s="44"/>
      <c r="R2763" s="44"/>
      <c r="S2763" s="44"/>
      <c r="T2763" s="44"/>
      <c r="U2763" s="44"/>
      <c r="V2763" s="44"/>
      <c r="W2763" s="44"/>
      <c r="X2763" s="44"/>
      <c r="Y2763" s="44"/>
    </row>
    <row r="2764" spans="14:25" ht="15" customHeight="1" x14ac:dyDescent="0.2">
      <c r="N2764" s="44"/>
      <c r="O2764" s="44"/>
      <c r="P2764" s="44"/>
      <c r="Q2764" s="44"/>
      <c r="R2764" s="44"/>
      <c r="S2764" s="44"/>
      <c r="T2764" s="44"/>
      <c r="U2764" s="44"/>
      <c r="V2764" s="44"/>
      <c r="W2764" s="44"/>
      <c r="X2764" s="44"/>
      <c r="Y2764" s="44"/>
    </row>
    <row r="2765" spans="14:25" ht="15" customHeight="1" x14ac:dyDescent="0.2">
      <c r="N2765" s="44"/>
      <c r="O2765" s="44"/>
      <c r="P2765" s="44"/>
      <c r="Q2765" s="44"/>
      <c r="R2765" s="44"/>
      <c r="S2765" s="44"/>
      <c r="T2765" s="44"/>
      <c r="U2765" s="44"/>
      <c r="V2765" s="44"/>
      <c r="W2765" s="44"/>
      <c r="X2765" s="44"/>
      <c r="Y2765" s="44"/>
    </row>
    <row r="2766" spans="14:25" ht="15" customHeight="1" x14ac:dyDescent="0.2">
      <c r="N2766" s="44"/>
      <c r="O2766" s="44"/>
      <c r="P2766" s="44"/>
      <c r="Q2766" s="44"/>
      <c r="R2766" s="44"/>
      <c r="S2766" s="44"/>
      <c r="T2766" s="44"/>
      <c r="U2766" s="44"/>
      <c r="V2766" s="44"/>
      <c r="W2766" s="44"/>
      <c r="X2766" s="44"/>
      <c r="Y2766" s="44"/>
    </row>
    <row r="2767" spans="14:25" ht="15" customHeight="1" x14ac:dyDescent="0.2">
      <c r="N2767" s="44"/>
      <c r="O2767" s="44"/>
      <c r="P2767" s="44"/>
      <c r="Q2767" s="44"/>
      <c r="R2767" s="44"/>
      <c r="S2767" s="44"/>
      <c r="T2767" s="44"/>
      <c r="U2767" s="44"/>
      <c r="V2767" s="44"/>
      <c r="W2767" s="44"/>
      <c r="X2767" s="44"/>
      <c r="Y2767" s="44"/>
    </row>
    <row r="2768" spans="14:25" ht="15" customHeight="1" x14ac:dyDescent="0.2">
      <c r="N2768" s="44"/>
      <c r="O2768" s="44"/>
      <c r="P2768" s="44"/>
      <c r="Q2768" s="44"/>
      <c r="R2768" s="44"/>
      <c r="S2768" s="44"/>
      <c r="T2768" s="44"/>
      <c r="U2768" s="44"/>
      <c r="V2768" s="44"/>
      <c r="W2768" s="44"/>
      <c r="X2768" s="44"/>
      <c r="Y2768" s="44"/>
    </row>
    <row r="2769" spans="14:25" ht="15" customHeight="1" x14ac:dyDescent="0.2">
      <c r="N2769" s="44"/>
      <c r="O2769" s="44"/>
      <c r="P2769" s="44"/>
      <c r="Q2769" s="44"/>
      <c r="R2769" s="44"/>
      <c r="S2769" s="44"/>
      <c r="T2769" s="44"/>
      <c r="U2769" s="44"/>
      <c r="V2769" s="44"/>
      <c r="W2769" s="44"/>
      <c r="X2769" s="44"/>
      <c r="Y2769" s="44"/>
    </row>
    <row r="2770" spans="14:25" ht="15" customHeight="1" x14ac:dyDescent="0.2">
      <c r="N2770" s="44"/>
      <c r="O2770" s="44"/>
      <c r="P2770" s="44"/>
      <c r="Q2770" s="44"/>
      <c r="R2770" s="44"/>
      <c r="S2770" s="44"/>
      <c r="T2770" s="44"/>
      <c r="U2770" s="44"/>
      <c r="V2770" s="44"/>
      <c r="W2770" s="44"/>
      <c r="X2770" s="44"/>
      <c r="Y2770" s="44"/>
    </row>
    <row r="2771" spans="14:25" ht="15" customHeight="1" x14ac:dyDescent="0.2">
      <c r="N2771" s="44"/>
      <c r="O2771" s="44"/>
      <c r="P2771" s="44"/>
      <c r="Q2771" s="44"/>
      <c r="R2771" s="44"/>
      <c r="S2771" s="44"/>
      <c r="T2771" s="44"/>
      <c r="U2771" s="44"/>
      <c r="V2771" s="44"/>
      <c r="W2771" s="44"/>
      <c r="X2771" s="44"/>
      <c r="Y2771" s="44"/>
    </row>
    <row r="2772" spans="14:25" ht="15" customHeight="1" x14ac:dyDescent="0.2">
      <c r="N2772" s="44"/>
      <c r="O2772" s="44"/>
      <c r="P2772" s="44"/>
      <c r="Q2772" s="44"/>
      <c r="R2772" s="44"/>
      <c r="S2772" s="44"/>
      <c r="T2772" s="44"/>
      <c r="U2772" s="44"/>
      <c r="V2772" s="44"/>
      <c r="W2772" s="44"/>
      <c r="X2772" s="44"/>
      <c r="Y2772" s="44"/>
    </row>
    <row r="2773" spans="14:25" ht="15" customHeight="1" x14ac:dyDescent="0.2">
      <c r="N2773" s="44"/>
      <c r="O2773" s="44"/>
      <c r="P2773" s="44"/>
      <c r="Q2773" s="44"/>
      <c r="R2773" s="44"/>
      <c r="S2773" s="44"/>
      <c r="T2773" s="44"/>
      <c r="U2773" s="44"/>
      <c r="V2773" s="44"/>
      <c r="W2773" s="44"/>
      <c r="X2773" s="44"/>
      <c r="Y2773" s="44"/>
    </row>
    <row r="2774" spans="14:25" ht="15" customHeight="1" x14ac:dyDescent="0.2">
      <c r="N2774" s="44"/>
      <c r="O2774" s="44"/>
      <c r="P2774" s="44"/>
      <c r="Q2774" s="44"/>
      <c r="R2774" s="44"/>
      <c r="S2774" s="44"/>
      <c r="T2774" s="44"/>
      <c r="U2774" s="44"/>
      <c r="V2774" s="44"/>
      <c r="W2774" s="44"/>
      <c r="X2774" s="44"/>
      <c r="Y2774" s="44"/>
    </row>
    <row r="2775" spans="14:25" ht="15" customHeight="1" x14ac:dyDescent="0.2">
      <c r="N2775" s="44"/>
      <c r="O2775" s="44"/>
      <c r="P2775" s="44"/>
      <c r="Q2775" s="44"/>
      <c r="R2775" s="44"/>
      <c r="S2775" s="44"/>
      <c r="T2775" s="44"/>
      <c r="U2775" s="44"/>
      <c r="V2775" s="44"/>
      <c r="W2775" s="44"/>
      <c r="X2775" s="44"/>
      <c r="Y2775" s="44"/>
    </row>
    <row r="2776" spans="14:25" ht="15" customHeight="1" x14ac:dyDescent="0.2">
      <c r="N2776" s="44"/>
      <c r="O2776" s="44"/>
      <c r="P2776" s="44"/>
      <c r="Q2776" s="44"/>
      <c r="R2776" s="44"/>
      <c r="S2776" s="44"/>
      <c r="T2776" s="44"/>
      <c r="U2776" s="44"/>
      <c r="V2776" s="44"/>
      <c r="W2776" s="44"/>
      <c r="X2776" s="44"/>
      <c r="Y2776" s="44"/>
    </row>
    <row r="2777" spans="14:25" ht="15" customHeight="1" x14ac:dyDescent="0.2">
      <c r="N2777" s="44"/>
      <c r="O2777" s="44"/>
      <c r="P2777" s="44"/>
      <c r="Q2777" s="44"/>
      <c r="R2777" s="44"/>
      <c r="S2777" s="44"/>
      <c r="T2777" s="44"/>
      <c r="U2777" s="44"/>
      <c r="V2777" s="44"/>
      <c r="W2777" s="44"/>
      <c r="X2777" s="44"/>
      <c r="Y2777" s="44"/>
    </row>
    <row r="2778" spans="14:25" ht="15" customHeight="1" x14ac:dyDescent="0.2">
      <c r="N2778" s="44"/>
      <c r="O2778" s="44"/>
      <c r="P2778" s="44"/>
      <c r="Q2778" s="44"/>
      <c r="R2778" s="44"/>
      <c r="S2778" s="44"/>
      <c r="T2778" s="44"/>
      <c r="U2778" s="44"/>
      <c r="V2778" s="44"/>
      <c r="W2778" s="44"/>
      <c r="X2778" s="44"/>
      <c r="Y2778" s="44"/>
    </row>
    <row r="2779" spans="14:25" ht="15" customHeight="1" x14ac:dyDescent="0.2">
      <c r="N2779" s="44"/>
      <c r="O2779" s="44"/>
      <c r="P2779" s="44"/>
      <c r="Q2779" s="44"/>
      <c r="R2779" s="44"/>
      <c r="S2779" s="44"/>
      <c r="T2779" s="44"/>
      <c r="U2779" s="44"/>
      <c r="V2779" s="44"/>
      <c r="W2779" s="44"/>
      <c r="X2779" s="44"/>
      <c r="Y2779" s="44"/>
    </row>
    <row r="2780" spans="14:25" ht="15" customHeight="1" x14ac:dyDescent="0.2">
      <c r="N2780" s="44"/>
      <c r="O2780" s="44"/>
      <c r="P2780" s="44"/>
      <c r="Q2780" s="44"/>
      <c r="R2780" s="44"/>
      <c r="S2780" s="44"/>
      <c r="T2780" s="44"/>
      <c r="U2780" s="44"/>
      <c r="V2780" s="44"/>
      <c r="W2780" s="44"/>
      <c r="X2780" s="44"/>
      <c r="Y2780" s="44"/>
    </row>
    <row r="2781" spans="14:25" ht="15" customHeight="1" x14ac:dyDescent="0.2">
      <c r="N2781" s="44"/>
      <c r="O2781" s="44"/>
      <c r="P2781" s="44"/>
      <c r="Q2781" s="44"/>
      <c r="R2781" s="44"/>
      <c r="S2781" s="44"/>
      <c r="T2781" s="44"/>
      <c r="U2781" s="44"/>
      <c r="V2781" s="44"/>
      <c r="W2781" s="44"/>
      <c r="X2781" s="44"/>
      <c r="Y2781" s="44"/>
    </row>
    <row r="2782" spans="14:25" ht="15" customHeight="1" x14ac:dyDescent="0.2">
      <c r="N2782" s="44"/>
      <c r="O2782" s="44"/>
      <c r="P2782" s="44"/>
      <c r="Q2782" s="44"/>
      <c r="R2782" s="44"/>
      <c r="S2782" s="44"/>
      <c r="T2782" s="44"/>
      <c r="U2782" s="44"/>
      <c r="V2782" s="44"/>
      <c r="W2782" s="44"/>
      <c r="X2782" s="44"/>
      <c r="Y2782" s="44"/>
    </row>
    <row r="2783" spans="14:25" ht="15" customHeight="1" x14ac:dyDescent="0.2">
      <c r="N2783" s="44"/>
      <c r="O2783" s="44"/>
      <c r="P2783" s="44"/>
      <c r="Q2783" s="44"/>
      <c r="R2783" s="44"/>
      <c r="S2783" s="44"/>
      <c r="T2783" s="44"/>
      <c r="U2783" s="44"/>
      <c r="V2783" s="44"/>
      <c r="W2783" s="44"/>
      <c r="X2783" s="44"/>
      <c r="Y2783" s="44"/>
    </row>
    <row r="2784" spans="14:25" ht="15" customHeight="1" x14ac:dyDescent="0.2">
      <c r="N2784" s="44"/>
      <c r="O2784" s="44"/>
      <c r="P2784" s="44"/>
      <c r="Q2784" s="44"/>
      <c r="R2784" s="44"/>
      <c r="S2784" s="44"/>
      <c r="T2784" s="44"/>
      <c r="U2784" s="44"/>
      <c r="V2784" s="44"/>
      <c r="W2784" s="44"/>
      <c r="X2784" s="44"/>
      <c r="Y2784" s="44"/>
    </row>
    <row r="2785" spans="14:25" ht="15" customHeight="1" x14ac:dyDescent="0.2">
      <c r="N2785" s="44"/>
      <c r="O2785" s="44"/>
      <c r="P2785" s="44"/>
      <c r="Q2785" s="44"/>
      <c r="R2785" s="44"/>
      <c r="S2785" s="44"/>
      <c r="T2785" s="44"/>
      <c r="U2785" s="44"/>
      <c r="V2785" s="44"/>
      <c r="W2785" s="44"/>
      <c r="X2785" s="44"/>
      <c r="Y2785" s="44"/>
    </row>
    <row r="2786" spans="14:25" ht="15" customHeight="1" x14ac:dyDescent="0.2">
      <c r="N2786" s="44"/>
      <c r="O2786" s="44"/>
      <c r="P2786" s="44"/>
      <c r="Q2786" s="44"/>
      <c r="R2786" s="44"/>
      <c r="S2786" s="44"/>
      <c r="T2786" s="44"/>
      <c r="U2786" s="44"/>
      <c r="V2786" s="44"/>
      <c r="W2786" s="44"/>
      <c r="X2786" s="44"/>
      <c r="Y2786" s="44"/>
    </row>
    <row r="2787" spans="14:25" ht="15" customHeight="1" x14ac:dyDescent="0.2">
      <c r="N2787" s="44"/>
      <c r="O2787" s="44"/>
      <c r="P2787" s="44"/>
      <c r="Q2787" s="44"/>
      <c r="R2787" s="44"/>
      <c r="S2787" s="44"/>
      <c r="T2787" s="44"/>
      <c r="U2787" s="44"/>
      <c r="V2787" s="44"/>
      <c r="W2787" s="44"/>
      <c r="X2787" s="44"/>
      <c r="Y2787" s="44"/>
    </row>
    <row r="2788" spans="14:25" ht="15" customHeight="1" x14ac:dyDescent="0.2">
      <c r="N2788" s="44"/>
      <c r="O2788" s="44"/>
      <c r="P2788" s="44"/>
      <c r="Q2788" s="44"/>
      <c r="R2788" s="44"/>
      <c r="S2788" s="44"/>
      <c r="T2788" s="44"/>
      <c r="U2788" s="44"/>
      <c r="V2788" s="44"/>
      <c r="W2788" s="44"/>
      <c r="X2788" s="44"/>
      <c r="Y2788" s="44"/>
    </row>
    <row r="2789" spans="14:25" ht="15" customHeight="1" x14ac:dyDescent="0.2">
      <c r="N2789" s="44"/>
      <c r="O2789" s="44"/>
      <c r="P2789" s="44"/>
      <c r="Q2789" s="44"/>
      <c r="R2789" s="44"/>
      <c r="S2789" s="44"/>
      <c r="T2789" s="44"/>
      <c r="U2789" s="44"/>
      <c r="V2789" s="44"/>
      <c r="W2789" s="44"/>
      <c r="X2789" s="44"/>
      <c r="Y2789" s="44"/>
    </row>
    <row r="2790" spans="14:25" ht="15" customHeight="1" x14ac:dyDescent="0.2">
      <c r="N2790" s="44"/>
      <c r="O2790" s="44"/>
      <c r="P2790" s="44"/>
      <c r="Q2790" s="44"/>
      <c r="R2790" s="44"/>
      <c r="S2790" s="44"/>
      <c r="T2790" s="44"/>
      <c r="U2790" s="44"/>
      <c r="V2790" s="44"/>
      <c r="W2790" s="44"/>
      <c r="X2790" s="44"/>
      <c r="Y2790" s="44"/>
    </row>
    <row r="2791" spans="14:25" ht="15" customHeight="1" x14ac:dyDescent="0.2">
      <c r="N2791" s="44"/>
      <c r="O2791" s="44"/>
      <c r="P2791" s="44"/>
      <c r="Q2791" s="44"/>
      <c r="R2791" s="44"/>
      <c r="S2791" s="44"/>
      <c r="T2791" s="44"/>
      <c r="U2791" s="44"/>
      <c r="V2791" s="44"/>
      <c r="W2791" s="44"/>
      <c r="X2791" s="44"/>
      <c r="Y2791" s="44"/>
    </row>
    <row r="2792" spans="14:25" ht="15" customHeight="1" x14ac:dyDescent="0.2">
      <c r="N2792" s="44"/>
      <c r="O2792" s="44"/>
      <c r="P2792" s="44"/>
      <c r="Q2792" s="44"/>
      <c r="R2792" s="44"/>
      <c r="S2792" s="44"/>
      <c r="T2792" s="44"/>
      <c r="U2792" s="44"/>
      <c r="V2792" s="44"/>
      <c r="W2792" s="44"/>
      <c r="X2792" s="44"/>
      <c r="Y2792" s="44"/>
    </row>
    <row r="2793" spans="14:25" ht="15" customHeight="1" x14ac:dyDescent="0.2">
      <c r="N2793" s="44"/>
      <c r="O2793" s="44"/>
      <c r="P2793" s="44"/>
      <c r="Q2793" s="44"/>
      <c r="R2793" s="44"/>
      <c r="S2793" s="44"/>
      <c r="T2793" s="44"/>
      <c r="U2793" s="44"/>
      <c r="V2793" s="44"/>
      <c r="W2793" s="44"/>
      <c r="X2793" s="44"/>
      <c r="Y2793" s="44"/>
    </row>
    <row r="2794" spans="14:25" ht="15" customHeight="1" x14ac:dyDescent="0.2">
      <c r="N2794" s="44"/>
      <c r="O2794" s="44"/>
      <c r="P2794" s="44"/>
      <c r="Q2794" s="44"/>
      <c r="R2794" s="44"/>
      <c r="S2794" s="44"/>
      <c r="T2794" s="44"/>
      <c r="U2794" s="44"/>
      <c r="V2794" s="44"/>
      <c r="W2794" s="44"/>
      <c r="X2794" s="44"/>
      <c r="Y2794" s="44"/>
    </row>
    <row r="2795" spans="14:25" ht="15" customHeight="1" x14ac:dyDescent="0.2">
      <c r="N2795" s="44"/>
      <c r="O2795" s="44"/>
      <c r="P2795" s="44"/>
      <c r="Q2795" s="44"/>
      <c r="R2795" s="44"/>
      <c r="S2795" s="44"/>
      <c r="T2795" s="44"/>
      <c r="U2795" s="44"/>
      <c r="V2795" s="44"/>
      <c r="W2795" s="44"/>
      <c r="X2795" s="44"/>
      <c r="Y2795" s="44"/>
    </row>
    <row r="2796" spans="14:25" ht="15" customHeight="1" x14ac:dyDescent="0.2">
      <c r="N2796" s="44"/>
      <c r="O2796" s="44"/>
      <c r="P2796" s="44"/>
      <c r="Q2796" s="44"/>
      <c r="R2796" s="44"/>
      <c r="S2796" s="44"/>
      <c r="T2796" s="44"/>
      <c r="U2796" s="44"/>
      <c r="V2796" s="44"/>
      <c r="W2796" s="44"/>
      <c r="X2796" s="44"/>
      <c r="Y2796" s="44"/>
    </row>
    <row r="2797" spans="14:25" ht="15" customHeight="1" x14ac:dyDescent="0.2">
      <c r="N2797" s="44"/>
      <c r="O2797" s="44"/>
      <c r="P2797" s="44"/>
      <c r="Q2797" s="44"/>
      <c r="R2797" s="44"/>
      <c r="S2797" s="44"/>
      <c r="T2797" s="44"/>
      <c r="U2797" s="44"/>
      <c r="V2797" s="44"/>
      <c r="W2797" s="44"/>
      <c r="X2797" s="44"/>
      <c r="Y2797" s="44"/>
    </row>
    <row r="2798" spans="14:25" ht="15" customHeight="1" x14ac:dyDescent="0.2">
      <c r="N2798" s="44"/>
      <c r="O2798" s="44"/>
      <c r="P2798" s="44"/>
      <c r="Q2798" s="44"/>
      <c r="R2798" s="44"/>
      <c r="S2798" s="44"/>
      <c r="T2798" s="44"/>
      <c r="U2798" s="44"/>
      <c r="V2798" s="44"/>
      <c r="W2798" s="44"/>
      <c r="X2798" s="44"/>
      <c r="Y2798" s="44"/>
    </row>
    <row r="2799" spans="14:25" ht="15" customHeight="1" x14ac:dyDescent="0.2">
      <c r="N2799" s="44"/>
      <c r="O2799" s="44"/>
      <c r="P2799" s="44"/>
      <c r="Q2799" s="44"/>
      <c r="R2799" s="44"/>
      <c r="S2799" s="44"/>
      <c r="T2799" s="44"/>
      <c r="U2799" s="44"/>
      <c r="V2799" s="44"/>
      <c r="W2799" s="44"/>
      <c r="X2799" s="44"/>
      <c r="Y2799" s="44"/>
    </row>
    <row r="2800" spans="14:25" ht="15" customHeight="1" x14ac:dyDescent="0.2">
      <c r="N2800" s="44"/>
      <c r="O2800" s="44"/>
      <c r="P2800" s="44"/>
      <c r="Q2800" s="44"/>
      <c r="R2800" s="44"/>
      <c r="S2800" s="44"/>
      <c r="T2800" s="44"/>
      <c r="U2800" s="44"/>
      <c r="V2800" s="44"/>
      <c r="W2800" s="44"/>
      <c r="X2800" s="44"/>
      <c r="Y2800" s="44"/>
    </row>
    <row r="2801" spans="14:25" ht="15" customHeight="1" x14ac:dyDescent="0.2">
      <c r="N2801" s="44"/>
      <c r="O2801" s="44"/>
      <c r="P2801" s="44"/>
      <c r="Q2801" s="44"/>
      <c r="R2801" s="44"/>
      <c r="S2801" s="44"/>
      <c r="T2801" s="44"/>
      <c r="U2801" s="44"/>
      <c r="V2801" s="44"/>
      <c r="W2801" s="44"/>
      <c r="X2801" s="44"/>
      <c r="Y2801" s="44"/>
    </row>
    <row r="2802" spans="14:25" ht="15" customHeight="1" x14ac:dyDescent="0.2">
      <c r="N2802" s="44"/>
      <c r="O2802" s="44"/>
      <c r="P2802" s="44"/>
      <c r="Q2802" s="44"/>
      <c r="R2802" s="44"/>
      <c r="S2802" s="44"/>
      <c r="T2802" s="44"/>
      <c r="U2802" s="44"/>
      <c r="V2802" s="44"/>
      <c r="W2802" s="44"/>
      <c r="X2802" s="44"/>
      <c r="Y2802" s="44"/>
    </row>
    <row r="2803" spans="14:25" ht="15" customHeight="1" x14ac:dyDescent="0.2">
      <c r="N2803" s="44"/>
      <c r="O2803" s="44"/>
      <c r="P2803" s="44"/>
      <c r="Q2803" s="44"/>
      <c r="R2803" s="44"/>
      <c r="S2803" s="44"/>
      <c r="T2803" s="44"/>
      <c r="U2803" s="44"/>
      <c r="V2803" s="44"/>
      <c r="W2803" s="44"/>
      <c r="X2803" s="44"/>
      <c r="Y2803" s="44"/>
    </row>
    <row r="2804" spans="14:25" ht="15" customHeight="1" x14ac:dyDescent="0.2">
      <c r="N2804" s="44"/>
      <c r="O2804" s="44"/>
      <c r="P2804" s="44"/>
      <c r="Q2804" s="44"/>
      <c r="R2804" s="44"/>
      <c r="S2804" s="44"/>
      <c r="T2804" s="44"/>
      <c r="U2804" s="44"/>
      <c r="V2804" s="44"/>
      <c r="W2804" s="44"/>
      <c r="X2804" s="44"/>
      <c r="Y2804" s="44"/>
    </row>
    <row r="2805" spans="14:25" ht="15" customHeight="1" x14ac:dyDescent="0.2">
      <c r="N2805" s="44"/>
      <c r="O2805" s="44"/>
      <c r="P2805" s="44"/>
      <c r="Q2805" s="44"/>
      <c r="R2805" s="44"/>
      <c r="S2805" s="44"/>
      <c r="T2805" s="44"/>
      <c r="U2805" s="44"/>
      <c r="V2805" s="44"/>
      <c r="W2805" s="44"/>
      <c r="X2805" s="44"/>
      <c r="Y2805" s="44"/>
    </row>
    <row r="2806" spans="14:25" ht="15" customHeight="1" x14ac:dyDescent="0.2">
      <c r="N2806" s="44"/>
      <c r="O2806" s="44"/>
      <c r="P2806" s="44"/>
      <c r="Q2806" s="44"/>
      <c r="R2806" s="44"/>
      <c r="S2806" s="44"/>
      <c r="T2806" s="44"/>
      <c r="U2806" s="44"/>
      <c r="V2806" s="44"/>
      <c r="W2806" s="44"/>
      <c r="X2806" s="44"/>
      <c r="Y2806" s="44"/>
    </row>
    <row r="2807" spans="14:25" ht="15" customHeight="1" x14ac:dyDescent="0.2">
      <c r="N2807" s="44"/>
      <c r="O2807" s="44"/>
      <c r="P2807" s="44"/>
      <c r="Q2807" s="44"/>
      <c r="R2807" s="44"/>
      <c r="S2807" s="44"/>
      <c r="T2807" s="44"/>
      <c r="U2807" s="44"/>
      <c r="V2807" s="44"/>
      <c r="W2807" s="44"/>
      <c r="X2807" s="44"/>
      <c r="Y2807" s="44"/>
    </row>
    <row r="2808" spans="14:25" ht="15" customHeight="1" x14ac:dyDescent="0.2">
      <c r="N2808" s="44"/>
      <c r="O2808" s="44"/>
      <c r="P2808" s="44"/>
      <c r="Q2808" s="44"/>
      <c r="R2808" s="44"/>
      <c r="S2808" s="44"/>
      <c r="T2808" s="44"/>
      <c r="U2808" s="44"/>
      <c r="V2808" s="44"/>
      <c r="W2808" s="44"/>
      <c r="X2808" s="44"/>
      <c r="Y2808" s="44"/>
    </row>
    <row r="2809" spans="14:25" ht="15" customHeight="1" x14ac:dyDescent="0.2">
      <c r="N2809" s="44"/>
      <c r="O2809" s="44"/>
      <c r="P2809" s="44"/>
      <c r="Q2809" s="44"/>
      <c r="R2809" s="44"/>
      <c r="S2809" s="44"/>
      <c r="T2809" s="44"/>
      <c r="U2809" s="44"/>
      <c r="V2809" s="44"/>
      <c r="W2809" s="44"/>
      <c r="X2809" s="44"/>
      <c r="Y2809" s="44"/>
    </row>
    <row r="2810" spans="14:25" ht="15" customHeight="1" x14ac:dyDescent="0.2">
      <c r="N2810" s="44"/>
      <c r="O2810" s="44"/>
      <c r="P2810" s="44"/>
      <c r="Q2810" s="44"/>
      <c r="R2810" s="44"/>
      <c r="S2810" s="44"/>
      <c r="T2810" s="44"/>
      <c r="U2810" s="44"/>
      <c r="V2810" s="44"/>
      <c r="W2810" s="44"/>
      <c r="X2810" s="44"/>
      <c r="Y2810" s="44"/>
    </row>
    <row r="2811" spans="14:25" ht="15" customHeight="1" x14ac:dyDescent="0.2">
      <c r="N2811" s="44"/>
      <c r="O2811" s="44"/>
      <c r="P2811" s="44"/>
      <c r="Q2811" s="44"/>
      <c r="R2811" s="44"/>
      <c r="S2811" s="44"/>
      <c r="T2811" s="44"/>
      <c r="U2811" s="44"/>
      <c r="V2811" s="44"/>
      <c r="W2811" s="44"/>
      <c r="X2811" s="44"/>
      <c r="Y2811" s="44"/>
    </row>
    <row r="2812" spans="14:25" ht="15" customHeight="1" x14ac:dyDescent="0.2">
      <c r="N2812" s="44"/>
      <c r="O2812" s="44"/>
      <c r="P2812" s="44"/>
      <c r="Q2812" s="44"/>
      <c r="R2812" s="44"/>
      <c r="S2812" s="44"/>
      <c r="T2812" s="44"/>
      <c r="U2812" s="44"/>
      <c r="V2812" s="44"/>
      <c r="W2812" s="44"/>
      <c r="X2812" s="44"/>
      <c r="Y2812" s="44"/>
    </row>
    <row r="2813" spans="14:25" ht="15" customHeight="1" x14ac:dyDescent="0.2">
      <c r="N2813" s="44"/>
      <c r="O2813" s="44"/>
      <c r="P2813" s="44"/>
      <c r="Q2813" s="44"/>
      <c r="R2813" s="44"/>
      <c r="S2813" s="44"/>
      <c r="T2813" s="44"/>
      <c r="U2813" s="44"/>
      <c r="V2813" s="44"/>
      <c r="W2813" s="44"/>
      <c r="X2813" s="44"/>
      <c r="Y2813" s="44"/>
    </row>
    <row r="2814" spans="14:25" ht="15" customHeight="1" x14ac:dyDescent="0.2">
      <c r="N2814" s="44"/>
      <c r="O2814" s="44"/>
      <c r="P2814" s="44"/>
      <c r="Q2814" s="44"/>
      <c r="R2814" s="44"/>
      <c r="S2814" s="44"/>
      <c r="T2814" s="44"/>
      <c r="U2814" s="44"/>
      <c r="V2814" s="44"/>
      <c r="W2814" s="44"/>
      <c r="X2814" s="44"/>
      <c r="Y2814" s="44"/>
    </row>
    <row r="2815" spans="14:25" ht="15" customHeight="1" x14ac:dyDescent="0.2">
      <c r="N2815" s="44"/>
      <c r="O2815" s="44"/>
      <c r="P2815" s="44"/>
      <c r="Q2815" s="44"/>
      <c r="R2815" s="44"/>
      <c r="S2815" s="44"/>
      <c r="T2815" s="44"/>
      <c r="U2815" s="44"/>
      <c r="V2815" s="44"/>
      <c r="W2815" s="44"/>
      <c r="X2815" s="44"/>
      <c r="Y2815" s="44"/>
    </row>
    <row r="2816" spans="14:25" ht="15" customHeight="1" x14ac:dyDescent="0.2">
      <c r="N2816" s="44"/>
      <c r="O2816" s="44"/>
      <c r="P2816" s="44"/>
      <c r="Q2816" s="44"/>
      <c r="R2816" s="44"/>
      <c r="S2816" s="44"/>
      <c r="T2816" s="44"/>
      <c r="U2816" s="44"/>
      <c r="V2816" s="44"/>
      <c r="W2816" s="44"/>
      <c r="X2816" s="44"/>
      <c r="Y2816" s="44"/>
    </row>
    <row r="2817" spans="14:25" ht="15" customHeight="1" x14ac:dyDescent="0.2">
      <c r="N2817" s="44"/>
      <c r="O2817" s="44"/>
      <c r="P2817" s="44"/>
      <c r="Q2817" s="44"/>
      <c r="R2817" s="44"/>
      <c r="S2817" s="44"/>
      <c r="T2817" s="44"/>
      <c r="U2817" s="44"/>
      <c r="V2817" s="44"/>
      <c r="W2817" s="44"/>
      <c r="X2817" s="44"/>
      <c r="Y2817" s="44"/>
    </row>
    <row r="2818" spans="14:25" ht="15" customHeight="1" x14ac:dyDescent="0.2">
      <c r="N2818" s="44"/>
      <c r="O2818" s="44"/>
      <c r="P2818" s="44"/>
      <c r="Q2818" s="44"/>
      <c r="R2818" s="44"/>
      <c r="S2818" s="44"/>
      <c r="T2818" s="44"/>
      <c r="U2818" s="44"/>
      <c r="V2818" s="44"/>
      <c r="W2818" s="44"/>
      <c r="X2818" s="44"/>
      <c r="Y2818" s="44"/>
    </row>
    <row r="2819" spans="14:25" ht="15" customHeight="1" x14ac:dyDescent="0.2">
      <c r="N2819" s="44"/>
      <c r="O2819" s="44"/>
      <c r="P2819" s="44"/>
      <c r="Q2819" s="44"/>
      <c r="R2819" s="44"/>
      <c r="S2819" s="44"/>
      <c r="T2819" s="44"/>
      <c r="U2819" s="44"/>
      <c r="V2819" s="44"/>
      <c r="W2819" s="44"/>
      <c r="X2819" s="44"/>
      <c r="Y2819" s="44"/>
    </row>
    <row r="2820" spans="14:25" ht="15" customHeight="1" x14ac:dyDescent="0.2">
      <c r="N2820" s="44"/>
      <c r="O2820" s="44"/>
      <c r="P2820" s="44"/>
      <c r="Q2820" s="44"/>
      <c r="R2820" s="44"/>
      <c r="S2820" s="44"/>
      <c r="T2820" s="44"/>
      <c r="U2820" s="44"/>
      <c r="V2820" s="44"/>
      <c r="W2820" s="44"/>
      <c r="X2820" s="44"/>
      <c r="Y2820" s="44"/>
    </row>
    <row r="2821" spans="14:25" ht="15" customHeight="1" x14ac:dyDescent="0.2">
      <c r="N2821" s="44"/>
      <c r="O2821" s="44"/>
      <c r="P2821" s="44"/>
      <c r="Q2821" s="44"/>
      <c r="R2821" s="44"/>
      <c r="S2821" s="44"/>
      <c r="T2821" s="44"/>
      <c r="U2821" s="44"/>
      <c r="V2821" s="44"/>
      <c r="W2821" s="44"/>
      <c r="X2821" s="44"/>
      <c r="Y2821" s="44"/>
    </row>
    <row r="2822" spans="14:25" ht="15" customHeight="1" x14ac:dyDescent="0.2">
      <c r="N2822" s="44"/>
      <c r="O2822" s="44"/>
      <c r="P2822" s="44"/>
      <c r="Q2822" s="44"/>
      <c r="R2822" s="44"/>
      <c r="S2822" s="44"/>
      <c r="T2822" s="44"/>
      <c r="U2822" s="44"/>
      <c r="V2822" s="44"/>
      <c r="W2822" s="44"/>
      <c r="X2822" s="44"/>
      <c r="Y2822" s="44"/>
    </row>
    <row r="2823" spans="14:25" ht="15" customHeight="1" x14ac:dyDescent="0.2">
      <c r="N2823" s="44"/>
      <c r="O2823" s="44"/>
      <c r="P2823" s="44"/>
      <c r="Q2823" s="44"/>
      <c r="R2823" s="44"/>
      <c r="S2823" s="44"/>
      <c r="T2823" s="44"/>
      <c r="U2823" s="44"/>
      <c r="V2823" s="44"/>
      <c r="W2823" s="44"/>
      <c r="X2823" s="44"/>
      <c r="Y2823" s="44"/>
    </row>
    <row r="2824" spans="14:25" ht="15" customHeight="1" x14ac:dyDescent="0.2">
      <c r="N2824" s="44"/>
      <c r="O2824" s="44"/>
      <c r="P2824" s="44"/>
      <c r="Q2824" s="44"/>
      <c r="R2824" s="44"/>
      <c r="S2824" s="44"/>
      <c r="T2824" s="44"/>
      <c r="U2824" s="44"/>
      <c r="V2824" s="44"/>
      <c r="W2824" s="44"/>
      <c r="X2824" s="44"/>
      <c r="Y2824" s="44"/>
    </row>
    <row r="2825" spans="14:25" ht="15" customHeight="1" x14ac:dyDescent="0.2">
      <c r="N2825" s="44"/>
      <c r="O2825" s="44"/>
      <c r="P2825" s="44"/>
      <c r="Q2825" s="44"/>
      <c r="R2825" s="44"/>
      <c r="S2825" s="44"/>
      <c r="T2825" s="44"/>
      <c r="U2825" s="44"/>
      <c r="V2825" s="44"/>
      <c r="W2825" s="44"/>
      <c r="X2825" s="44"/>
      <c r="Y2825" s="44"/>
    </row>
    <row r="2826" spans="14:25" ht="15" customHeight="1" x14ac:dyDescent="0.2">
      <c r="N2826" s="44"/>
      <c r="O2826" s="44"/>
      <c r="P2826" s="44"/>
      <c r="Q2826" s="44"/>
      <c r="R2826" s="44"/>
      <c r="S2826" s="44"/>
      <c r="T2826" s="44"/>
      <c r="U2826" s="44"/>
      <c r="V2826" s="44"/>
      <c r="W2826" s="44"/>
      <c r="X2826" s="44"/>
      <c r="Y2826" s="44"/>
    </row>
    <row r="2827" spans="14:25" ht="15" customHeight="1" x14ac:dyDescent="0.2">
      <c r="N2827" s="44"/>
      <c r="O2827" s="44"/>
      <c r="P2827" s="44"/>
      <c r="Q2827" s="44"/>
      <c r="R2827" s="44"/>
      <c r="S2827" s="44"/>
      <c r="T2827" s="44"/>
      <c r="U2827" s="44"/>
      <c r="V2827" s="44"/>
      <c r="W2827" s="44"/>
      <c r="X2827" s="44"/>
      <c r="Y2827" s="44"/>
    </row>
    <row r="2828" spans="14:25" ht="15" customHeight="1" x14ac:dyDescent="0.2">
      <c r="N2828" s="44"/>
      <c r="O2828" s="44"/>
      <c r="P2828" s="44"/>
      <c r="Q2828" s="44"/>
      <c r="R2828" s="44"/>
      <c r="S2828" s="44"/>
      <c r="T2828" s="44"/>
      <c r="U2828" s="44"/>
      <c r="V2828" s="44"/>
      <c r="W2828" s="44"/>
      <c r="X2828" s="44"/>
      <c r="Y2828" s="44"/>
    </row>
    <row r="2829" spans="14:25" ht="15" customHeight="1" x14ac:dyDescent="0.2">
      <c r="N2829" s="44"/>
      <c r="O2829" s="44"/>
      <c r="P2829" s="44"/>
      <c r="Q2829" s="44"/>
      <c r="R2829" s="44"/>
      <c r="S2829" s="44"/>
      <c r="T2829" s="44"/>
      <c r="U2829" s="44"/>
      <c r="V2829" s="44"/>
      <c r="W2829" s="44"/>
      <c r="X2829" s="44"/>
      <c r="Y2829" s="44"/>
    </row>
    <row r="2830" spans="14:25" ht="15" customHeight="1" x14ac:dyDescent="0.2">
      <c r="N2830" s="44"/>
      <c r="O2830" s="44"/>
      <c r="P2830" s="44"/>
      <c r="Q2830" s="44"/>
      <c r="R2830" s="44"/>
      <c r="S2830" s="44"/>
      <c r="T2830" s="44"/>
      <c r="U2830" s="44"/>
      <c r="V2830" s="44"/>
      <c r="W2830" s="44"/>
      <c r="X2830" s="44"/>
      <c r="Y2830" s="44"/>
    </row>
    <row r="2831" spans="14:25" ht="15" customHeight="1" x14ac:dyDescent="0.2">
      <c r="N2831" s="44"/>
      <c r="O2831" s="44"/>
      <c r="P2831" s="44"/>
      <c r="Q2831" s="44"/>
      <c r="R2831" s="44"/>
      <c r="S2831" s="44"/>
      <c r="T2831" s="44"/>
      <c r="U2831" s="44"/>
      <c r="V2831" s="44"/>
      <c r="W2831" s="44"/>
      <c r="X2831" s="44"/>
      <c r="Y2831" s="44"/>
    </row>
    <row r="2832" spans="14:25" ht="15" customHeight="1" x14ac:dyDescent="0.2">
      <c r="N2832" s="44"/>
      <c r="O2832" s="44"/>
      <c r="P2832" s="44"/>
      <c r="Q2832" s="44"/>
      <c r="R2832" s="44"/>
      <c r="S2832" s="44"/>
      <c r="T2832" s="44"/>
      <c r="U2832" s="44"/>
      <c r="V2832" s="44"/>
      <c r="W2832" s="44"/>
      <c r="X2832" s="44"/>
      <c r="Y2832" s="44"/>
    </row>
    <row r="2833" spans="14:25" ht="15" customHeight="1" x14ac:dyDescent="0.2">
      <c r="N2833" s="44"/>
      <c r="O2833" s="44"/>
      <c r="P2833" s="44"/>
      <c r="Q2833" s="44"/>
      <c r="R2833" s="44"/>
      <c r="S2833" s="44"/>
      <c r="T2833" s="44"/>
      <c r="U2833" s="44"/>
      <c r="V2833" s="44"/>
      <c r="W2833" s="44"/>
      <c r="X2833" s="44"/>
      <c r="Y2833" s="44"/>
    </row>
    <row r="2834" spans="14:25" ht="15" customHeight="1" x14ac:dyDescent="0.2">
      <c r="N2834" s="44"/>
      <c r="O2834" s="44"/>
      <c r="P2834" s="44"/>
      <c r="Q2834" s="44"/>
      <c r="R2834" s="44"/>
      <c r="S2834" s="44"/>
      <c r="T2834" s="44"/>
      <c r="U2834" s="44"/>
      <c r="V2834" s="44"/>
      <c r="W2834" s="44"/>
      <c r="X2834" s="44"/>
      <c r="Y2834" s="44"/>
    </row>
    <row r="2835" spans="14:25" ht="15" customHeight="1" x14ac:dyDescent="0.2">
      <c r="N2835" s="44"/>
      <c r="O2835" s="44"/>
      <c r="P2835" s="44"/>
      <c r="Q2835" s="44"/>
      <c r="R2835" s="44"/>
      <c r="S2835" s="44"/>
      <c r="T2835" s="44"/>
      <c r="U2835" s="44"/>
      <c r="V2835" s="44"/>
      <c r="W2835" s="44"/>
      <c r="X2835" s="44"/>
      <c r="Y2835" s="44"/>
    </row>
    <row r="2836" spans="14:25" ht="15" customHeight="1" x14ac:dyDescent="0.2">
      <c r="N2836" s="44"/>
      <c r="O2836" s="44"/>
      <c r="P2836" s="44"/>
      <c r="Q2836" s="44"/>
      <c r="R2836" s="44"/>
      <c r="S2836" s="44"/>
      <c r="T2836" s="44"/>
      <c r="U2836" s="44"/>
      <c r="V2836" s="44"/>
      <c r="W2836" s="44"/>
      <c r="X2836" s="44"/>
      <c r="Y2836" s="44"/>
    </row>
    <row r="2837" spans="14:25" ht="15" customHeight="1" x14ac:dyDescent="0.2">
      <c r="N2837" s="44"/>
      <c r="O2837" s="44"/>
      <c r="P2837" s="44"/>
      <c r="Q2837" s="44"/>
      <c r="R2837" s="44"/>
      <c r="S2837" s="44"/>
      <c r="T2837" s="44"/>
      <c r="U2837" s="44"/>
      <c r="V2837" s="44"/>
      <c r="W2837" s="44"/>
      <c r="X2837" s="44"/>
      <c r="Y2837" s="44"/>
    </row>
    <row r="2838" spans="14:25" ht="15" customHeight="1" x14ac:dyDescent="0.2">
      <c r="N2838" s="44"/>
      <c r="O2838" s="44"/>
      <c r="P2838" s="44"/>
      <c r="Q2838" s="44"/>
      <c r="R2838" s="44"/>
      <c r="S2838" s="44"/>
      <c r="T2838" s="44"/>
      <c r="U2838" s="44"/>
      <c r="V2838" s="44"/>
      <c r="W2838" s="44"/>
      <c r="X2838" s="44"/>
      <c r="Y2838" s="44"/>
    </row>
    <row r="2839" spans="14:25" ht="15" customHeight="1" x14ac:dyDescent="0.2">
      <c r="N2839" s="44"/>
      <c r="O2839" s="44"/>
      <c r="P2839" s="44"/>
      <c r="Q2839" s="44"/>
      <c r="R2839" s="44"/>
      <c r="S2839" s="44"/>
      <c r="T2839" s="44"/>
      <c r="U2839" s="44"/>
      <c r="V2839" s="44"/>
      <c r="W2839" s="44"/>
      <c r="X2839" s="44"/>
      <c r="Y2839" s="44"/>
    </row>
    <row r="2840" spans="14:25" ht="15" customHeight="1" x14ac:dyDescent="0.2">
      <c r="N2840" s="44"/>
      <c r="O2840" s="44"/>
      <c r="P2840" s="44"/>
      <c r="Q2840" s="44"/>
      <c r="R2840" s="44"/>
      <c r="S2840" s="44"/>
      <c r="T2840" s="44"/>
      <c r="U2840" s="44"/>
      <c r="V2840" s="44"/>
      <c r="W2840" s="44"/>
      <c r="X2840" s="44"/>
      <c r="Y2840" s="44"/>
    </row>
    <row r="2841" spans="14:25" ht="15" customHeight="1" x14ac:dyDescent="0.2">
      <c r="N2841" s="44"/>
      <c r="O2841" s="44"/>
      <c r="P2841" s="44"/>
      <c r="Q2841" s="44"/>
      <c r="R2841" s="44"/>
      <c r="S2841" s="44"/>
      <c r="T2841" s="44"/>
      <c r="U2841" s="44"/>
      <c r="V2841" s="44"/>
      <c r="W2841" s="44"/>
      <c r="X2841" s="44"/>
      <c r="Y2841" s="44"/>
    </row>
    <row r="2842" spans="14:25" ht="15" customHeight="1" x14ac:dyDescent="0.2">
      <c r="N2842" s="44"/>
      <c r="O2842" s="44"/>
      <c r="P2842" s="44"/>
      <c r="Q2842" s="44"/>
      <c r="R2842" s="44"/>
      <c r="S2842" s="44"/>
      <c r="T2842" s="44"/>
      <c r="U2842" s="44"/>
      <c r="V2842" s="44"/>
      <c r="W2842" s="44"/>
      <c r="X2842" s="44"/>
      <c r="Y2842" s="44"/>
    </row>
    <row r="2843" spans="14:25" ht="15" customHeight="1" x14ac:dyDescent="0.2">
      <c r="N2843" s="44"/>
      <c r="O2843" s="44"/>
      <c r="P2843" s="44"/>
      <c r="Q2843" s="44"/>
      <c r="R2843" s="44"/>
      <c r="S2843" s="44"/>
      <c r="T2843" s="44"/>
      <c r="U2843" s="44"/>
      <c r="V2843" s="44"/>
      <c r="W2843" s="44"/>
      <c r="X2843" s="44"/>
      <c r="Y2843" s="44"/>
    </row>
    <row r="2844" spans="14:25" ht="15" customHeight="1" x14ac:dyDescent="0.2">
      <c r="N2844" s="44"/>
      <c r="O2844" s="44"/>
      <c r="P2844" s="44"/>
      <c r="Q2844" s="44"/>
      <c r="R2844" s="44"/>
      <c r="S2844" s="44"/>
      <c r="T2844" s="44"/>
      <c r="U2844" s="44"/>
      <c r="V2844" s="44"/>
      <c r="W2844" s="44"/>
      <c r="X2844" s="44"/>
      <c r="Y2844" s="44"/>
    </row>
    <row r="2845" spans="14:25" ht="15" customHeight="1" x14ac:dyDescent="0.2">
      <c r="N2845" s="44"/>
      <c r="O2845" s="44"/>
      <c r="P2845" s="44"/>
      <c r="Q2845" s="44"/>
      <c r="R2845" s="44"/>
      <c r="S2845" s="44"/>
      <c r="T2845" s="44"/>
      <c r="U2845" s="44"/>
      <c r="V2845" s="44"/>
      <c r="W2845" s="44"/>
      <c r="X2845" s="44"/>
      <c r="Y2845" s="44"/>
    </row>
    <row r="2846" spans="14:25" ht="15" customHeight="1" x14ac:dyDescent="0.2">
      <c r="N2846" s="44"/>
      <c r="O2846" s="44"/>
      <c r="P2846" s="44"/>
      <c r="Q2846" s="44"/>
      <c r="R2846" s="44"/>
      <c r="S2846" s="44"/>
      <c r="T2846" s="44"/>
      <c r="U2846" s="44"/>
      <c r="V2846" s="44"/>
      <c r="W2846" s="44"/>
      <c r="X2846" s="44"/>
      <c r="Y2846" s="44"/>
    </row>
    <row r="2847" spans="14:25" ht="15" customHeight="1" x14ac:dyDescent="0.2">
      <c r="N2847" s="44"/>
      <c r="O2847" s="44"/>
      <c r="P2847" s="44"/>
      <c r="Q2847" s="44"/>
      <c r="R2847" s="44"/>
      <c r="S2847" s="44"/>
      <c r="T2847" s="44"/>
      <c r="U2847" s="44"/>
      <c r="V2847" s="44"/>
      <c r="W2847" s="44"/>
      <c r="X2847" s="44"/>
      <c r="Y2847" s="44"/>
    </row>
    <row r="2848" spans="14:25" ht="15" customHeight="1" x14ac:dyDescent="0.2">
      <c r="N2848" s="44"/>
      <c r="O2848" s="44"/>
      <c r="P2848" s="44"/>
      <c r="Q2848" s="44"/>
      <c r="R2848" s="44"/>
      <c r="S2848" s="44"/>
      <c r="T2848" s="44"/>
      <c r="U2848" s="44"/>
      <c r="V2848" s="44"/>
      <c r="W2848" s="44"/>
      <c r="X2848" s="44"/>
      <c r="Y2848" s="44"/>
    </row>
    <row r="2849" spans="14:25" ht="15" customHeight="1" x14ac:dyDescent="0.2">
      <c r="N2849" s="44"/>
      <c r="O2849" s="44"/>
      <c r="P2849" s="44"/>
      <c r="Q2849" s="44"/>
      <c r="R2849" s="44"/>
      <c r="S2849" s="44"/>
      <c r="T2849" s="44"/>
      <c r="U2849" s="44"/>
      <c r="V2849" s="44"/>
      <c r="W2849" s="44"/>
      <c r="X2849" s="44"/>
      <c r="Y2849" s="44"/>
    </row>
    <row r="2850" spans="14:25" ht="15" customHeight="1" x14ac:dyDescent="0.2">
      <c r="N2850" s="44"/>
      <c r="O2850" s="44"/>
      <c r="P2850" s="44"/>
      <c r="Q2850" s="44"/>
      <c r="R2850" s="44"/>
      <c r="S2850" s="44"/>
      <c r="T2850" s="44"/>
      <c r="U2850" s="44"/>
      <c r="V2850" s="44"/>
      <c r="W2850" s="44"/>
      <c r="X2850" s="44"/>
      <c r="Y2850" s="44"/>
    </row>
    <row r="2851" spans="14:25" ht="15" customHeight="1" x14ac:dyDescent="0.2">
      <c r="N2851" s="44"/>
      <c r="O2851" s="44"/>
      <c r="P2851" s="44"/>
      <c r="Q2851" s="44"/>
      <c r="R2851" s="44"/>
      <c r="S2851" s="44"/>
      <c r="T2851" s="44"/>
      <c r="U2851" s="44"/>
      <c r="V2851" s="44"/>
      <c r="W2851" s="44"/>
      <c r="X2851" s="44"/>
      <c r="Y2851" s="44"/>
    </row>
    <row r="2852" spans="14:25" ht="15" customHeight="1" x14ac:dyDescent="0.2">
      <c r="N2852" s="44"/>
      <c r="O2852" s="44"/>
      <c r="P2852" s="44"/>
      <c r="Q2852" s="44"/>
      <c r="R2852" s="44"/>
      <c r="S2852" s="44"/>
      <c r="T2852" s="44"/>
      <c r="U2852" s="44"/>
      <c r="V2852" s="44"/>
      <c r="W2852" s="44"/>
      <c r="X2852" s="44"/>
      <c r="Y2852" s="44"/>
    </row>
    <row r="2853" spans="14:25" ht="15" customHeight="1" x14ac:dyDescent="0.2">
      <c r="N2853" s="44"/>
      <c r="O2853" s="44"/>
      <c r="P2853" s="44"/>
      <c r="Q2853" s="44"/>
      <c r="R2853" s="44"/>
      <c r="S2853" s="44"/>
      <c r="T2853" s="44"/>
      <c r="U2853" s="44"/>
      <c r="V2853" s="44"/>
      <c r="W2853" s="44"/>
      <c r="X2853" s="44"/>
      <c r="Y2853" s="44"/>
    </row>
    <row r="2854" spans="14:25" ht="15" customHeight="1" x14ac:dyDescent="0.2">
      <c r="N2854" s="44"/>
      <c r="O2854" s="44"/>
      <c r="P2854" s="44"/>
      <c r="Q2854" s="44"/>
      <c r="R2854" s="44"/>
      <c r="S2854" s="44"/>
      <c r="T2854" s="44"/>
      <c r="U2854" s="44"/>
      <c r="V2854" s="44"/>
      <c r="W2854" s="44"/>
      <c r="X2854" s="44"/>
      <c r="Y2854" s="44"/>
    </row>
    <row r="2855" spans="14:25" ht="15" customHeight="1" x14ac:dyDescent="0.2">
      <c r="N2855" s="44"/>
      <c r="O2855" s="44"/>
      <c r="P2855" s="44"/>
      <c r="Q2855" s="44"/>
      <c r="R2855" s="44"/>
      <c r="S2855" s="44"/>
      <c r="T2855" s="44"/>
      <c r="U2855" s="44"/>
      <c r="V2855" s="44"/>
      <c r="W2855" s="44"/>
      <c r="X2855" s="44"/>
      <c r="Y2855" s="44"/>
    </row>
    <row r="2856" spans="14:25" ht="15" customHeight="1" x14ac:dyDescent="0.2">
      <c r="N2856" s="44"/>
      <c r="O2856" s="44"/>
      <c r="P2856" s="44"/>
      <c r="Q2856" s="44"/>
      <c r="R2856" s="44"/>
      <c r="S2856" s="44"/>
      <c r="T2856" s="44"/>
      <c r="U2856" s="44"/>
      <c r="V2856" s="44"/>
      <c r="W2856" s="44"/>
      <c r="X2856" s="44"/>
      <c r="Y2856" s="44"/>
    </row>
    <row r="2857" spans="14:25" ht="15" customHeight="1" x14ac:dyDescent="0.2">
      <c r="N2857" s="44"/>
      <c r="O2857" s="44"/>
      <c r="P2857" s="44"/>
      <c r="Q2857" s="44"/>
      <c r="R2857" s="44"/>
      <c r="S2857" s="44"/>
      <c r="T2857" s="44"/>
      <c r="U2857" s="44"/>
      <c r="V2857" s="44"/>
      <c r="W2857" s="44"/>
      <c r="X2857" s="44"/>
      <c r="Y2857" s="44"/>
    </row>
    <row r="2858" spans="14:25" ht="15" customHeight="1" x14ac:dyDescent="0.2">
      <c r="N2858" s="44"/>
      <c r="O2858" s="44"/>
      <c r="P2858" s="44"/>
      <c r="Q2858" s="44"/>
      <c r="R2858" s="44"/>
      <c r="S2858" s="44"/>
      <c r="T2858" s="44"/>
      <c r="U2858" s="44"/>
      <c r="V2858" s="44"/>
      <c r="W2858" s="44"/>
      <c r="X2858" s="44"/>
      <c r="Y2858" s="44"/>
    </row>
    <row r="2859" spans="14:25" ht="15" customHeight="1" x14ac:dyDescent="0.2">
      <c r="N2859" s="44"/>
      <c r="O2859" s="44"/>
      <c r="P2859" s="44"/>
      <c r="Q2859" s="44"/>
      <c r="R2859" s="44"/>
      <c r="S2859" s="44"/>
      <c r="T2859" s="44"/>
      <c r="U2859" s="44"/>
      <c r="V2859" s="44"/>
      <c r="W2859" s="44"/>
      <c r="X2859" s="44"/>
      <c r="Y2859" s="44"/>
    </row>
    <row r="2860" spans="14:25" ht="15" customHeight="1" x14ac:dyDescent="0.2">
      <c r="N2860" s="44"/>
      <c r="O2860" s="44"/>
      <c r="P2860" s="44"/>
      <c r="Q2860" s="44"/>
      <c r="R2860" s="44"/>
      <c r="S2860" s="44"/>
      <c r="T2860" s="44"/>
      <c r="U2860" s="44"/>
      <c r="V2860" s="44"/>
      <c r="W2860" s="44"/>
      <c r="X2860" s="44"/>
      <c r="Y2860" s="44"/>
    </row>
    <row r="2861" spans="14:25" ht="15" customHeight="1" x14ac:dyDescent="0.2">
      <c r="N2861" s="44"/>
      <c r="O2861" s="44"/>
      <c r="P2861" s="44"/>
      <c r="Q2861" s="44"/>
      <c r="R2861" s="44"/>
      <c r="S2861" s="44"/>
      <c r="T2861" s="44"/>
      <c r="U2861" s="44"/>
      <c r="V2861" s="44"/>
      <c r="W2861" s="44"/>
      <c r="X2861" s="44"/>
      <c r="Y2861" s="44"/>
    </row>
    <row r="2862" spans="14:25" ht="15" customHeight="1" x14ac:dyDescent="0.2">
      <c r="N2862" s="44"/>
      <c r="O2862" s="44"/>
      <c r="P2862" s="44"/>
      <c r="Q2862" s="44"/>
      <c r="R2862" s="44"/>
      <c r="S2862" s="44"/>
      <c r="T2862" s="44"/>
      <c r="U2862" s="44"/>
      <c r="V2862" s="44"/>
      <c r="W2862" s="44"/>
      <c r="X2862" s="44"/>
      <c r="Y2862" s="44"/>
    </row>
    <row r="2863" spans="14:25" ht="15" customHeight="1" x14ac:dyDescent="0.2">
      <c r="N2863" s="44"/>
      <c r="O2863" s="44"/>
      <c r="P2863" s="44"/>
      <c r="Q2863" s="44"/>
      <c r="R2863" s="44"/>
      <c r="S2863" s="44"/>
      <c r="T2863" s="44"/>
      <c r="U2863" s="44"/>
      <c r="V2863" s="44"/>
      <c r="W2863" s="44"/>
      <c r="X2863" s="44"/>
      <c r="Y2863" s="44"/>
    </row>
    <row r="2864" spans="14:25" ht="15" customHeight="1" x14ac:dyDescent="0.2">
      <c r="N2864" s="44"/>
      <c r="O2864" s="44"/>
      <c r="P2864" s="44"/>
      <c r="Q2864" s="44"/>
      <c r="R2864" s="44"/>
      <c r="S2864" s="44"/>
      <c r="T2864" s="44"/>
      <c r="U2864" s="44"/>
      <c r="V2864" s="44"/>
      <c r="W2864" s="44"/>
      <c r="X2864" s="44"/>
      <c r="Y2864" s="44"/>
    </row>
    <row r="2865" spans="14:25" ht="15" customHeight="1" x14ac:dyDescent="0.2">
      <c r="N2865" s="44"/>
      <c r="O2865" s="44"/>
      <c r="P2865" s="44"/>
      <c r="Q2865" s="44"/>
      <c r="R2865" s="44"/>
      <c r="S2865" s="44"/>
      <c r="T2865" s="44"/>
      <c r="U2865" s="44"/>
      <c r="V2865" s="44"/>
      <c r="W2865" s="44"/>
      <c r="X2865" s="44"/>
      <c r="Y2865" s="44"/>
    </row>
    <row r="2866" spans="14:25" ht="15" customHeight="1" x14ac:dyDescent="0.2">
      <c r="N2866" s="44"/>
      <c r="O2866" s="44"/>
      <c r="P2866" s="44"/>
      <c r="Q2866" s="44"/>
      <c r="R2866" s="44"/>
      <c r="S2866" s="44"/>
      <c r="T2866" s="44"/>
      <c r="U2866" s="44"/>
      <c r="V2866" s="44"/>
      <c r="W2866" s="44"/>
      <c r="X2866" s="44"/>
      <c r="Y2866" s="44"/>
    </row>
    <row r="2867" spans="14:25" ht="15" customHeight="1" x14ac:dyDescent="0.2">
      <c r="N2867" s="44"/>
      <c r="O2867" s="44"/>
      <c r="P2867" s="44"/>
      <c r="Q2867" s="44"/>
      <c r="R2867" s="44"/>
      <c r="S2867" s="44"/>
      <c r="T2867" s="44"/>
      <c r="U2867" s="44"/>
      <c r="V2867" s="44"/>
      <c r="W2867" s="44"/>
      <c r="X2867" s="44"/>
      <c r="Y2867" s="44"/>
    </row>
    <row r="2868" spans="14:25" ht="15" customHeight="1" x14ac:dyDescent="0.2">
      <c r="N2868" s="44"/>
      <c r="O2868" s="44"/>
      <c r="P2868" s="44"/>
      <c r="Q2868" s="44"/>
      <c r="R2868" s="44"/>
      <c r="S2868" s="44"/>
      <c r="T2868" s="44"/>
      <c r="U2868" s="44"/>
      <c r="V2868" s="44"/>
      <c r="W2868" s="44"/>
      <c r="X2868" s="44"/>
      <c r="Y2868" s="44"/>
    </row>
    <row r="2869" spans="14:25" ht="15" customHeight="1" x14ac:dyDescent="0.2">
      <c r="N2869" s="44"/>
      <c r="O2869" s="44"/>
      <c r="P2869" s="44"/>
      <c r="Q2869" s="44"/>
      <c r="R2869" s="44"/>
      <c r="S2869" s="44"/>
      <c r="T2869" s="44"/>
      <c r="U2869" s="44"/>
      <c r="V2869" s="44"/>
      <c r="W2869" s="44"/>
      <c r="X2869" s="44"/>
      <c r="Y2869" s="44"/>
    </row>
    <row r="2870" spans="14:25" ht="15" customHeight="1" x14ac:dyDescent="0.2">
      <c r="N2870" s="44"/>
      <c r="O2870" s="44"/>
      <c r="P2870" s="44"/>
      <c r="Q2870" s="44"/>
      <c r="R2870" s="44"/>
      <c r="S2870" s="44"/>
      <c r="T2870" s="44"/>
      <c r="U2870" s="44"/>
      <c r="V2870" s="44"/>
      <c r="W2870" s="44"/>
      <c r="X2870" s="44"/>
      <c r="Y2870" s="44"/>
    </row>
    <row r="2871" spans="14:25" ht="15" customHeight="1" x14ac:dyDescent="0.2">
      <c r="N2871" s="44"/>
      <c r="O2871" s="44"/>
      <c r="P2871" s="44"/>
      <c r="Q2871" s="44"/>
      <c r="R2871" s="44"/>
      <c r="S2871" s="44"/>
      <c r="T2871" s="44"/>
      <c r="U2871" s="44"/>
      <c r="V2871" s="44"/>
      <c r="W2871" s="44"/>
      <c r="X2871" s="44"/>
      <c r="Y2871" s="44"/>
    </row>
    <row r="2872" spans="14:25" ht="15" customHeight="1" x14ac:dyDescent="0.2">
      <c r="N2872" s="44"/>
      <c r="O2872" s="44"/>
      <c r="P2872" s="44"/>
      <c r="Q2872" s="44"/>
      <c r="R2872" s="44"/>
      <c r="S2872" s="44"/>
      <c r="T2872" s="44"/>
      <c r="U2872" s="44"/>
      <c r="V2872" s="44"/>
      <c r="W2872" s="44"/>
      <c r="X2872" s="44"/>
      <c r="Y2872" s="44"/>
    </row>
    <row r="2873" spans="14:25" ht="15" customHeight="1" x14ac:dyDescent="0.2">
      <c r="N2873" s="44"/>
      <c r="O2873" s="44"/>
      <c r="P2873" s="44"/>
      <c r="Q2873" s="44"/>
      <c r="R2873" s="44"/>
      <c r="S2873" s="44"/>
      <c r="T2873" s="44"/>
      <c r="U2873" s="44"/>
      <c r="V2873" s="44"/>
      <c r="W2873" s="44"/>
      <c r="X2873" s="44"/>
      <c r="Y2873" s="44"/>
    </row>
    <row r="2874" spans="14:25" ht="15" customHeight="1" x14ac:dyDescent="0.2">
      <c r="N2874" s="44"/>
      <c r="O2874" s="44"/>
      <c r="P2874" s="44"/>
      <c r="Q2874" s="44"/>
      <c r="R2874" s="44"/>
      <c r="S2874" s="44"/>
      <c r="T2874" s="44"/>
      <c r="U2874" s="44"/>
      <c r="V2874" s="44"/>
      <c r="W2874" s="44"/>
      <c r="X2874" s="44"/>
      <c r="Y2874" s="44"/>
    </row>
    <row r="2875" spans="14:25" ht="15" customHeight="1" x14ac:dyDescent="0.2">
      <c r="N2875" s="44"/>
      <c r="O2875" s="44"/>
      <c r="P2875" s="44"/>
      <c r="Q2875" s="44"/>
      <c r="R2875" s="44"/>
      <c r="S2875" s="44"/>
      <c r="T2875" s="44"/>
      <c r="U2875" s="44"/>
      <c r="V2875" s="44"/>
      <c r="W2875" s="44"/>
      <c r="X2875" s="44"/>
      <c r="Y2875" s="44"/>
    </row>
    <row r="2876" spans="14:25" ht="15" customHeight="1" x14ac:dyDescent="0.2">
      <c r="N2876" s="44"/>
      <c r="O2876" s="44"/>
      <c r="P2876" s="44"/>
      <c r="Q2876" s="44"/>
      <c r="R2876" s="44"/>
      <c r="S2876" s="44"/>
      <c r="T2876" s="44"/>
      <c r="U2876" s="44"/>
      <c r="V2876" s="44"/>
      <c r="W2876" s="44"/>
      <c r="X2876" s="44"/>
      <c r="Y2876" s="44"/>
    </row>
    <row r="2877" spans="14:25" ht="15" customHeight="1" x14ac:dyDescent="0.2">
      <c r="N2877" s="44"/>
      <c r="O2877" s="44"/>
      <c r="P2877" s="44"/>
      <c r="Q2877" s="44"/>
      <c r="R2877" s="44"/>
      <c r="S2877" s="44"/>
      <c r="T2877" s="44"/>
      <c r="U2877" s="44"/>
      <c r="V2877" s="44"/>
      <c r="W2877" s="44"/>
      <c r="X2877" s="44"/>
      <c r="Y2877" s="44"/>
    </row>
    <row r="2878" spans="14:25" ht="15" customHeight="1" x14ac:dyDescent="0.2">
      <c r="N2878" s="44"/>
      <c r="O2878" s="44"/>
      <c r="P2878" s="44"/>
      <c r="Q2878" s="44"/>
      <c r="R2878" s="44"/>
      <c r="S2878" s="44"/>
      <c r="T2878" s="44"/>
      <c r="U2878" s="44"/>
      <c r="V2878" s="44"/>
      <c r="W2878" s="44"/>
      <c r="X2878" s="44"/>
      <c r="Y2878" s="44"/>
    </row>
    <row r="2879" spans="14:25" ht="15" customHeight="1" x14ac:dyDescent="0.2">
      <c r="N2879" s="44"/>
      <c r="O2879" s="44"/>
      <c r="P2879" s="44"/>
      <c r="Q2879" s="44"/>
      <c r="R2879" s="44"/>
      <c r="S2879" s="44"/>
      <c r="T2879" s="44"/>
      <c r="U2879" s="44"/>
      <c r="V2879" s="44"/>
      <c r="W2879" s="44"/>
      <c r="X2879" s="44"/>
      <c r="Y2879" s="44"/>
    </row>
    <row r="2880" spans="14:25" ht="15" customHeight="1" x14ac:dyDescent="0.2">
      <c r="N2880" s="44"/>
      <c r="O2880" s="44"/>
      <c r="P2880" s="44"/>
      <c r="Q2880" s="44"/>
      <c r="R2880" s="44"/>
      <c r="S2880" s="44"/>
      <c r="T2880" s="44"/>
      <c r="U2880" s="44"/>
      <c r="V2880" s="44"/>
      <c r="W2880" s="44"/>
      <c r="X2880" s="44"/>
      <c r="Y2880" s="44"/>
    </row>
    <row r="2881" spans="14:25" ht="15" customHeight="1" x14ac:dyDescent="0.2">
      <c r="N2881" s="44"/>
      <c r="O2881" s="44"/>
      <c r="P2881" s="44"/>
      <c r="Q2881" s="44"/>
      <c r="R2881" s="44"/>
      <c r="S2881" s="44"/>
      <c r="T2881" s="44"/>
      <c r="U2881" s="44"/>
      <c r="V2881" s="44"/>
      <c r="W2881" s="44"/>
      <c r="X2881" s="44"/>
      <c r="Y2881" s="44"/>
    </row>
    <row r="2882" spans="14:25" ht="15" customHeight="1" x14ac:dyDescent="0.2">
      <c r="N2882" s="44"/>
      <c r="O2882" s="44"/>
      <c r="P2882" s="44"/>
      <c r="Q2882" s="44"/>
      <c r="R2882" s="44"/>
      <c r="S2882" s="44"/>
      <c r="T2882" s="44"/>
      <c r="U2882" s="44"/>
      <c r="V2882" s="44"/>
      <c r="W2882" s="44"/>
      <c r="X2882" s="44"/>
      <c r="Y2882" s="44"/>
    </row>
    <row r="2883" spans="14:25" ht="15" customHeight="1" x14ac:dyDescent="0.2">
      <c r="N2883" s="44"/>
      <c r="O2883" s="44"/>
      <c r="P2883" s="44"/>
      <c r="Q2883" s="44"/>
      <c r="R2883" s="44"/>
      <c r="S2883" s="44"/>
      <c r="T2883" s="44"/>
      <c r="U2883" s="44"/>
      <c r="V2883" s="44"/>
      <c r="W2883" s="44"/>
      <c r="X2883" s="44"/>
      <c r="Y2883" s="44"/>
    </row>
    <row r="2884" spans="14:25" ht="15" customHeight="1" x14ac:dyDescent="0.2">
      <c r="N2884" s="44"/>
      <c r="O2884" s="44"/>
      <c r="P2884" s="44"/>
      <c r="Q2884" s="44"/>
      <c r="R2884" s="44"/>
      <c r="S2884" s="44"/>
      <c r="T2884" s="44"/>
      <c r="U2884" s="44"/>
      <c r="V2884" s="44"/>
      <c r="W2884" s="44"/>
      <c r="X2884" s="44"/>
      <c r="Y2884" s="44"/>
    </row>
    <row r="2885" spans="14:25" ht="15" customHeight="1" x14ac:dyDescent="0.2">
      <c r="N2885" s="44"/>
      <c r="O2885" s="44"/>
      <c r="P2885" s="44"/>
      <c r="Q2885" s="44"/>
      <c r="R2885" s="44"/>
      <c r="S2885" s="44"/>
      <c r="T2885" s="44"/>
      <c r="U2885" s="44"/>
      <c r="V2885" s="44"/>
      <c r="W2885" s="44"/>
      <c r="X2885" s="44"/>
      <c r="Y2885" s="44"/>
    </row>
    <row r="2886" spans="14:25" ht="15" customHeight="1" x14ac:dyDescent="0.2">
      <c r="N2886" s="44"/>
      <c r="O2886" s="44"/>
      <c r="P2886" s="44"/>
      <c r="Q2886" s="44"/>
      <c r="R2886" s="44"/>
      <c r="S2886" s="44"/>
      <c r="T2886" s="44"/>
      <c r="U2886" s="44"/>
      <c r="V2886" s="44"/>
      <c r="W2886" s="44"/>
      <c r="X2886" s="44"/>
      <c r="Y2886" s="44"/>
    </row>
    <row r="2887" spans="14:25" ht="15" customHeight="1" x14ac:dyDescent="0.2">
      <c r="N2887" s="44"/>
      <c r="O2887" s="44"/>
      <c r="P2887" s="44"/>
      <c r="Q2887" s="44"/>
      <c r="R2887" s="44"/>
      <c r="S2887" s="44"/>
      <c r="T2887" s="44"/>
      <c r="U2887" s="44"/>
      <c r="V2887" s="44"/>
      <c r="W2887" s="44"/>
      <c r="X2887" s="44"/>
      <c r="Y2887" s="44"/>
    </row>
    <row r="2888" spans="14:25" ht="15" customHeight="1" x14ac:dyDescent="0.2">
      <c r="N2888" s="44"/>
      <c r="O2888" s="44"/>
      <c r="P2888" s="44"/>
      <c r="Q2888" s="44"/>
      <c r="R2888" s="44"/>
      <c r="S2888" s="44"/>
      <c r="T2888" s="44"/>
      <c r="U2888" s="44"/>
      <c r="V2888" s="44"/>
      <c r="W2888" s="44"/>
      <c r="X2888" s="44"/>
      <c r="Y2888" s="44"/>
    </row>
    <row r="2889" spans="14:25" ht="15" customHeight="1" x14ac:dyDescent="0.2">
      <c r="N2889" s="44"/>
      <c r="O2889" s="44"/>
      <c r="P2889" s="44"/>
      <c r="Q2889" s="44"/>
      <c r="R2889" s="44"/>
      <c r="S2889" s="44"/>
      <c r="T2889" s="44"/>
      <c r="U2889" s="44"/>
      <c r="V2889" s="44"/>
      <c r="W2889" s="44"/>
      <c r="X2889" s="44"/>
      <c r="Y2889" s="44"/>
    </row>
    <row r="2890" spans="14:25" ht="15" customHeight="1" x14ac:dyDescent="0.2">
      <c r="N2890" s="44"/>
      <c r="O2890" s="44"/>
      <c r="P2890" s="44"/>
      <c r="Q2890" s="44"/>
      <c r="R2890" s="44"/>
      <c r="S2890" s="44"/>
      <c r="T2890" s="44"/>
      <c r="U2890" s="44"/>
      <c r="V2890" s="44"/>
      <c r="W2890" s="44"/>
      <c r="X2890" s="44"/>
      <c r="Y2890" s="44"/>
    </row>
    <row r="2891" spans="14:25" ht="15" customHeight="1" x14ac:dyDescent="0.2">
      <c r="N2891" s="44"/>
      <c r="O2891" s="44"/>
      <c r="P2891" s="44"/>
      <c r="Q2891" s="44"/>
      <c r="R2891" s="44"/>
      <c r="S2891" s="44"/>
      <c r="T2891" s="44"/>
      <c r="U2891" s="44"/>
      <c r="V2891" s="44"/>
      <c r="W2891" s="44"/>
      <c r="X2891" s="44"/>
      <c r="Y2891" s="44"/>
    </row>
    <row r="2892" spans="14:25" ht="15" customHeight="1" x14ac:dyDescent="0.2">
      <c r="N2892" s="44"/>
      <c r="O2892" s="44"/>
      <c r="P2892" s="44"/>
      <c r="Q2892" s="44"/>
      <c r="R2892" s="44"/>
      <c r="S2892" s="44"/>
      <c r="T2892" s="44"/>
      <c r="U2892" s="44"/>
      <c r="V2892" s="44"/>
      <c r="W2892" s="44"/>
      <c r="X2892" s="44"/>
      <c r="Y2892" s="44"/>
    </row>
    <row r="2893" spans="14:25" ht="15" customHeight="1" x14ac:dyDescent="0.2">
      <c r="N2893" s="44"/>
      <c r="O2893" s="44"/>
      <c r="P2893" s="44"/>
      <c r="Q2893" s="44"/>
      <c r="R2893" s="44"/>
      <c r="S2893" s="44"/>
      <c r="T2893" s="44"/>
      <c r="U2893" s="44"/>
      <c r="V2893" s="44"/>
      <c r="W2893" s="44"/>
      <c r="X2893" s="44"/>
      <c r="Y2893" s="44"/>
    </row>
    <row r="2894" spans="14:25" ht="15" customHeight="1" x14ac:dyDescent="0.2">
      <c r="N2894" s="44"/>
      <c r="O2894" s="44"/>
      <c r="P2894" s="44"/>
      <c r="Q2894" s="44"/>
      <c r="R2894" s="44"/>
      <c r="S2894" s="44"/>
      <c r="T2894" s="44"/>
      <c r="U2894" s="44"/>
      <c r="V2894" s="44"/>
      <c r="W2894" s="44"/>
      <c r="X2894" s="44"/>
      <c r="Y2894" s="44"/>
    </row>
    <row r="2895" spans="14:25" ht="15" customHeight="1" x14ac:dyDescent="0.2">
      <c r="N2895" s="44"/>
      <c r="O2895" s="44"/>
      <c r="P2895" s="44"/>
      <c r="Q2895" s="44"/>
      <c r="R2895" s="44"/>
      <c r="S2895" s="44"/>
      <c r="T2895" s="44"/>
      <c r="U2895" s="44"/>
      <c r="V2895" s="44"/>
      <c r="W2895" s="44"/>
      <c r="X2895" s="44"/>
      <c r="Y2895" s="44"/>
    </row>
    <row r="2896" spans="14:25" ht="15" customHeight="1" x14ac:dyDescent="0.2">
      <c r="N2896" s="44"/>
      <c r="O2896" s="44"/>
      <c r="P2896" s="44"/>
      <c r="Q2896" s="44"/>
      <c r="R2896" s="44"/>
      <c r="S2896" s="44"/>
      <c r="T2896" s="44"/>
      <c r="U2896" s="44"/>
      <c r="V2896" s="44"/>
      <c r="W2896" s="44"/>
      <c r="X2896" s="44"/>
      <c r="Y2896" s="44"/>
    </row>
    <row r="2897" spans="14:25" ht="15" customHeight="1" x14ac:dyDescent="0.2">
      <c r="N2897" s="44"/>
      <c r="O2897" s="44"/>
      <c r="P2897" s="44"/>
      <c r="Q2897" s="44"/>
      <c r="R2897" s="44"/>
      <c r="S2897" s="44"/>
      <c r="T2897" s="44"/>
      <c r="U2897" s="44"/>
      <c r="V2897" s="44"/>
      <c r="W2897" s="44"/>
      <c r="X2897" s="44"/>
      <c r="Y2897" s="44"/>
    </row>
    <row r="2898" spans="14:25" ht="15" customHeight="1" x14ac:dyDescent="0.2">
      <c r="N2898" s="44"/>
      <c r="O2898" s="44"/>
      <c r="P2898" s="44"/>
      <c r="Q2898" s="44"/>
      <c r="R2898" s="44"/>
      <c r="S2898" s="44"/>
      <c r="T2898" s="44"/>
      <c r="U2898" s="44"/>
      <c r="V2898" s="44"/>
      <c r="W2898" s="44"/>
      <c r="X2898" s="44"/>
      <c r="Y2898" s="44"/>
    </row>
    <row r="2899" spans="14:25" ht="15" customHeight="1" x14ac:dyDescent="0.2">
      <c r="N2899" s="44"/>
      <c r="O2899" s="44"/>
      <c r="P2899" s="44"/>
      <c r="Q2899" s="44"/>
      <c r="R2899" s="44"/>
      <c r="S2899" s="44"/>
      <c r="T2899" s="44"/>
      <c r="U2899" s="44"/>
      <c r="V2899" s="44"/>
      <c r="W2899" s="44"/>
      <c r="X2899" s="44"/>
      <c r="Y2899" s="44"/>
    </row>
    <row r="2900" spans="14:25" ht="15" customHeight="1" x14ac:dyDescent="0.2">
      <c r="N2900" s="44"/>
      <c r="O2900" s="44"/>
      <c r="P2900" s="44"/>
      <c r="Q2900" s="44"/>
      <c r="R2900" s="44"/>
      <c r="S2900" s="44"/>
      <c r="T2900" s="44"/>
      <c r="U2900" s="44"/>
      <c r="V2900" s="44"/>
      <c r="W2900" s="44"/>
      <c r="X2900" s="44"/>
      <c r="Y2900" s="44"/>
    </row>
    <row r="2901" spans="14:25" ht="15" customHeight="1" x14ac:dyDescent="0.2">
      <c r="N2901" s="44"/>
      <c r="O2901" s="44"/>
      <c r="P2901" s="44"/>
      <c r="Q2901" s="44"/>
      <c r="R2901" s="44"/>
      <c r="S2901" s="44"/>
      <c r="T2901" s="44"/>
      <c r="U2901" s="44"/>
      <c r="V2901" s="44"/>
      <c r="W2901" s="44"/>
      <c r="X2901" s="44"/>
      <c r="Y2901" s="44"/>
    </row>
    <row r="2902" spans="14:25" ht="15" customHeight="1" x14ac:dyDescent="0.2">
      <c r="N2902" s="44"/>
      <c r="O2902" s="44"/>
      <c r="P2902" s="44"/>
      <c r="Q2902" s="44"/>
      <c r="R2902" s="44"/>
      <c r="S2902" s="44"/>
      <c r="T2902" s="44"/>
      <c r="U2902" s="44"/>
      <c r="V2902" s="44"/>
      <c r="W2902" s="44"/>
      <c r="X2902" s="44"/>
      <c r="Y2902" s="44"/>
    </row>
    <row r="2903" spans="14:25" ht="15" customHeight="1" x14ac:dyDescent="0.2">
      <c r="N2903" s="44"/>
      <c r="O2903" s="44"/>
      <c r="P2903" s="44"/>
      <c r="Q2903" s="44"/>
      <c r="R2903" s="44"/>
      <c r="S2903" s="44"/>
      <c r="T2903" s="44"/>
      <c r="U2903" s="44"/>
      <c r="V2903" s="44"/>
      <c r="W2903" s="44"/>
      <c r="X2903" s="44"/>
      <c r="Y2903" s="44"/>
    </row>
    <row r="2904" spans="14:25" ht="15" customHeight="1" x14ac:dyDescent="0.2">
      <c r="N2904" s="44"/>
      <c r="O2904" s="44"/>
      <c r="P2904" s="44"/>
      <c r="Q2904" s="44"/>
      <c r="R2904" s="44"/>
      <c r="S2904" s="44"/>
      <c r="T2904" s="44"/>
      <c r="U2904" s="44"/>
      <c r="V2904" s="44"/>
      <c r="W2904" s="44"/>
      <c r="X2904" s="44"/>
      <c r="Y2904" s="44"/>
    </row>
    <row r="2905" spans="14:25" ht="15" customHeight="1" x14ac:dyDescent="0.2">
      <c r="N2905" s="44"/>
      <c r="O2905" s="44"/>
      <c r="P2905" s="44"/>
      <c r="Q2905" s="44"/>
      <c r="R2905" s="44"/>
      <c r="S2905" s="44"/>
      <c r="T2905" s="44"/>
      <c r="U2905" s="44"/>
      <c r="V2905" s="44"/>
      <c r="W2905" s="44"/>
      <c r="X2905" s="44"/>
      <c r="Y2905" s="44"/>
    </row>
    <row r="2906" spans="14:25" ht="15" customHeight="1" x14ac:dyDescent="0.2">
      <c r="N2906" s="44"/>
      <c r="O2906" s="44"/>
      <c r="P2906" s="44"/>
      <c r="Q2906" s="44"/>
      <c r="R2906" s="44"/>
      <c r="S2906" s="44"/>
      <c r="T2906" s="44"/>
      <c r="U2906" s="44"/>
      <c r="V2906" s="44"/>
      <c r="W2906" s="44"/>
      <c r="X2906" s="44"/>
      <c r="Y2906" s="44"/>
    </row>
    <row r="2907" spans="14:25" ht="15" customHeight="1" x14ac:dyDescent="0.2">
      <c r="N2907" s="44"/>
      <c r="O2907" s="44"/>
      <c r="P2907" s="44"/>
      <c r="Q2907" s="44"/>
      <c r="R2907" s="44"/>
      <c r="S2907" s="44"/>
      <c r="T2907" s="44"/>
      <c r="U2907" s="44"/>
      <c r="V2907" s="44"/>
      <c r="W2907" s="44"/>
      <c r="X2907" s="44"/>
      <c r="Y2907" s="44"/>
    </row>
    <row r="2908" spans="14:25" ht="15" customHeight="1" x14ac:dyDescent="0.2">
      <c r="N2908" s="44"/>
      <c r="O2908" s="44"/>
      <c r="P2908" s="44"/>
      <c r="Q2908" s="44"/>
      <c r="R2908" s="44"/>
      <c r="S2908" s="44"/>
      <c r="T2908" s="44"/>
      <c r="U2908" s="44"/>
      <c r="V2908" s="44"/>
      <c r="W2908" s="44"/>
      <c r="X2908" s="44"/>
      <c r="Y2908" s="44"/>
    </row>
    <row r="2909" spans="14:25" ht="15" customHeight="1" x14ac:dyDescent="0.2">
      <c r="N2909" s="44"/>
      <c r="O2909" s="44"/>
      <c r="P2909" s="44"/>
      <c r="Q2909" s="44"/>
      <c r="R2909" s="44"/>
      <c r="S2909" s="44"/>
      <c r="T2909" s="44"/>
      <c r="U2909" s="44"/>
      <c r="V2909" s="44"/>
      <c r="W2909" s="44"/>
      <c r="X2909" s="44"/>
      <c r="Y2909" s="44"/>
    </row>
    <row r="2910" spans="14:25" ht="15" customHeight="1" x14ac:dyDescent="0.2">
      <c r="N2910" s="44"/>
      <c r="O2910" s="44"/>
      <c r="P2910" s="44"/>
      <c r="Q2910" s="44"/>
      <c r="R2910" s="44"/>
      <c r="S2910" s="44"/>
      <c r="T2910" s="44"/>
      <c r="U2910" s="44"/>
      <c r="V2910" s="44"/>
      <c r="W2910" s="44"/>
      <c r="X2910" s="44"/>
      <c r="Y2910" s="44"/>
    </row>
    <row r="2911" spans="14:25" ht="15" customHeight="1" x14ac:dyDescent="0.2">
      <c r="N2911" s="44"/>
      <c r="O2911" s="44"/>
      <c r="P2911" s="44"/>
      <c r="Q2911" s="44"/>
      <c r="R2911" s="44"/>
      <c r="S2911" s="44"/>
      <c r="T2911" s="44"/>
      <c r="U2911" s="44"/>
      <c r="V2911" s="44"/>
      <c r="W2911" s="44"/>
      <c r="X2911" s="44"/>
      <c r="Y2911" s="44"/>
    </row>
    <row r="2912" spans="14:25" ht="15" customHeight="1" x14ac:dyDescent="0.2">
      <c r="N2912" s="44"/>
      <c r="O2912" s="44"/>
      <c r="P2912" s="44"/>
      <c r="Q2912" s="44"/>
      <c r="R2912" s="44"/>
      <c r="S2912" s="44"/>
      <c r="T2912" s="44"/>
      <c r="U2912" s="44"/>
      <c r="V2912" s="44"/>
      <c r="W2912" s="44"/>
      <c r="X2912" s="44"/>
      <c r="Y2912" s="44"/>
    </row>
    <row r="2913" spans="14:25" ht="15" customHeight="1" x14ac:dyDescent="0.2">
      <c r="N2913" s="44"/>
      <c r="O2913" s="44"/>
      <c r="P2913" s="44"/>
      <c r="Q2913" s="44"/>
      <c r="R2913" s="44"/>
      <c r="S2913" s="44"/>
      <c r="T2913" s="44"/>
      <c r="U2913" s="44"/>
      <c r="V2913" s="44"/>
      <c r="W2913" s="44"/>
      <c r="X2913" s="44"/>
      <c r="Y2913" s="44"/>
    </row>
    <row r="2914" spans="14:25" ht="15" customHeight="1" x14ac:dyDescent="0.2">
      <c r="N2914" s="44"/>
      <c r="O2914" s="44"/>
      <c r="P2914" s="44"/>
      <c r="Q2914" s="44"/>
      <c r="R2914" s="44"/>
      <c r="S2914" s="44"/>
      <c r="T2914" s="44"/>
      <c r="U2914" s="44"/>
      <c r="V2914" s="44"/>
      <c r="W2914" s="44"/>
      <c r="X2914" s="44"/>
      <c r="Y2914" s="44"/>
    </row>
    <row r="2915" spans="14:25" ht="15" customHeight="1" x14ac:dyDescent="0.2">
      <c r="N2915" s="44"/>
      <c r="O2915" s="44"/>
      <c r="P2915" s="44"/>
      <c r="Q2915" s="44"/>
      <c r="R2915" s="44"/>
      <c r="S2915" s="44"/>
      <c r="T2915" s="44"/>
      <c r="U2915" s="44"/>
      <c r="V2915" s="44"/>
      <c r="W2915" s="44"/>
      <c r="X2915" s="44"/>
      <c r="Y2915" s="44"/>
    </row>
    <row r="2916" spans="14:25" ht="15" customHeight="1" x14ac:dyDescent="0.2">
      <c r="N2916" s="44"/>
      <c r="O2916" s="44"/>
      <c r="P2916" s="44"/>
      <c r="Q2916" s="44"/>
      <c r="R2916" s="44"/>
      <c r="S2916" s="44"/>
      <c r="T2916" s="44"/>
      <c r="U2916" s="44"/>
      <c r="V2916" s="44"/>
      <c r="W2916" s="44"/>
      <c r="X2916" s="44"/>
      <c r="Y2916" s="44"/>
    </row>
    <row r="2917" spans="14:25" ht="15" customHeight="1" x14ac:dyDescent="0.2">
      <c r="N2917" s="44"/>
      <c r="O2917" s="44"/>
      <c r="P2917" s="44"/>
      <c r="Q2917" s="44"/>
      <c r="R2917" s="44"/>
      <c r="S2917" s="44"/>
      <c r="T2917" s="44"/>
      <c r="U2917" s="44"/>
      <c r="V2917" s="44"/>
      <c r="W2917" s="44"/>
      <c r="X2917" s="44"/>
      <c r="Y2917" s="44"/>
    </row>
    <row r="2918" spans="14:25" ht="15" customHeight="1" x14ac:dyDescent="0.2">
      <c r="N2918" s="44"/>
      <c r="O2918" s="44"/>
      <c r="P2918" s="44"/>
      <c r="Q2918" s="44"/>
      <c r="R2918" s="44"/>
      <c r="S2918" s="44"/>
      <c r="T2918" s="44"/>
      <c r="U2918" s="44"/>
      <c r="V2918" s="44"/>
      <c r="W2918" s="44"/>
      <c r="X2918" s="44"/>
      <c r="Y2918" s="44"/>
    </row>
    <row r="2919" spans="14:25" ht="15" customHeight="1" x14ac:dyDescent="0.2">
      <c r="N2919" s="44"/>
      <c r="O2919" s="44"/>
      <c r="P2919" s="44"/>
      <c r="Q2919" s="44"/>
      <c r="R2919" s="44"/>
      <c r="S2919" s="44"/>
      <c r="T2919" s="44"/>
      <c r="U2919" s="44"/>
      <c r="V2919" s="44"/>
      <c r="W2919" s="44"/>
      <c r="X2919" s="44"/>
      <c r="Y2919" s="44"/>
    </row>
    <row r="2920" spans="14:25" ht="15" customHeight="1" x14ac:dyDescent="0.2">
      <c r="N2920" s="44"/>
      <c r="O2920" s="44"/>
      <c r="P2920" s="44"/>
      <c r="Q2920" s="44"/>
      <c r="R2920" s="44"/>
      <c r="S2920" s="44"/>
      <c r="T2920" s="44"/>
      <c r="U2920" s="44"/>
      <c r="V2920" s="44"/>
      <c r="W2920" s="44"/>
      <c r="X2920" s="44"/>
      <c r="Y2920" s="44"/>
    </row>
    <row r="2921" spans="14:25" ht="15" customHeight="1" x14ac:dyDescent="0.2">
      <c r="N2921" s="44"/>
      <c r="O2921" s="44"/>
      <c r="P2921" s="44"/>
      <c r="Q2921" s="44"/>
      <c r="R2921" s="44"/>
      <c r="S2921" s="44"/>
      <c r="T2921" s="44"/>
      <c r="U2921" s="44"/>
      <c r="V2921" s="44"/>
      <c r="W2921" s="44"/>
      <c r="X2921" s="44"/>
      <c r="Y2921" s="44"/>
    </row>
    <row r="2922" spans="14:25" ht="15" customHeight="1" x14ac:dyDescent="0.2">
      <c r="N2922" s="44"/>
      <c r="O2922" s="44"/>
      <c r="P2922" s="44"/>
      <c r="Q2922" s="44"/>
      <c r="R2922" s="44"/>
      <c r="S2922" s="44"/>
      <c r="T2922" s="44"/>
      <c r="U2922" s="44"/>
      <c r="V2922" s="44"/>
      <c r="W2922" s="44"/>
      <c r="X2922" s="44"/>
      <c r="Y2922" s="44"/>
    </row>
    <row r="2923" spans="14:25" ht="15" customHeight="1" x14ac:dyDescent="0.2">
      <c r="N2923" s="44"/>
      <c r="O2923" s="44"/>
      <c r="P2923" s="44"/>
      <c r="Q2923" s="44"/>
      <c r="R2923" s="44"/>
      <c r="S2923" s="44"/>
      <c r="T2923" s="44"/>
      <c r="U2923" s="44"/>
      <c r="V2923" s="44"/>
      <c r="W2923" s="44"/>
      <c r="X2923" s="44"/>
      <c r="Y2923" s="44"/>
    </row>
    <row r="2924" spans="14:25" ht="15" customHeight="1" x14ac:dyDescent="0.2">
      <c r="N2924" s="44"/>
      <c r="O2924" s="44"/>
      <c r="P2924" s="44"/>
      <c r="Q2924" s="44"/>
      <c r="R2924" s="44"/>
      <c r="S2924" s="44"/>
      <c r="T2924" s="44"/>
      <c r="U2924" s="44"/>
      <c r="V2924" s="44"/>
      <c r="W2924" s="44"/>
      <c r="X2924" s="44"/>
      <c r="Y2924" s="44"/>
    </row>
    <row r="2925" spans="14:25" ht="15" customHeight="1" x14ac:dyDescent="0.2">
      <c r="N2925" s="44"/>
      <c r="O2925" s="44"/>
      <c r="P2925" s="44"/>
      <c r="Q2925" s="44"/>
      <c r="R2925" s="44"/>
      <c r="S2925" s="44"/>
      <c r="T2925" s="44"/>
      <c r="U2925" s="44"/>
      <c r="V2925" s="44"/>
      <c r="W2925" s="44"/>
      <c r="X2925" s="44"/>
      <c r="Y2925" s="44"/>
    </row>
    <row r="2926" spans="14:25" ht="15" customHeight="1" x14ac:dyDescent="0.2">
      <c r="N2926" s="44"/>
      <c r="O2926" s="44"/>
      <c r="P2926" s="44"/>
      <c r="Q2926" s="44"/>
      <c r="R2926" s="44"/>
      <c r="S2926" s="44"/>
      <c r="T2926" s="44"/>
      <c r="U2926" s="44"/>
      <c r="V2926" s="44"/>
      <c r="W2926" s="44"/>
      <c r="X2926" s="44"/>
      <c r="Y2926" s="44"/>
    </row>
    <row r="2927" spans="14:25" ht="15" customHeight="1" x14ac:dyDescent="0.2">
      <c r="N2927" s="44"/>
      <c r="O2927" s="44"/>
      <c r="P2927" s="44"/>
      <c r="Q2927" s="44"/>
      <c r="R2927" s="44"/>
      <c r="S2927" s="44"/>
      <c r="T2927" s="44"/>
      <c r="U2927" s="44"/>
      <c r="V2927" s="44"/>
      <c r="W2927" s="44"/>
      <c r="X2927" s="44"/>
      <c r="Y2927" s="44"/>
    </row>
    <row r="2928" spans="14:25" ht="15" customHeight="1" x14ac:dyDescent="0.2">
      <c r="N2928" s="44"/>
      <c r="O2928" s="44"/>
      <c r="P2928" s="44"/>
      <c r="Q2928" s="44"/>
      <c r="R2928" s="44"/>
      <c r="S2928" s="44"/>
      <c r="T2928" s="44"/>
      <c r="U2928" s="44"/>
      <c r="V2928" s="44"/>
      <c r="W2928" s="44"/>
      <c r="X2928" s="44"/>
      <c r="Y2928" s="44"/>
    </row>
    <row r="2929" spans="14:25" ht="15" customHeight="1" x14ac:dyDescent="0.2">
      <c r="N2929" s="44"/>
      <c r="O2929" s="44"/>
      <c r="P2929" s="44"/>
      <c r="Q2929" s="44"/>
      <c r="R2929" s="44"/>
      <c r="S2929" s="44"/>
      <c r="T2929" s="44"/>
      <c r="U2929" s="44"/>
      <c r="V2929" s="44"/>
      <c r="W2929" s="44"/>
      <c r="X2929" s="44"/>
      <c r="Y2929" s="44"/>
    </row>
    <row r="2930" spans="14:25" ht="15" customHeight="1" x14ac:dyDescent="0.2">
      <c r="N2930" s="44"/>
      <c r="O2930" s="44"/>
      <c r="P2930" s="44"/>
      <c r="Q2930" s="44"/>
      <c r="R2930" s="44"/>
      <c r="S2930" s="44"/>
      <c r="T2930" s="44"/>
      <c r="U2930" s="44"/>
      <c r="V2930" s="44"/>
      <c r="W2930" s="44"/>
      <c r="X2930" s="44"/>
      <c r="Y2930" s="44"/>
    </row>
    <row r="2931" spans="14:25" ht="15" customHeight="1" x14ac:dyDescent="0.2">
      <c r="N2931" s="44"/>
      <c r="O2931" s="44"/>
      <c r="P2931" s="44"/>
      <c r="Q2931" s="44"/>
      <c r="R2931" s="44"/>
      <c r="S2931" s="44"/>
      <c r="T2931" s="44"/>
      <c r="U2931" s="44"/>
      <c r="V2931" s="44"/>
      <c r="W2931" s="44"/>
      <c r="X2931" s="44"/>
      <c r="Y2931" s="44"/>
    </row>
    <row r="2932" spans="14:25" ht="15" customHeight="1" x14ac:dyDescent="0.2">
      <c r="N2932" s="44"/>
      <c r="O2932" s="44"/>
      <c r="P2932" s="44"/>
      <c r="Q2932" s="44"/>
      <c r="R2932" s="44"/>
      <c r="S2932" s="44"/>
      <c r="T2932" s="44"/>
      <c r="U2932" s="44"/>
      <c r="V2932" s="44"/>
      <c r="W2932" s="44"/>
      <c r="X2932" s="44"/>
      <c r="Y2932" s="44"/>
    </row>
    <row r="2933" spans="14:25" ht="15" customHeight="1" x14ac:dyDescent="0.2">
      <c r="N2933" s="44"/>
      <c r="O2933" s="44"/>
      <c r="P2933" s="44"/>
      <c r="Q2933" s="44"/>
      <c r="R2933" s="44"/>
      <c r="S2933" s="44"/>
      <c r="T2933" s="44"/>
      <c r="U2933" s="44"/>
      <c r="V2933" s="44"/>
      <c r="W2933" s="44"/>
      <c r="X2933" s="44"/>
      <c r="Y2933" s="44"/>
    </row>
    <row r="2934" spans="14:25" ht="15" customHeight="1" x14ac:dyDescent="0.2">
      <c r="N2934" s="44"/>
      <c r="O2934" s="44"/>
      <c r="P2934" s="44"/>
      <c r="Q2934" s="44"/>
      <c r="R2934" s="44"/>
      <c r="S2934" s="44"/>
      <c r="T2934" s="44"/>
      <c r="U2934" s="44"/>
      <c r="V2934" s="44"/>
      <c r="W2934" s="44"/>
      <c r="X2934" s="44"/>
      <c r="Y2934" s="44"/>
    </row>
    <row r="2935" spans="14:25" ht="15" customHeight="1" x14ac:dyDescent="0.2">
      <c r="N2935" s="44"/>
      <c r="O2935" s="44"/>
      <c r="P2935" s="44"/>
      <c r="Q2935" s="44"/>
      <c r="R2935" s="44"/>
      <c r="S2935" s="44"/>
      <c r="T2935" s="44"/>
      <c r="U2935" s="44"/>
      <c r="V2935" s="44"/>
      <c r="W2935" s="44"/>
      <c r="X2935" s="44"/>
      <c r="Y2935" s="44"/>
    </row>
    <row r="2936" spans="14:25" ht="15" customHeight="1" x14ac:dyDescent="0.2">
      <c r="N2936" s="44"/>
      <c r="O2936" s="44"/>
      <c r="P2936" s="44"/>
      <c r="Q2936" s="44"/>
      <c r="R2936" s="44"/>
      <c r="S2936" s="44"/>
      <c r="T2936" s="44"/>
      <c r="U2936" s="44"/>
      <c r="V2936" s="44"/>
      <c r="W2936" s="44"/>
      <c r="X2936" s="44"/>
      <c r="Y2936" s="44"/>
    </row>
    <row r="2937" spans="14:25" ht="15" customHeight="1" x14ac:dyDescent="0.2">
      <c r="N2937" s="44"/>
      <c r="O2937" s="44"/>
      <c r="P2937" s="44"/>
      <c r="Q2937" s="44"/>
      <c r="R2937" s="44"/>
      <c r="S2937" s="44"/>
      <c r="T2937" s="44"/>
      <c r="U2937" s="44"/>
      <c r="V2937" s="44"/>
      <c r="W2937" s="44"/>
      <c r="X2937" s="44"/>
      <c r="Y2937" s="44"/>
    </row>
    <row r="2938" spans="14:25" ht="15" customHeight="1" x14ac:dyDescent="0.2">
      <c r="N2938" s="44"/>
      <c r="O2938" s="44"/>
      <c r="P2938" s="44"/>
      <c r="Q2938" s="44"/>
      <c r="R2938" s="44"/>
      <c r="S2938" s="44"/>
      <c r="T2938" s="44"/>
      <c r="U2938" s="44"/>
      <c r="V2938" s="44"/>
      <c r="W2938" s="44"/>
      <c r="X2938" s="44"/>
      <c r="Y2938" s="44"/>
    </row>
    <row r="2939" spans="14:25" ht="15" customHeight="1" x14ac:dyDescent="0.2">
      <c r="N2939" s="44"/>
      <c r="O2939" s="44"/>
      <c r="P2939" s="44"/>
      <c r="Q2939" s="44"/>
      <c r="R2939" s="44"/>
      <c r="S2939" s="44"/>
      <c r="T2939" s="44"/>
      <c r="U2939" s="44"/>
      <c r="V2939" s="44"/>
      <c r="W2939" s="44"/>
      <c r="X2939" s="44"/>
      <c r="Y2939" s="44"/>
    </row>
    <row r="2940" spans="14:25" ht="15" customHeight="1" x14ac:dyDescent="0.2">
      <c r="N2940" s="44"/>
      <c r="O2940" s="44"/>
      <c r="P2940" s="44"/>
      <c r="Q2940" s="44"/>
      <c r="R2940" s="44"/>
      <c r="S2940" s="44"/>
      <c r="T2940" s="44"/>
      <c r="U2940" s="44"/>
      <c r="V2940" s="44"/>
      <c r="W2940" s="44"/>
      <c r="X2940" s="44"/>
      <c r="Y2940" s="44"/>
    </row>
    <row r="2941" spans="14:25" ht="15" customHeight="1" x14ac:dyDescent="0.2">
      <c r="N2941" s="44"/>
      <c r="O2941" s="44"/>
      <c r="P2941" s="44"/>
      <c r="Q2941" s="44"/>
      <c r="R2941" s="44"/>
      <c r="S2941" s="44"/>
      <c r="T2941" s="44"/>
      <c r="U2941" s="44"/>
      <c r="V2941" s="44"/>
      <c r="W2941" s="44"/>
      <c r="X2941" s="44"/>
      <c r="Y2941" s="44"/>
    </row>
    <row r="2942" spans="14:25" ht="15" customHeight="1" x14ac:dyDescent="0.2">
      <c r="N2942" s="44"/>
      <c r="O2942" s="44"/>
      <c r="P2942" s="44"/>
      <c r="Q2942" s="44"/>
      <c r="R2942" s="44"/>
      <c r="S2942" s="44"/>
      <c r="T2942" s="44"/>
      <c r="U2942" s="44"/>
      <c r="V2942" s="44"/>
      <c r="W2942" s="44"/>
      <c r="X2942" s="44"/>
      <c r="Y2942" s="44"/>
    </row>
    <row r="2943" spans="14:25" ht="15" customHeight="1" x14ac:dyDescent="0.2">
      <c r="N2943" s="44"/>
      <c r="O2943" s="44"/>
      <c r="P2943" s="44"/>
      <c r="Q2943" s="44"/>
      <c r="R2943" s="44"/>
      <c r="S2943" s="44"/>
      <c r="T2943" s="44"/>
      <c r="U2943" s="44"/>
      <c r="V2943" s="44"/>
      <c r="W2943" s="44"/>
      <c r="X2943" s="44"/>
      <c r="Y2943" s="44"/>
    </row>
    <row r="2944" spans="14:25" ht="15" customHeight="1" x14ac:dyDescent="0.2">
      <c r="N2944" s="44"/>
      <c r="O2944" s="44"/>
      <c r="P2944" s="44"/>
      <c r="Q2944" s="44"/>
      <c r="R2944" s="44"/>
      <c r="S2944" s="44"/>
      <c r="T2944" s="44"/>
      <c r="U2944" s="44"/>
      <c r="V2944" s="44"/>
      <c r="W2944" s="44"/>
      <c r="X2944" s="44"/>
      <c r="Y2944" s="44"/>
    </row>
    <row r="2945" spans="14:25" ht="15" customHeight="1" x14ac:dyDescent="0.2">
      <c r="N2945" s="44"/>
      <c r="O2945" s="44"/>
      <c r="P2945" s="44"/>
      <c r="Q2945" s="44"/>
      <c r="R2945" s="44"/>
      <c r="S2945" s="44"/>
      <c r="T2945" s="44"/>
      <c r="U2945" s="44"/>
      <c r="V2945" s="44"/>
      <c r="W2945" s="44"/>
      <c r="X2945" s="44"/>
      <c r="Y2945" s="44"/>
    </row>
    <row r="2946" spans="14:25" ht="15" customHeight="1" x14ac:dyDescent="0.2">
      <c r="N2946" s="44"/>
      <c r="O2946" s="44"/>
      <c r="P2946" s="44"/>
      <c r="Q2946" s="44"/>
      <c r="R2946" s="44"/>
      <c r="S2946" s="44"/>
      <c r="T2946" s="44"/>
      <c r="U2946" s="44"/>
      <c r="V2946" s="44"/>
      <c r="W2946" s="44"/>
      <c r="X2946" s="44"/>
      <c r="Y2946" s="44"/>
    </row>
    <row r="2947" spans="14:25" ht="15" customHeight="1" x14ac:dyDescent="0.2">
      <c r="N2947" s="44"/>
      <c r="O2947" s="44"/>
      <c r="P2947" s="44"/>
      <c r="Q2947" s="44"/>
      <c r="R2947" s="44"/>
      <c r="S2947" s="44"/>
      <c r="T2947" s="44"/>
      <c r="U2947" s="44"/>
      <c r="V2947" s="44"/>
      <c r="W2947" s="44"/>
      <c r="X2947" s="44"/>
      <c r="Y2947" s="44"/>
    </row>
    <row r="2948" spans="14:25" ht="15" customHeight="1" x14ac:dyDescent="0.2">
      <c r="N2948" s="44"/>
      <c r="O2948" s="44"/>
      <c r="P2948" s="44"/>
      <c r="Q2948" s="44"/>
      <c r="R2948" s="44"/>
      <c r="S2948" s="44"/>
      <c r="T2948" s="44"/>
      <c r="U2948" s="44"/>
      <c r="V2948" s="44"/>
      <c r="W2948" s="44"/>
      <c r="X2948" s="44"/>
      <c r="Y2948" s="44"/>
    </row>
    <row r="2949" spans="14:25" ht="15" customHeight="1" x14ac:dyDescent="0.2">
      <c r="N2949" s="44"/>
      <c r="O2949" s="44"/>
      <c r="P2949" s="44"/>
      <c r="Q2949" s="44"/>
      <c r="R2949" s="44"/>
      <c r="S2949" s="44"/>
      <c r="T2949" s="44"/>
      <c r="U2949" s="44"/>
      <c r="V2949" s="44"/>
      <c r="W2949" s="44"/>
      <c r="X2949" s="44"/>
      <c r="Y2949" s="44"/>
    </row>
    <row r="2950" spans="14:25" ht="15" customHeight="1" x14ac:dyDescent="0.2">
      <c r="N2950" s="44"/>
      <c r="O2950" s="44"/>
      <c r="P2950" s="44"/>
      <c r="Q2950" s="44"/>
      <c r="R2950" s="44"/>
      <c r="S2950" s="44"/>
      <c r="T2950" s="44"/>
      <c r="U2950" s="44"/>
      <c r="V2950" s="44"/>
      <c r="W2950" s="44"/>
      <c r="X2950" s="44"/>
      <c r="Y2950" s="44"/>
    </row>
    <row r="2951" spans="14:25" ht="15" customHeight="1" x14ac:dyDescent="0.2">
      <c r="N2951" s="44"/>
      <c r="O2951" s="44"/>
      <c r="P2951" s="44"/>
      <c r="Q2951" s="44"/>
      <c r="R2951" s="44"/>
      <c r="S2951" s="44"/>
      <c r="T2951" s="44"/>
      <c r="U2951" s="44"/>
      <c r="V2951" s="44"/>
      <c r="W2951" s="44"/>
      <c r="X2951" s="44"/>
      <c r="Y2951" s="44"/>
    </row>
    <row r="2952" spans="14:25" ht="15" customHeight="1" x14ac:dyDescent="0.2">
      <c r="N2952" s="44"/>
      <c r="O2952" s="44"/>
      <c r="P2952" s="44"/>
      <c r="Q2952" s="44"/>
      <c r="R2952" s="44"/>
      <c r="S2952" s="44"/>
      <c r="T2952" s="44"/>
      <c r="U2952" s="44"/>
      <c r="V2952" s="44"/>
      <c r="W2952" s="44"/>
      <c r="X2952" s="44"/>
      <c r="Y2952" s="44"/>
    </row>
    <row r="2953" spans="14:25" ht="15" customHeight="1" x14ac:dyDescent="0.2">
      <c r="N2953" s="44"/>
      <c r="O2953" s="44"/>
      <c r="P2953" s="44"/>
      <c r="Q2953" s="44"/>
      <c r="R2953" s="44"/>
      <c r="S2953" s="44"/>
      <c r="T2953" s="44"/>
      <c r="U2953" s="44"/>
      <c r="V2953" s="44"/>
      <c r="W2953" s="44"/>
      <c r="X2953" s="44"/>
      <c r="Y2953" s="44"/>
    </row>
    <row r="2954" spans="14:25" ht="15" customHeight="1" x14ac:dyDescent="0.2">
      <c r="N2954" s="44"/>
      <c r="O2954" s="44"/>
      <c r="P2954" s="44"/>
      <c r="Q2954" s="44"/>
      <c r="R2954" s="44"/>
      <c r="S2954" s="44"/>
      <c r="T2954" s="44"/>
      <c r="U2954" s="44"/>
      <c r="V2954" s="44"/>
      <c r="W2954" s="44"/>
      <c r="X2954" s="44"/>
      <c r="Y2954" s="44"/>
    </row>
    <row r="2955" spans="14:25" ht="15" customHeight="1" x14ac:dyDescent="0.2">
      <c r="N2955" s="44"/>
      <c r="O2955" s="44"/>
      <c r="P2955" s="44"/>
      <c r="Q2955" s="44"/>
      <c r="R2955" s="44"/>
      <c r="S2955" s="44"/>
      <c r="T2955" s="44"/>
      <c r="U2955" s="44"/>
      <c r="V2955" s="44"/>
      <c r="W2955" s="44"/>
      <c r="X2955" s="44"/>
      <c r="Y2955" s="44"/>
    </row>
    <row r="2956" spans="14:25" ht="15" customHeight="1" x14ac:dyDescent="0.2">
      <c r="N2956" s="44"/>
      <c r="O2956" s="44"/>
      <c r="P2956" s="44"/>
      <c r="Q2956" s="44"/>
      <c r="R2956" s="44"/>
      <c r="S2956" s="44"/>
      <c r="T2956" s="44"/>
      <c r="U2956" s="44"/>
      <c r="V2956" s="44"/>
      <c r="W2956" s="44"/>
      <c r="X2956" s="44"/>
      <c r="Y2956" s="44"/>
    </row>
    <row r="2957" spans="14:25" ht="15" customHeight="1" x14ac:dyDescent="0.2">
      <c r="N2957" s="44"/>
      <c r="O2957" s="44"/>
      <c r="P2957" s="44"/>
      <c r="Q2957" s="44"/>
      <c r="R2957" s="44"/>
      <c r="S2957" s="44"/>
      <c r="T2957" s="44"/>
      <c r="U2957" s="44"/>
      <c r="V2957" s="44"/>
      <c r="W2957" s="44"/>
      <c r="X2957" s="44"/>
      <c r="Y2957" s="44"/>
    </row>
    <row r="2958" spans="14:25" ht="15" customHeight="1" x14ac:dyDescent="0.2">
      <c r="N2958" s="44"/>
      <c r="O2958" s="44"/>
      <c r="P2958" s="44"/>
      <c r="Q2958" s="44"/>
      <c r="R2958" s="44"/>
      <c r="S2958" s="44"/>
      <c r="T2958" s="44"/>
      <c r="U2958" s="44"/>
      <c r="V2958" s="44"/>
      <c r="W2958" s="44"/>
      <c r="X2958" s="44"/>
      <c r="Y2958" s="44"/>
    </row>
    <row r="2959" spans="14:25" ht="15" customHeight="1" x14ac:dyDescent="0.2">
      <c r="N2959" s="44"/>
      <c r="O2959" s="44"/>
      <c r="P2959" s="44"/>
      <c r="Q2959" s="44"/>
      <c r="R2959" s="44"/>
      <c r="S2959" s="44"/>
      <c r="T2959" s="44"/>
      <c r="U2959" s="44"/>
      <c r="V2959" s="44"/>
      <c r="W2959" s="44"/>
      <c r="X2959" s="44"/>
      <c r="Y2959" s="44"/>
    </row>
    <row r="2960" spans="14:25" ht="15" customHeight="1" x14ac:dyDescent="0.2">
      <c r="N2960" s="44"/>
      <c r="O2960" s="44"/>
      <c r="P2960" s="44"/>
      <c r="Q2960" s="44"/>
      <c r="R2960" s="44"/>
      <c r="S2960" s="44"/>
      <c r="T2960" s="44"/>
      <c r="U2960" s="44"/>
      <c r="V2960" s="44"/>
      <c r="W2960" s="44"/>
      <c r="X2960" s="44"/>
      <c r="Y2960" s="44"/>
    </row>
    <row r="2961" spans="14:25" ht="15" customHeight="1" x14ac:dyDescent="0.2">
      <c r="N2961" s="44"/>
      <c r="O2961" s="44"/>
      <c r="P2961" s="44"/>
      <c r="Q2961" s="44"/>
      <c r="R2961" s="44"/>
      <c r="S2961" s="44"/>
      <c r="T2961" s="44"/>
      <c r="U2961" s="44"/>
      <c r="V2961" s="44"/>
      <c r="W2961" s="44"/>
      <c r="X2961" s="44"/>
      <c r="Y2961" s="44"/>
    </row>
    <row r="2962" spans="14:25" ht="15" customHeight="1" x14ac:dyDescent="0.2">
      <c r="N2962" s="44"/>
      <c r="O2962" s="44"/>
      <c r="P2962" s="44"/>
      <c r="Q2962" s="44"/>
      <c r="R2962" s="44"/>
      <c r="S2962" s="44"/>
      <c r="T2962" s="44"/>
      <c r="U2962" s="44"/>
      <c r="V2962" s="44"/>
      <c r="W2962" s="44"/>
      <c r="X2962" s="44"/>
      <c r="Y2962" s="44"/>
    </row>
    <row r="2963" spans="14:25" ht="15" customHeight="1" x14ac:dyDescent="0.2">
      <c r="N2963" s="44"/>
      <c r="O2963" s="44"/>
      <c r="P2963" s="44"/>
      <c r="Q2963" s="44"/>
      <c r="R2963" s="44"/>
      <c r="S2963" s="44"/>
      <c r="T2963" s="44"/>
      <c r="U2963" s="44"/>
      <c r="V2963" s="44"/>
      <c r="W2963" s="44"/>
      <c r="X2963" s="44"/>
      <c r="Y2963" s="44"/>
    </row>
    <row r="2964" spans="14:25" ht="15" customHeight="1" x14ac:dyDescent="0.2">
      <c r="N2964" s="44"/>
      <c r="O2964" s="44"/>
      <c r="P2964" s="44"/>
      <c r="Q2964" s="44"/>
      <c r="R2964" s="44"/>
      <c r="S2964" s="44"/>
      <c r="T2964" s="44"/>
      <c r="U2964" s="44"/>
      <c r="V2964" s="44"/>
      <c r="W2964" s="44"/>
      <c r="X2964" s="44"/>
      <c r="Y2964" s="44"/>
    </row>
    <row r="2965" spans="14:25" ht="15" customHeight="1" x14ac:dyDescent="0.2">
      <c r="N2965" s="44"/>
      <c r="O2965" s="44"/>
      <c r="P2965" s="44"/>
      <c r="Q2965" s="44"/>
      <c r="R2965" s="44"/>
      <c r="S2965" s="44"/>
      <c r="T2965" s="44"/>
      <c r="U2965" s="44"/>
      <c r="V2965" s="44"/>
      <c r="W2965" s="44"/>
      <c r="X2965" s="44"/>
      <c r="Y2965" s="44"/>
    </row>
    <row r="2966" spans="14:25" ht="15" customHeight="1" x14ac:dyDescent="0.2">
      <c r="N2966" s="44"/>
      <c r="O2966" s="44"/>
      <c r="P2966" s="44"/>
      <c r="Q2966" s="44"/>
      <c r="R2966" s="44"/>
      <c r="S2966" s="44"/>
      <c r="T2966" s="44"/>
      <c r="U2966" s="44"/>
      <c r="V2966" s="44"/>
      <c r="W2966" s="44"/>
      <c r="X2966" s="44"/>
      <c r="Y2966" s="44"/>
    </row>
    <row r="2967" spans="14:25" ht="15" customHeight="1" x14ac:dyDescent="0.2">
      <c r="N2967" s="44"/>
      <c r="O2967" s="44"/>
      <c r="P2967" s="44"/>
      <c r="Q2967" s="44"/>
      <c r="R2967" s="44"/>
      <c r="S2967" s="44"/>
      <c r="T2967" s="44"/>
      <c r="U2967" s="44"/>
      <c r="V2967" s="44"/>
      <c r="W2967" s="44"/>
      <c r="X2967" s="44"/>
      <c r="Y2967" s="44"/>
    </row>
    <row r="2968" spans="14:25" ht="15" customHeight="1" x14ac:dyDescent="0.2">
      <c r="N2968" s="44"/>
      <c r="O2968" s="44"/>
      <c r="P2968" s="44"/>
      <c r="Q2968" s="44"/>
      <c r="R2968" s="44"/>
      <c r="S2968" s="44"/>
      <c r="T2968" s="44"/>
      <c r="U2968" s="44"/>
      <c r="V2968" s="44"/>
      <c r="W2968" s="44"/>
      <c r="X2968" s="44"/>
      <c r="Y2968" s="44"/>
    </row>
    <row r="2969" spans="14:25" ht="15" customHeight="1" x14ac:dyDescent="0.2">
      <c r="N2969" s="44"/>
      <c r="O2969" s="44"/>
      <c r="P2969" s="44"/>
      <c r="Q2969" s="44"/>
      <c r="R2969" s="44"/>
      <c r="S2969" s="44"/>
      <c r="T2969" s="44"/>
      <c r="U2969" s="44"/>
      <c r="V2969" s="44"/>
      <c r="W2969" s="44"/>
      <c r="X2969" s="44"/>
      <c r="Y2969" s="44"/>
    </row>
    <row r="2970" spans="14:25" ht="15" customHeight="1" x14ac:dyDescent="0.2">
      <c r="N2970" s="44"/>
      <c r="O2970" s="44"/>
      <c r="P2970" s="44"/>
      <c r="Q2970" s="44"/>
      <c r="R2970" s="44"/>
      <c r="S2970" s="44"/>
      <c r="T2970" s="44"/>
      <c r="U2970" s="44"/>
      <c r="V2970" s="44"/>
      <c r="W2970" s="44"/>
      <c r="X2970" s="44"/>
      <c r="Y2970" s="44"/>
    </row>
    <row r="2971" spans="14:25" ht="15" customHeight="1" x14ac:dyDescent="0.2">
      <c r="N2971" s="44"/>
      <c r="O2971" s="44"/>
      <c r="P2971" s="44"/>
      <c r="Q2971" s="44"/>
      <c r="R2971" s="44"/>
      <c r="S2971" s="44"/>
      <c r="T2971" s="44"/>
      <c r="U2971" s="44"/>
      <c r="V2971" s="44"/>
      <c r="W2971" s="44"/>
      <c r="X2971" s="44"/>
      <c r="Y2971" s="44"/>
    </row>
    <row r="2972" spans="14:25" ht="15" customHeight="1" x14ac:dyDescent="0.2">
      <c r="N2972" s="44"/>
      <c r="O2972" s="44"/>
      <c r="P2972" s="44"/>
      <c r="Q2972" s="44"/>
      <c r="R2972" s="44"/>
      <c r="S2972" s="44"/>
      <c r="T2972" s="44"/>
      <c r="U2972" s="44"/>
      <c r="V2972" s="44"/>
      <c r="W2972" s="44"/>
      <c r="X2972" s="44"/>
      <c r="Y2972" s="44"/>
    </row>
    <row r="2973" spans="14:25" ht="15" customHeight="1" x14ac:dyDescent="0.2">
      <c r="N2973" s="44"/>
      <c r="O2973" s="44"/>
      <c r="P2973" s="44"/>
      <c r="Q2973" s="44"/>
      <c r="R2973" s="44"/>
      <c r="S2973" s="44"/>
      <c r="T2973" s="44"/>
      <c r="U2973" s="44"/>
      <c r="V2973" s="44"/>
      <c r="W2973" s="44"/>
      <c r="X2973" s="44"/>
      <c r="Y2973" s="44"/>
    </row>
    <row r="2974" spans="14:25" ht="15" customHeight="1" x14ac:dyDescent="0.2">
      <c r="N2974" s="44"/>
      <c r="O2974" s="44"/>
      <c r="P2974" s="44"/>
      <c r="Q2974" s="44"/>
      <c r="R2974" s="44"/>
      <c r="S2974" s="44"/>
      <c r="T2974" s="44"/>
      <c r="U2974" s="44"/>
      <c r="V2974" s="44"/>
      <c r="W2974" s="44"/>
      <c r="X2974" s="44"/>
      <c r="Y2974" s="44"/>
    </row>
    <row r="2975" spans="14:25" ht="15" customHeight="1" x14ac:dyDescent="0.2">
      <c r="N2975" s="44"/>
      <c r="O2975" s="44"/>
      <c r="P2975" s="44"/>
      <c r="Q2975" s="44"/>
      <c r="R2975" s="44"/>
      <c r="S2975" s="44"/>
      <c r="T2975" s="44"/>
      <c r="U2975" s="44"/>
      <c r="V2975" s="44"/>
      <c r="W2975" s="44"/>
      <c r="X2975" s="44"/>
      <c r="Y2975" s="44"/>
    </row>
    <row r="2976" spans="14:25" ht="15" customHeight="1" x14ac:dyDescent="0.2">
      <c r="N2976" s="44"/>
      <c r="O2976" s="44"/>
      <c r="P2976" s="44"/>
      <c r="Q2976" s="44"/>
      <c r="R2976" s="44"/>
      <c r="S2976" s="44"/>
      <c r="T2976" s="44"/>
      <c r="U2976" s="44"/>
      <c r="V2976" s="44"/>
      <c r="W2976" s="44"/>
      <c r="X2976" s="44"/>
      <c r="Y2976" s="44"/>
    </row>
    <row r="2977" spans="14:25" ht="15" customHeight="1" x14ac:dyDescent="0.2">
      <c r="N2977" s="44"/>
      <c r="O2977" s="44"/>
      <c r="P2977" s="44"/>
      <c r="Q2977" s="44"/>
      <c r="R2977" s="44"/>
      <c r="S2977" s="44"/>
      <c r="T2977" s="44"/>
      <c r="U2977" s="44"/>
      <c r="V2977" s="44"/>
      <c r="W2977" s="44"/>
      <c r="X2977" s="44"/>
      <c r="Y2977" s="44"/>
    </row>
    <row r="2978" spans="14:25" ht="15" customHeight="1" x14ac:dyDescent="0.2">
      <c r="N2978" s="44"/>
      <c r="O2978" s="44"/>
      <c r="P2978" s="44"/>
      <c r="Q2978" s="44"/>
      <c r="R2978" s="44"/>
      <c r="S2978" s="44"/>
      <c r="T2978" s="44"/>
      <c r="U2978" s="44"/>
      <c r="V2978" s="44"/>
      <c r="W2978" s="44"/>
      <c r="X2978" s="44"/>
      <c r="Y2978" s="44"/>
    </row>
    <row r="2979" spans="14:25" ht="15" customHeight="1" x14ac:dyDescent="0.2">
      <c r="N2979" s="44"/>
      <c r="O2979" s="44"/>
      <c r="P2979" s="44"/>
      <c r="Q2979" s="44"/>
      <c r="R2979" s="44"/>
      <c r="S2979" s="44"/>
      <c r="T2979" s="44"/>
      <c r="U2979" s="44"/>
      <c r="V2979" s="44"/>
      <c r="W2979" s="44"/>
      <c r="X2979" s="44"/>
      <c r="Y2979" s="44"/>
    </row>
    <row r="2980" spans="14:25" ht="15" customHeight="1" x14ac:dyDescent="0.2">
      <c r="N2980" s="44"/>
      <c r="O2980" s="44"/>
      <c r="P2980" s="44"/>
      <c r="Q2980" s="44"/>
      <c r="R2980" s="44"/>
      <c r="S2980" s="44"/>
      <c r="T2980" s="44"/>
      <c r="U2980" s="44"/>
      <c r="V2980" s="44"/>
      <c r="W2980" s="44"/>
      <c r="X2980" s="44"/>
      <c r="Y2980" s="44"/>
    </row>
    <row r="2981" spans="14:25" ht="15" customHeight="1" x14ac:dyDescent="0.2">
      <c r="N2981" s="44"/>
      <c r="O2981" s="44"/>
      <c r="P2981" s="44"/>
      <c r="Q2981" s="44"/>
      <c r="R2981" s="44"/>
      <c r="S2981" s="44"/>
      <c r="T2981" s="44"/>
      <c r="U2981" s="44"/>
      <c r="V2981" s="44"/>
      <c r="W2981" s="44"/>
      <c r="X2981" s="44"/>
      <c r="Y2981" s="44"/>
    </row>
    <row r="2982" spans="14:25" ht="15" customHeight="1" x14ac:dyDescent="0.2">
      <c r="N2982" s="44"/>
      <c r="O2982" s="44"/>
      <c r="P2982" s="44"/>
      <c r="Q2982" s="44"/>
      <c r="R2982" s="44"/>
      <c r="S2982" s="44"/>
      <c r="T2982" s="44"/>
      <c r="U2982" s="44"/>
      <c r="V2982" s="44"/>
      <c r="W2982" s="44"/>
      <c r="X2982" s="44"/>
      <c r="Y2982" s="44"/>
    </row>
    <row r="2983" spans="14:25" ht="15" customHeight="1" x14ac:dyDescent="0.2">
      <c r="N2983" s="44"/>
      <c r="O2983" s="44"/>
      <c r="P2983" s="44"/>
      <c r="Q2983" s="44"/>
      <c r="R2983" s="44"/>
      <c r="S2983" s="44"/>
      <c r="T2983" s="44"/>
      <c r="U2983" s="44"/>
      <c r="V2983" s="44"/>
      <c r="W2983" s="44"/>
      <c r="X2983" s="44"/>
      <c r="Y2983" s="44"/>
    </row>
    <row r="2984" spans="14:25" ht="15" customHeight="1" x14ac:dyDescent="0.2">
      <c r="N2984" s="44"/>
      <c r="O2984" s="44"/>
      <c r="P2984" s="44"/>
      <c r="Q2984" s="44"/>
      <c r="R2984" s="44"/>
      <c r="S2984" s="44"/>
      <c r="T2984" s="44"/>
      <c r="U2984" s="44"/>
      <c r="V2984" s="44"/>
      <c r="W2984" s="44"/>
      <c r="X2984" s="44"/>
      <c r="Y2984" s="44"/>
    </row>
    <row r="2985" spans="14:25" ht="15" customHeight="1" x14ac:dyDescent="0.2">
      <c r="N2985" s="44"/>
      <c r="O2985" s="44"/>
      <c r="P2985" s="44"/>
      <c r="Q2985" s="44"/>
      <c r="R2985" s="44"/>
      <c r="S2985" s="44"/>
      <c r="T2985" s="44"/>
      <c r="U2985" s="44"/>
      <c r="V2985" s="44"/>
      <c r="W2985" s="44"/>
      <c r="X2985" s="44"/>
      <c r="Y2985" s="44"/>
    </row>
    <row r="2986" spans="14:25" ht="15" customHeight="1" x14ac:dyDescent="0.2">
      <c r="N2986" s="44"/>
      <c r="O2986" s="44"/>
      <c r="P2986" s="44"/>
      <c r="Q2986" s="44"/>
      <c r="R2986" s="44"/>
      <c r="S2986" s="44"/>
      <c r="T2986" s="44"/>
      <c r="U2986" s="44"/>
      <c r="V2986" s="44"/>
      <c r="W2986" s="44"/>
      <c r="X2986" s="44"/>
      <c r="Y2986" s="44"/>
    </row>
    <row r="2987" spans="14:25" ht="15" customHeight="1" x14ac:dyDescent="0.2">
      <c r="N2987" s="44"/>
      <c r="O2987" s="44"/>
      <c r="P2987" s="44"/>
      <c r="Q2987" s="44"/>
      <c r="R2987" s="44"/>
      <c r="S2987" s="44"/>
      <c r="T2987" s="44"/>
      <c r="U2987" s="44"/>
      <c r="V2987" s="44"/>
      <c r="W2987" s="44"/>
      <c r="X2987" s="44"/>
      <c r="Y2987" s="44"/>
    </row>
    <row r="2988" spans="14:25" ht="15" customHeight="1" x14ac:dyDescent="0.2">
      <c r="N2988" s="44"/>
      <c r="O2988" s="44"/>
      <c r="P2988" s="44"/>
      <c r="Q2988" s="44"/>
      <c r="R2988" s="44"/>
      <c r="S2988" s="44"/>
      <c r="T2988" s="44"/>
      <c r="U2988" s="44"/>
      <c r="V2988" s="44"/>
      <c r="W2988" s="44"/>
      <c r="X2988" s="44"/>
      <c r="Y2988" s="44"/>
    </row>
    <row r="2989" spans="14:25" ht="15" customHeight="1" x14ac:dyDescent="0.2">
      <c r="N2989" s="44"/>
      <c r="O2989" s="44"/>
      <c r="P2989" s="44"/>
      <c r="Q2989" s="44"/>
      <c r="R2989" s="44"/>
      <c r="S2989" s="44"/>
      <c r="T2989" s="44"/>
      <c r="U2989" s="44"/>
      <c r="V2989" s="44"/>
      <c r="W2989" s="44"/>
      <c r="X2989" s="44"/>
      <c r="Y2989" s="44"/>
    </row>
    <row r="2990" spans="14:25" ht="15" customHeight="1" x14ac:dyDescent="0.2">
      <c r="N2990" s="44"/>
      <c r="O2990" s="44"/>
      <c r="P2990" s="44"/>
      <c r="Q2990" s="44"/>
      <c r="R2990" s="44"/>
      <c r="S2990" s="44"/>
      <c r="T2990" s="44"/>
      <c r="U2990" s="44"/>
      <c r="V2990" s="44"/>
      <c r="W2990" s="44"/>
      <c r="X2990" s="44"/>
      <c r="Y2990" s="44"/>
    </row>
    <row r="2991" spans="14:25" ht="15" customHeight="1" x14ac:dyDescent="0.2">
      <c r="N2991" s="44"/>
      <c r="O2991" s="44"/>
      <c r="P2991" s="44"/>
      <c r="Q2991" s="44"/>
      <c r="R2991" s="44"/>
      <c r="S2991" s="44"/>
      <c r="T2991" s="44"/>
      <c r="U2991" s="44"/>
      <c r="V2991" s="44"/>
      <c r="W2991" s="44"/>
      <c r="X2991" s="44"/>
      <c r="Y2991" s="44"/>
    </row>
    <row r="2992" spans="14:25" ht="15" customHeight="1" x14ac:dyDescent="0.2">
      <c r="N2992" s="44"/>
      <c r="O2992" s="44"/>
      <c r="P2992" s="44"/>
      <c r="Q2992" s="44"/>
      <c r="R2992" s="44"/>
      <c r="S2992" s="44"/>
      <c r="T2992" s="44"/>
      <c r="U2992" s="44"/>
      <c r="V2992" s="44"/>
      <c r="W2992" s="44"/>
      <c r="X2992" s="44"/>
      <c r="Y2992" s="44"/>
    </row>
    <row r="2993" spans="14:25" ht="15" customHeight="1" x14ac:dyDescent="0.2">
      <c r="N2993" s="44"/>
      <c r="O2993" s="44"/>
      <c r="P2993" s="44"/>
      <c r="Q2993" s="44"/>
      <c r="R2993" s="44"/>
      <c r="S2993" s="44"/>
      <c r="T2993" s="44"/>
      <c r="U2993" s="44"/>
      <c r="V2993" s="44"/>
      <c r="W2993" s="44"/>
      <c r="X2993" s="44"/>
      <c r="Y2993" s="44"/>
    </row>
    <row r="2994" spans="14:25" ht="15" customHeight="1" x14ac:dyDescent="0.2">
      <c r="N2994" s="44"/>
      <c r="O2994" s="44"/>
      <c r="P2994" s="44"/>
      <c r="Q2994" s="44"/>
      <c r="R2994" s="44"/>
      <c r="S2994" s="44"/>
      <c r="T2994" s="44"/>
      <c r="U2994" s="44"/>
      <c r="V2994" s="44"/>
      <c r="W2994" s="44"/>
      <c r="X2994" s="44"/>
      <c r="Y2994" s="44"/>
    </row>
    <row r="2995" spans="14:25" ht="15" customHeight="1" x14ac:dyDescent="0.2">
      <c r="N2995" s="44"/>
      <c r="O2995" s="44"/>
      <c r="P2995" s="44"/>
      <c r="Q2995" s="44"/>
      <c r="R2995" s="44"/>
      <c r="S2995" s="44"/>
      <c r="T2995" s="44"/>
      <c r="U2995" s="44"/>
      <c r="V2995" s="44"/>
      <c r="W2995" s="44"/>
      <c r="X2995" s="44"/>
      <c r="Y2995" s="44"/>
    </row>
    <row r="2996" spans="14:25" ht="15" customHeight="1" x14ac:dyDescent="0.2">
      <c r="N2996" s="44"/>
      <c r="O2996" s="44"/>
      <c r="P2996" s="44"/>
      <c r="Q2996" s="44"/>
      <c r="R2996" s="44"/>
      <c r="S2996" s="44"/>
      <c r="T2996" s="44"/>
      <c r="U2996" s="44"/>
      <c r="V2996" s="44"/>
      <c r="W2996" s="44"/>
      <c r="X2996" s="44"/>
      <c r="Y2996" s="44"/>
    </row>
    <row r="2997" spans="14:25" ht="15" customHeight="1" x14ac:dyDescent="0.2">
      <c r="N2997" s="44"/>
      <c r="O2997" s="44"/>
      <c r="P2997" s="44"/>
      <c r="Q2997" s="44"/>
      <c r="R2997" s="44"/>
      <c r="S2997" s="44"/>
      <c r="T2997" s="44"/>
      <c r="U2997" s="44"/>
      <c r="V2997" s="44"/>
      <c r="W2997" s="44"/>
      <c r="X2997" s="44"/>
      <c r="Y2997" s="44"/>
    </row>
    <row r="2998" spans="14:25" ht="15" customHeight="1" x14ac:dyDescent="0.2">
      <c r="N2998" s="44"/>
      <c r="O2998" s="44"/>
      <c r="P2998" s="44"/>
      <c r="Q2998" s="44"/>
      <c r="R2998" s="44"/>
      <c r="S2998" s="44"/>
      <c r="T2998" s="44"/>
      <c r="U2998" s="44"/>
      <c r="V2998" s="44"/>
      <c r="W2998" s="44"/>
      <c r="X2998" s="44"/>
      <c r="Y2998" s="44"/>
    </row>
    <row r="2999" spans="14:25" ht="15" customHeight="1" x14ac:dyDescent="0.2">
      <c r="N2999" s="44"/>
      <c r="O2999" s="44"/>
      <c r="P2999" s="44"/>
      <c r="Q2999" s="44"/>
      <c r="R2999" s="44"/>
      <c r="S2999" s="44"/>
      <c r="T2999" s="44"/>
      <c r="U2999" s="44"/>
      <c r="V2999" s="44"/>
      <c r="W2999" s="44"/>
      <c r="X2999" s="44"/>
      <c r="Y2999" s="44"/>
    </row>
    <row r="3000" spans="14:25" ht="15" customHeight="1" x14ac:dyDescent="0.2">
      <c r="N3000" s="44"/>
      <c r="O3000" s="44"/>
      <c r="P3000" s="44"/>
      <c r="Q3000" s="44"/>
      <c r="R3000" s="44"/>
      <c r="S3000" s="44"/>
      <c r="T3000" s="44"/>
      <c r="U3000" s="44"/>
      <c r="V3000" s="44"/>
      <c r="W3000" s="44"/>
      <c r="X3000" s="44"/>
      <c r="Y3000" s="44"/>
    </row>
    <row r="3001" spans="14:25" ht="15" customHeight="1" x14ac:dyDescent="0.2">
      <c r="N3001" s="44"/>
      <c r="O3001" s="44"/>
      <c r="P3001" s="44"/>
      <c r="Q3001" s="44"/>
      <c r="R3001" s="44"/>
      <c r="S3001" s="44"/>
      <c r="T3001" s="44"/>
      <c r="U3001" s="44"/>
      <c r="V3001" s="44"/>
      <c r="W3001" s="44"/>
      <c r="X3001" s="44"/>
      <c r="Y3001" s="44"/>
    </row>
    <row r="3002" spans="14:25" ht="15" customHeight="1" x14ac:dyDescent="0.2">
      <c r="N3002" s="44"/>
      <c r="O3002" s="44"/>
      <c r="P3002" s="44"/>
      <c r="Q3002" s="44"/>
      <c r="R3002" s="44"/>
      <c r="S3002" s="44"/>
      <c r="T3002" s="44"/>
      <c r="U3002" s="44"/>
      <c r="V3002" s="44"/>
      <c r="W3002" s="44"/>
      <c r="X3002" s="44"/>
      <c r="Y3002" s="44"/>
    </row>
    <row r="3003" spans="14:25" ht="15" customHeight="1" x14ac:dyDescent="0.2">
      <c r="N3003" s="44"/>
      <c r="O3003" s="44"/>
      <c r="P3003" s="44"/>
      <c r="Q3003" s="44"/>
      <c r="R3003" s="44"/>
      <c r="S3003" s="44"/>
      <c r="T3003" s="44"/>
      <c r="U3003" s="44"/>
      <c r="V3003" s="44"/>
      <c r="W3003" s="44"/>
      <c r="X3003" s="44"/>
      <c r="Y3003" s="44"/>
    </row>
    <row r="3004" spans="14:25" ht="15" customHeight="1" x14ac:dyDescent="0.2">
      <c r="N3004" s="44"/>
      <c r="O3004" s="44"/>
      <c r="P3004" s="44"/>
      <c r="Q3004" s="44"/>
      <c r="R3004" s="44"/>
      <c r="S3004" s="44"/>
      <c r="T3004" s="44"/>
      <c r="U3004" s="44"/>
      <c r="V3004" s="44"/>
      <c r="W3004" s="44"/>
      <c r="X3004" s="44"/>
      <c r="Y3004" s="44"/>
    </row>
    <row r="3005" spans="14:25" ht="15" customHeight="1" x14ac:dyDescent="0.2">
      <c r="N3005" s="44"/>
      <c r="O3005" s="44"/>
      <c r="P3005" s="44"/>
      <c r="Q3005" s="44"/>
      <c r="R3005" s="44"/>
      <c r="S3005" s="44"/>
      <c r="T3005" s="44"/>
      <c r="U3005" s="44"/>
      <c r="V3005" s="44"/>
      <c r="W3005" s="44"/>
      <c r="X3005" s="44"/>
      <c r="Y3005" s="44"/>
    </row>
    <row r="3006" spans="14:25" ht="15" customHeight="1" x14ac:dyDescent="0.2">
      <c r="N3006" s="44"/>
      <c r="O3006" s="44"/>
      <c r="P3006" s="44"/>
      <c r="Q3006" s="44"/>
      <c r="R3006" s="44"/>
      <c r="S3006" s="44"/>
      <c r="T3006" s="44"/>
      <c r="U3006" s="44"/>
      <c r="V3006" s="44"/>
      <c r="W3006" s="44"/>
      <c r="X3006" s="44"/>
      <c r="Y3006" s="44"/>
    </row>
    <row r="3007" spans="14:25" ht="15" customHeight="1" x14ac:dyDescent="0.2">
      <c r="N3007" s="44"/>
      <c r="O3007" s="44"/>
      <c r="P3007" s="44"/>
      <c r="Q3007" s="44"/>
      <c r="R3007" s="44"/>
      <c r="S3007" s="44"/>
      <c r="T3007" s="44"/>
      <c r="U3007" s="44"/>
      <c r="V3007" s="44"/>
      <c r="W3007" s="44"/>
      <c r="X3007" s="44"/>
      <c r="Y3007" s="44"/>
    </row>
    <row r="3008" spans="14:25" ht="15" customHeight="1" x14ac:dyDescent="0.2">
      <c r="N3008" s="44"/>
      <c r="O3008" s="44"/>
      <c r="P3008" s="44"/>
      <c r="Q3008" s="44"/>
      <c r="R3008" s="44"/>
      <c r="S3008" s="44"/>
      <c r="T3008" s="44"/>
      <c r="U3008" s="44"/>
      <c r="V3008" s="44"/>
      <c r="W3008" s="44"/>
      <c r="X3008" s="44"/>
      <c r="Y3008" s="44"/>
    </row>
    <row r="3009" spans="14:25" ht="15" customHeight="1" x14ac:dyDescent="0.2">
      <c r="N3009" s="44"/>
      <c r="O3009" s="44"/>
      <c r="P3009" s="44"/>
      <c r="Q3009" s="44"/>
      <c r="R3009" s="44"/>
      <c r="S3009" s="44"/>
      <c r="T3009" s="44"/>
      <c r="U3009" s="44"/>
      <c r="V3009" s="44"/>
      <c r="W3009" s="44"/>
      <c r="X3009" s="44"/>
      <c r="Y3009" s="44"/>
    </row>
    <row r="3010" spans="14:25" ht="15" customHeight="1" x14ac:dyDescent="0.2">
      <c r="N3010" s="44"/>
      <c r="O3010" s="44"/>
      <c r="P3010" s="44"/>
      <c r="Q3010" s="44"/>
      <c r="R3010" s="44"/>
      <c r="S3010" s="44"/>
      <c r="T3010" s="44"/>
      <c r="U3010" s="44"/>
      <c r="V3010" s="44"/>
      <c r="W3010" s="44"/>
      <c r="X3010" s="44"/>
      <c r="Y3010" s="44"/>
    </row>
    <row r="3011" spans="14:25" ht="15" customHeight="1" x14ac:dyDescent="0.2">
      <c r="N3011" s="44"/>
      <c r="O3011" s="44"/>
      <c r="P3011" s="44"/>
      <c r="Q3011" s="44"/>
      <c r="R3011" s="44"/>
      <c r="S3011" s="44"/>
      <c r="T3011" s="44"/>
      <c r="U3011" s="44"/>
      <c r="V3011" s="44"/>
      <c r="W3011" s="44"/>
      <c r="X3011" s="44"/>
      <c r="Y3011" s="44"/>
    </row>
    <row r="3012" spans="14:25" ht="15" customHeight="1" x14ac:dyDescent="0.2">
      <c r="N3012" s="44"/>
      <c r="O3012" s="44"/>
      <c r="P3012" s="44"/>
      <c r="Q3012" s="44"/>
      <c r="R3012" s="44"/>
      <c r="S3012" s="44"/>
      <c r="T3012" s="44"/>
      <c r="U3012" s="44"/>
      <c r="V3012" s="44"/>
      <c r="W3012" s="44"/>
      <c r="X3012" s="44"/>
      <c r="Y3012" s="44"/>
    </row>
    <row r="3013" spans="14:25" ht="15" customHeight="1" x14ac:dyDescent="0.2">
      <c r="N3013" s="44"/>
      <c r="O3013" s="44"/>
      <c r="P3013" s="44"/>
      <c r="Q3013" s="44"/>
      <c r="R3013" s="44"/>
      <c r="S3013" s="44"/>
      <c r="T3013" s="44"/>
      <c r="U3013" s="44"/>
      <c r="V3013" s="44"/>
      <c r="W3013" s="44"/>
      <c r="X3013" s="44"/>
      <c r="Y3013" s="44"/>
    </row>
    <row r="3014" spans="14:25" ht="15" customHeight="1" x14ac:dyDescent="0.2">
      <c r="N3014" s="44"/>
      <c r="O3014" s="44"/>
      <c r="P3014" s="44"/>
      <c r="Q3014" s="44"/>
      <c r="R3014" s="44"/>
      <c r="S3014" s="44"/>
      <c r="T3014" s="44"/>
      <c r="U3014" s="44"/>
      <c r="V3014" s="44"/>
      <c r="W3014" s="44"/>
      <c r="X3014" s="44"/>
      <c r="Y3014" s="44"/>
    </row>
    <row r="3015" spans="14:25" ht="15" customHeight="1" x14ac:dyDescent="0.2">
      <c r="N3015" s="44"/>
      <c r="O3015" s="44"/>
      <c r="P3015" s="44"/>
      <c r="Q3015" s="44"/>
      <c r="R3015" s="44"/>
      <c r="S3015" s="44"/>
      <c r="T3015" s="44"/>
      <c r="U3015" s="44"/>
      <c r="V3015" s="44"/>
      <c r="W3015" s="44"/>
      <c r="X3015" s="44"/>
      <c r="Y3015" s="44"/>
    </row>
    <row r="3016" spans="14:25" ht="15" customHeight="1" x14ac:dyDescent="0.2">
      <c r="N3016" s="44"/>
      <c r="O3016" s="44"/>
      <c r="P3016" s="44"/>
      <c r="Q3016" s="44"/>
      <c r="R3016" s="44"/>
      <c r="S3016" s="44"/>
      <c r="T3016" s="44"/>
      <c r="U3016" s="44"/>
      <c r="V3016" s="44"/>
      <c r="W3016" s="44"/>
      <c r="X3016" s="44"/>
      <c r="Y3016" s="44"/>
    </row>
    <row r="3017" spans="14:25" ht="15" customHeight="1" x14ac:dyDescent="0.2">
      <c r="N3017" s="44"/>
      <c r="O3017" s="44"/>
      <c r="P3017" s="44"/>
      <c r="Q3017" s="44"/>
      <c r="R3017" s="44"/>
      <c r="S3017" s="44"/>
      <c r="T3017" s="44"/>
      <c r="U3017" s="44"/>
      <c r="V3017" s="44"/>
      <c r="W3017" s="44"/>
      <c r="X3017" s="44"/>
      <c r="Y3017" s="44"/>
    </row>
    <row r="3018" spans="14:25" ht="15" customHeight="1" x14ac:dyDescent="0.2">
      <c r="N3018" s="44"/>
      <c r="O3018" s="44"/>
      <c r="P3018" s="44"/>
      <c r="Q3018" s="44"/>
      <c r="R3018" s="44"/>
      <c r="S3018" s="44"/>
      <c r="T3018" s="44"/>
      <c r="U3018" s="44"/>
      <c r="V3018" s="44"/>
      <c r="W3018" s="44"/>
      <c r="X3018" s="44"/>
      <c r="Y3018" s="44"/>
    </row>
    <row r="3019" spans="14:25" ht="15" customHeight="1" x14ac:dyDescent="0.2">
      <c r="N3019" s="44"/>
      <c r="O3019" s="44"/>
      <c r="P3019" s="44"/>
      <c r="Q3019" s="44"/>
      <c r="R3019" s="44"/>
      <c r="S3019" s="44"/>
      <c r="T3019" s="44"/>
      <c r="U3019" s="44"/>
      <c r="V3019" s="44"/>
      <c r="W3019" s="44"/>
      <c r="X3019" s="44"/>
      <c r="Y3019" s="44"/>
    </row>
    <row r="3020" spans="14:25" ht="15" customHeight="1" x14ac:dyDescent="0.2">
      <c r="N3020" s="44"/>
      <c r="O3020" s="44"/>
      <c r="P3020" s="44"/>
      <c r="Q3020" s="44"/>
      <c r="R3020" s="44"/>
      <c r="S3020" s="44"/>
      <c r="T3020" s="44"/>
      <c r="U3020" s="44"/>
      <c r="V3020" s="44"/>
      <c r="W3020" s="44"/>
      <c r="X3020" s="44"/>
      <c r="Y3020" s="44"/>
    </row>
    <row r="3021" spans="14:25" ht="15" customHeight="1" x14ac:dyDescent="0.2">
      <c r="N3021" s="44"/>
      <c r="O3021" s="44"/>
      <c r="P3021" s="44"/>
      <c r="Q3021" s="44"/>
      <c r="R3021" s="44"/>
      <c r="S3021" s="44"/>
      <c r="T3021" s="44"/>
      <c r="U3021" s="44"/>
      <c r="V3021" s="44"/>
      <c r="W3021" s="44"/>
      <c r="X3021" s="44"/>
      <c r="Y3021" s="44"/>
    </row>
    <row r="3022" spans="14:25" ht="15" customHeight="1" x14ac:dyDescent="0.2">
      <c r="N3022" s="44"/>
      <c r="O3022" s="44"/>
      <c r="P3022" s="44"/>
      <c r="Q3022" s="44"/>
      <c r="R3022" s="44"/>
      <c r="S3022" s="44"/>
      <c r="T3022" s="44"/>
      <c r="U3022" s="44"/>
      <c r="V3022" s="44"/>
      <c r="W3022" s="44"/>
      <c r="X3022" s="44"/>
      <c r="Y3022" s="44"/>
    </row>
    <row r="3023" spans="14:25" ht="15" customHeight="1" x14ac:dyDescent="0.2">
      <c r="N3023" s="44"/>
      <c r="O3023" s="44"/>
      <c r="P3023" s="44"/>
      <c r="Q3023" s="44"/>
      <c r="R3023" s="44"/>
      <c r="S3023" s="44"/>
      <c r="T3023" s="44"/>
      <c r="U3023" s="44"/>
      <c r="V3023" s="44"/>
      <c r="W3023" s="44"/>
      <c r="X3023" s="44"/>
      <c r="Y3023" s="44"/>
    </row>
    <row r="3024" spans="14:25" ht="15" customHeight="1" x14ac:dyDescent="0.2">
      <c r="N3024" s="44"/>
      <c r="O3024" s="44"/>
      <c r="P3024" s="44"/>
      <c r="Q3024" s="44"/>
      <c r="R3024" s="44"/>
      <c r="S3024" s="44"/>
      <c r="T3024" s="44"/>
      <c r="U3024" s="44"/>
      <c r="V3024" s="44"/>
      <c r="W3024" s="44"/>
      <c r="X3024" s="44"/>
      <c r="Y3024" s="44"/>
    </row>
    <row r="3025" spans="14:25" ht="15" customHeight="1" x14ac:dyDescent="0.2">
      <c r="N3025" s="44"/>
      <c r="O3025" s="44"/>
      <c r="P3025" s="44"/>
      <c r="Q3025" s="44"/>
      <c r="R3025" s="44"/>
      <c r="S3025" s="44"/>
      <c r="T3025" s="44"/>
      <c r="U3025" s="44"/>
      <c r="V3025" s="44"/>
      <c r="W3025" s="44"/>
      <c r="X3025" s="44"/>
      <c r="Y3025" s="44"/>
    </row>
    <row r="3026" spans="14:25" ht="15" customHeight="1" x14ac:dyDescent="0.2">
      <c r="N3026" s="44"/>
      <c r="O3026" s="44"/>
      <c r="P3026" s="44"/>
      <c r="Q3026" s="44"/>
      <c r="R3026" s="44"/>
      <c r="S3026" s="44"/>
      <c r="T3026" s="44"/>
      <c r="U3026" s="44"/>
      <c r="V3026" s="44"/>
      <c r="W3026" s="44"/>
      <c r="X3026" s="44"/>
      <c r="Y3026" s="44"/>
    </row>
    <row r="3027" spans="14:25" ht="15" customHeight="1" x14ac:dyDescent="0.2">
      <c r="N3027" s="44"/>
      <c r="O3027" s="44"/>
      <c r="P3027" s="44"/>
      <c r="Q3027" s="44"/>
      <c r="R3027" s="44"/>
      <c r="S3027" s="44"/>
      <c r="T3027" s="44"/>
      <c r="U3027" s="44"/>
      <c r="V3027" s="44"/>
      <c r="W3027" s="44"/>
      <c r="X3027" s="44"/>
      <c r="Y3027" s="44"/>
    </row>
    <row r="3028" spans="14:25" ht="15" customHeight="1" x14ac:dyDescent="0.2">
      <c r="N3028" s="44"/>
      <c r="O3028" s="44"/>
      <c r="P3028" s="44"/>
      <c r="Q3028" s="44"/>
      <c r="R3028" s="44"/>
      <c r="S3028" s="44"/>
      <c r="T3028" s="44"/>
      <c r="U3028" s="44"/>
      <c r="V3028" s="44"/>
      <c r="W3028" s="44"/>
      <c r="X3028" s="44"/>
      <c r="Y3028" s="44"/>
    </row>
    <row r="3029" spans="14:25" ht="15" customHeight="1" x14ac:dyDescent="0.2">
      <c r="N3029" s="44"/>
      <c r="O3029" s="44"/>
      <c r="P3029" s="44"/>
      <c r="Q3029" s="44"/>
      <c r="R3029" s="44"/>
      <c r="S3029" s="44"/>
      <c r="T3029" s="44"/>
      <c r="U3029" s="44"/>
      <c r="V3029" s="44"/>
      <c r="W3029" s="44"/>
      <c r="X3029" s="44"/>
      <c r="Y3029" s="44"/>
    </row>
    <row r="3030" spans="14:25" ht="15" customHeight="1" x14ac:dyDescent="0.2">
      <c r="N3030" s="44"/>
      <c r="O3030" s="44"/>
      <c r="P3030" s="44"/>
      <c r="Q3030" s="44"/>
      <c r="R3030" s="44"/>
      <c r="S3030" s="44"/>
      <c r="T3030" s="44"/>
      <c r="U3030" s="44"/>
      <c r="V3030" s="44"/>
      <c r="W3030" s="44"/>
      <c r="X3030" s="44"/>
      <c r="Y3030" s="44"/>
    </row>
    <row r="3031" spans="14:25" ht="15" customHeight="1" x14ac:dyDescent="0.2">
      <c r="N3031" s="44"/>
      <c r="O3031" s="44"/>
      <c r="P3031" s="44"/>
      <c r="Q3031" s="44"/>
      <c r="R3031" s="44"/>
      <c r="S3031" s="44"/>
      <c r="T3031" s="44"/>
      <c r="U3031" s="44"/>
      <c r="V3031" s="44"/>
      <c r="W3031" s="44"/>
      <c r="X3031" s="44"/>
      <c r="Y3031" s="44"/>
    </row>
    <row r="3032" spans="14:25" ht="15" customHeight="1" x14ac:dyDescent="0.2">
      <c r="N3032" s="44"/>
      <c r="O3032" s="44"/>
      <c r="P3032" s="44"/>
      <c r="Q3032" s="44"/>
      <c r="R3032" s="44"/>
      <c r="S3032" s="44"/>
      <c r="T3032" s="44"/>
      <c r="U3032" s="44"/>
      <c r="V3032" s="44"/>
      <c r="W3032" s="44"/>
      <c r="X3032" s="44"/>
      <c r="Y3032" s="44"/>
    </row>
    <row r="3033" spans="14:25" ht="15" customHeight="1" x14ac:dyDescent="0.2">
      <c r="N3033" s="44"/>
      <c r="O3033" s="44"/>
      <c r="P3033" s="44"/>
      <c r="Q3033" s="44"/>
      <c r="R3033" s="44"/>
      <c r="S3033" s="44"/>
      <c r="T3033" s="44"/>
      <c r="U3033" s="44"/>
      <c r="V3033" s="44"/>
      <c r="W3033" s="44"/>
      <c r="X3033" s="44"/>
      <c r="Y3033" s="44"/>
    </row>
    <row r="3034" spans="14:25" ht="15" customHeight="1" x14ac:dyDescent="0.2">
      <c r="N3034" s="44"/>
      <c r="O3034" s="44"/>
      <c r="P3034" s="44"/>
      <c r="Q3034" s="44"/>
      <c r="R3034" s="44"/>
      <c r="S3034" s="44"/>
      <c r="T3034" s="44"/>
      <c r="U3034" s="44"/>
      <c r="V3034" s="44"/>
      <c r="W3034" s="44"/>
      <c r="X3034" s="44"/>
      <c r="Y3034" s="44"/>
    </row>
    <row r="3035" spans="14:25" ht="15" customHeight="1" x14ac:dyDescent="0.2">
      <c r="N3035" s="44"/>
      <c r="O3035" s="44"/>
      <c r="P3035" s="44"/>
      <c r="Q3035" s="44"/>
      <c r="R3035" s="44"/>
      <c r="S3035" s="44"/>
      <c r="T3035" s="44"/>
      <c r="U3035" s="44"/>
      <c r="V3035" s="44"/>
      <c r="W3035" s="44"/>
      <c r="X3035" s="44"/>
      <c r="Y3035" s="44"/>
    </row>
    <row r="3036" spans="14:25" ht="15" customHeight="1" x14ac:dyDescent="0.2">
      <c r="N3036" s="44"/>
      <c r="O3036" s="44"/>
      <c r="P3036" s="44"/>
      <c r="Q3036" s="44"/>
      <c r="R3036" s="44"/>
      <c r="S3036" s="44"/>
      <c r="T3036" s="44"/>
      <c r="U3036" s="44"/>
      <c r="V3036" s="44"/>
      <c r="W3036" s="44"/>
      <c r="X3036" s="44"/>
      <c r="Y3036" s="44"/>
    </row>
    <row r="3037" spans="14:25" ht="15" customHeight="1" x14ac:dyDescent="0.2">
      <c r="N3037" s="44"/>
      <c r="O3037" s="44"/>
      <c r="P3037" s="44"/>
      <c r="Q3037" s="44"/>
      <c r="R3037" s="44"/>
      <c r="S3037" s="44"/>
      <c r="T3037" s="44"/>
      <c r="U3037" s="44"/>
      <c r="V3037" s="44"/>
      <c r="W3037" s="44"/>
      <c r="X3037" s="44"/>
      <c r="Y3037" s="44"/>
    </row>
    <row r="3038" spans="14:25" ht="15" customHeight="1" x14ac:dyDescent="0.2">
      <c r="N3038" s="44"/>
      <c r="O3038" s="44"/>
      <c r="P3038" s="44"/>
      <c r="Q3038" s="44"/>
      <c r="R3038" s="44"/>
      <c r="S3038" s="44"/>
      <c r="T3038" s="44"/>
      <c r="U3038" s="44"/>
      <c r="V3038" s="44"/>
      <c r="W3038" s="44"/>
      <c r="X3038" s="44"/>
      <c r="Y3038" s="44"/>
    </row>
    <row r="3039" spans="14:25" ht="15" customHeight="1" x14ac:dyDescent="0.2">
      <c r="N3039" s="44"/>
      <c r="O3039" s="44"/>
      <c r="P3039" s="44"/>
      <c r="Q3039" s="44"/>
      <c r="R3039" s="44"/>
      <c r="S3039" s="44"/>
      <c r="T3039" s="44"/>
      <c r="U3039" s="44"/>
      <c r="V3039" s="44"/>
      <c r="W3039" s="44"/>
      <c r="X3039" s="44"/>
      <c r="Y3039" s="44"/>
    </row>
    <row r="3040" spans="14:25" ht="15" customHeight="1" x14ac:dyDescent="0.2">
      <c r="N3040" s="44"/>
      <c r="O3040" s="44"/>
      <c r="P3040" s="44"/>
      <c r="Q3040" s="44"/>
      <c r="R3040" s="44"/>
      <c r="S3040" s="44"/>
      <c r="T3040" s="44"/>
      <c r="U3040" s="44"/>
      <c r="V3040" s="44"/>
      <c r="W3040" s="44"/>
      <c r="X3040" s="44"/>
      <c r="Y3040" s="44"/>
    </row>
    <row r="3041" spans="14:25" ht="15" customHeight="1" x14ac:dyDescent="0.2">
      <c r="N3041" s="44"/>
      <c r="O3041" s="44"/>
      <c r="P3041" s="44"/>
      <c r="Q3041" s="44"/>
      <c r="R3041" s="44"/>
      <c r="S3041" s="44"/>
      <c r="T3041" s="44"/>
      <c r="U3041" s="44"/>
      <c r="V3041" s="44"/>
      <c r="W3041" s="44"/>
      <c r="X3041" s="44"/>
      <c r="Y3041" s="44"/>
    </row>
    <row r="3042" spans="14:25" ht="15" customHeight="1" x14ac:dyDescent="0.2">
      <c r="N3042" s="44"/>
      <c r="O3042" s="44"/>
      <c r="P3042" s="44"/>
      <c r="Q3042" s="44"/>
      <c r="R3042" s="44"/>
      <c r="S3042" s="44"/>
      <c r="T3042" s="44"/>
      <c r="U3042" s="44"/>
      <c r="V3042" s="44"/>
      <c r="W3042" s="44"/>
      <c r="X3042" s="44"/>
      <c r="Y3042" s="44"/>
    </row>
    <row r="3043" spans="14:25" ht="15" customHeight="1" x14ac:dyDescent="0.2">
      <c r="N3043" s="44"/>
      <c r="O3043" s="44"/>
      <c r="P3043" s="44"/>
      <c r="Q3043" s="44"/>
      <c r="R3043" s="44"/>
      <c r="S3043" s="44"/>
      <c r="T3043" s="44"/>
      <c r="U3043" s="44"/>
      <c r="V3043" s="44"/>
      <c r="W3043" s="44"/>
      <c r="X3043" s="44"/>
      <c r="Y3043" s="44"/>
    </row>
    <row r="3044" spans="14:25" ht="15" customHeight="1" x14ac:dyDescent="0.2">
      <c r="N3044" s="44"/>
      <c r="O3044" s="44"/>
      <c r="P3044" s="44"/>
      <c r="Q3044" s="44"/>
      <c r="R3044" s="44"/>
      <c r="S3044" s="44"/>
      <c r="T3044" s="44"/>
      <c r="U3044" s="44"/>
      <c r="V3044" s="44"/>
      <c r="W3044" s="44"/>
      <c r="X3044" s="44"/>
      <c r="Y3044" s="44"/>
    </row>
    <row r="3045" spans="14:25" ht="15" customHeight="1" x14ac:dyDescent="0.2">
      <c r="N3045" s="44"/>
      <c r="O3045" s="44"/>
      <c r="P3045" s="44"/>
      <c r="Q3045" s="44"/>
      <c r="R3045" s="44"/>
      <c r="S3045" s="44"/>
      <c r="T3045" s="44"/>
      <c r="U3045" s="44"/>
      <c r="V3045" s="44"/>
      <c r="W3045" s="44"/>
      <c r="X3045" s="44"/>
      <c r="Y3045" s="44"/>
    </row>
    <row r="3046" spans="14:25" ht="15" customHeight="1" x14ac:dyDescent="0.2">
      <c r="N3046" s="44"/>
      <c r="O3046" s="44"/>
      <c r="P3046" s="44"/>
      <c r="Q3046" s="44"/>
      <c r="R3046" s="44"/>
      <c r="S3046" s="44"/>
      <c r="T3046" s="44"/>
      <c r="U3046" s="44"/>
      <c r="V3046" s="44"/>
      <c r="W3046" s="44"/>
      <c r="X3046" s="44"/>
      <c r="Y3046" s="44"/>
    </row>
    <row r="3047" spans="14:25" ht="15" customHeight="1" x14ac:dyDescent="0.2">
      <c r="N3047" s="44"/>
      <c r="O3047" s="44"/>
      <c r="P3047" s="44"/>
      <c r="Q3047" s="44"/>
      <c r="R3047" s="44"/>
      <c r="S3047" s="44"/>
      <c r="T3047" s="44"/>
      <c r="U3047" s="44"/>
      <c r="V3047" s="44"/>
      <c r="W3047" s="44"/>
      <c r="X3047" s="44"/>
      <c r="Y3047" s="44"/>
    </row>
    <row r="3048" spans="14:25" ht="15" customHeight="1" x14ac:dyDescent="0.2">
      <c r="N3048" s="44"/>
      <c r="O3048" s="44"/>
      <c r="P3048" s="44"/>
      <c r="Q3048" s="44"/>
      <c r="R3048" s="44"/>
      <c r="S3048" s="44"/>
      <c r="T3048" s="44"/>
      <c r="U3048" s="44"/>
      <c r="V3048" s="44"/>
      <c r="W3048" s="44"/>
      <c r="X3048" s="44"/>
      <c r="Y3048" s="44"/>
    </row>
    <row r="3049" spans="14:25" ht="15" customHeight="1" x14ac:dyDescent="0.2">
      <c r="N3049" s="44"/>
      <c r="O3049" s="44"/>
      <c r="P3049" s="44"/>
      <c r="Q3049" s="44"/>
      <c r="R3049" s="44"/>
      <c r="S3049" s="44"/>
      <c r="T3049" s="44"/>
      <c r="U3049" s="44"/>
      <c r="V3049" s="44"/>
      <c r="W3049" s="44"/>
      <c r="X3049" s="44"/>
      <c r="Y3049" s="44"/>
    </row>
    <row r="3050" spans="14:25" ht="15" customHeight="1" x14ac:dyDescent="0.2">
      <c r="N3050" s="44"/>
      <c r="O3050" s="44"/>
      <c r="P3050" s="44"/>
      <c r="Q3050" s="44"/>
      <c r="R3050" s="44"/>
      <c r="S3050" s="44"/>
      <c r="T3050" s="44"/>
      <c r="U3050" s="44"/>
      <c r="V3050" s="44"/>
      <c r="W3050" s="44"/>
      <c r="X3050" s="44"/>
      <c r="Y3050" s="44"/>
    </row>
    <row r="3051" spans="14:25" ht="15" customHeight="1" x14ac:dyDescent="0.2">
      <c r="N3051" s="44"/>
      <c r="O3051" s="44"/>
      <c r="P3051" s="44"/>
      <c r="Q3051" s="44"/>
      <c r="R3051" s="44"/>
      <c r="S3051" s="44"/>
      <c r="T3051" s="44"/>
      <c r="U3051" s="44"/>
      <c r="V3051" s="44"/>
      <c r="W3051" s="44"/>
      <c r="X3051" s="44"/>
      <c r="Y3051" s="44"/>
    </row>
    <row r="3052" spans="14:25" ht="15" customHeight="1" x14ac:dyDescent="0.2">
      <c r="N3052" s="44"/>
      <c r="O3052" s="44"/>
      <c r="P3052" s="44"/>
      <c r="Q3052" s="44"/>
      <c r="R3052" s="44"/>
      <c r="S3052" s="44"/>
      <c r="T3052" s="44"/>
      <c r="U3052" s="44"/>
      <c r="V3052" s="44"/>
      <c r="W3052" s="44"/>
      <c r="X3052" s="44"/>
      <c r="Y3052" s="44"/>
    </row>
    <row r="3053" spans="14:25" ht="15" customHeight="1" x14ac:dyDescent="0.2">
      <c r="N3053" s="44"/>
      <c r="O3053" s="44"/>
      <c r="P3053" s="44"/>
      <c r="Q3053" s="44"/>
      <c r="R3053" s="44"/>
      <c r="S3053" s="44"/>
      <c r="T3053" s="44"/>
      <c r="U3053" s="44"/>
      <c r="V3053" s="44"/>
      <c r="W3053" s="44"/>
      <c r="X3053" s="44"/>
      <c r="Y3053" s="44"/>
    </row>
    <row r="3054" spans="14:25" ht="15" customHeight="1" x14ac:dyDescent="0.2">
      <c r="N3054" s="44"/>
      <c r="O3054" s="44"/>
      <c r="P3054" s="44"/>
      <c r="Q3054" s="44"/>
      <c r="R3054" s="44"/>
      <c r="S3054" s="44"/>
      <c r="T3054" s="44"/>
      <c r="U3054" s="44"/>
      <c r="V3054" s="44"/>
      <c r="W3054" s="44"/>
      <c r="X3054" s="44"/>
      <c r="Y3054" s="44"/>
    </row>
    <row r="3055" spans="14:25" ht="15" customHeight="1" x14ac:dyDescent="0.2">
      <c r="N3055" s="44"/>
      <c r="O3055" s="44"/>
      <c r="P3055" s="44"/>
      <c r="Q3055" s="44"/>
      <c r="R3055" s="44"/>
      <c r="S3055" s="44"/>
      <c r="T3055" s="44"/>
      <c r="U3055" s="44"/>
      <c r="V3055" s="44"/>
      <c r="W3055" s="44"/>
      <c r="X3055" s="44"/>
      <c r="Y3055" s="44"/>
    </row>
    <row r="3056" spans="14:25" ht="15" customHeight="1" x14ac:dyDescent="0.2">
      <c r="N3056" s="44"/>
      <c r="O3056" s="44"/>
      <c r="P3056" s="44"/>
      <c r="Q3056" s="44"/>
      <c r="R3056" s="44"/>
      <c r="S3056" s="44"/>
      <c r="T3056" s="44"/>
      <c r="U3056" s="44"/>
      <c r="V3056" s="44"/>
      <c r="W3056" s="44"/>
      <c r="X3056" s="44"/>
      <c r="Y3056" s="44"/>
    </row>
    <row r="3057" spans="14:25" ht="15" customHeight="1" x14ac:dyDescent="0.2">
      <c r="N3057" s="44"/>
      <c r="O3057" s="44"/>
      <c r="P3057" s="44"/>
      <c r="Q3057" s="44"/>
      <c r="R3057" s="44"/>
      <c r="S3057" s="44"/>
      <c r="T3057" s="44"/>
      <c r="U3057" s="44"/>
      <c r="V3057" s="44"/>
      <c r="W3057" s="44"/>
      <c r="X3057" s="44"/>
      <c r="Y3057" s="44"/>
    </row>
    <row r="3058" spans="14:25" ht="15" customHeight="1" x14ac:dyDescent="0.2">
      <c r="N3058" s="44"/>
      <c r="O3058" s="44"/>
      <c r="P3058" s="44"/>
      <c r="Q3058" s="44"/>
      <c r="R3058" s="44"/>
      <c r="S3058" s="44"/>
      <c r="T3058" s="44"/>
      <c r="U3058" s="44"/>
      <c r="V3058" s="44"/>
      <c r="W3058" s="44"/>
      <c r="X3058" s="44"/>
      <c r="Y3058" s="44"/>
    </row>
    <row r="3059" spans="14:25" ht="15" customHeight="1" x14ac:dyDescent="0.2">
      <c r="N3059" s="44"/>
      <c r="O3059" s="44"/>
      <c r="P3059" s="44"/>
      <c r="Q3059" s="44"/>
      <c r="R3059" s="44"/>
      <c r="S3059" s="44"/>
      <c r="T3059" s="44"/>
      <c r="U3059" s="44"/>
      <c r="V3059" s="44"/>
      <c r="W3059" s="44"/>
      <c r="X3059" s="44"/>
      <c r="Y3059" s="44"/>
    </row>
    <row r="3060" spans="14:25" ht="15" customHeight="1" x14ac:dyDescent="0.2">
      <c r="N3060" s="44"/>
      <c r="O3060" s="44"/>
      <c r="P3060" s="44"/>
      <c r="Q3060" s="44"/>
      <c r="R3060" s="44"/>
      <c r="S3060" s="44"/>
      <c r="T3060" s="44"/>
      <c r="U3060" s="44"/>
      <c r="V3060" s="44"/>
      <c r="W3060" s="44"/>
      <c r="X3060" s="44"/>
      <c r="Y3060" s="44"/>
    </row>
    <row r="3061" spans="14:25" ht="15" customHeight="1" x14ac:dyDescent="0.2">
      <c r="N3061" s="44"/>
      <c r="O3061" s="44"/>
      <c r="P3061" s="44"/>
      <c r="Q3061" s="44"/>
      <c r="R3061" s="44"/>
      <c r="S3061" s="44"/>
      <c r="T3061" s="44"/>
      <c r="U3061" s="44"/>
      <c r="V3061" s="44"/>
      <c r="W3061" s="44"/>
      <c r="X3061" s="44"/>
      <c r="Y3061" s="44"/>
    </row>
    <row r="3062" spans="14:25" ht="15" customHeight="1" x14ac:dyDescent="0.2">
      <c r="N3062" s="44"/>
      <c r="O3062" s="44"/>
      <c r="P3062" s="44"/>
      <c r="Q3062" s="44"/>
      <c r="R3062" s="44"/>
      <c r="S3062" s="44"/>
      <c r="T3062" s="44"/>
      <c r="U3062" s="44"/>
      <c r="V3062" s="44"/>
      <c r="W3062" s="44"/>
      <c r="X3062" s="44"/>
      <c r="Y3062" s="44"/>
    </row>
    <row r="3063" spans="14:25" ht="15" customHeight="1" x14ac:dyDescent="0.2">
      <c r="N3063" s="44"/>
      <c r="O3063" s="44"/>
      <c r="P3063" s="44"/>
      <c r="Q3063" s="44"/>
      <c r="R3063" s="44"/>
      <c r="S3063" s="44"/>
      <c r="T3063" s="44"/>
      <c r="U3063" s="44"/>
      <c r="V3063" s="44"/>
      <c r="W3063" s="44"/>
      <c r="X3063" s="44"/>
      <c r="Y3063" s="44"/>
    </row>
    <row r="3064" spans="14:25" ht="15" customHeight="1" x14ac:dyDescent="0.2">
      <c r="N3064" s="44"/>
      <c r="O3064" s="44"/>
      <c r="P3064" s="44"/>
      <c r="Q3064" s="44"/>
      <c r="R3064" s="44"/>
      <c r="S3064" s="44"/>
      <c r="T3064" s="44"/>
      <c r="U3064" s="44"/>
      <c r="V3064" s="44"/>
      <c r="W3064" s="44"/>
      <c r="X3064" s="44"/>
      <c r="Y3064" s="44"/>
    </row>
    <row r="3065" spans="14:25" ht="15" customHeight="1" x14ac:dyDescent="0.2">
      <c r="N3065" s="44"/>
      <c r="O3065" s="44"/>
      <c r="P3065" s="44"/>
      <c r="Q3065" s="44"/>
      <c r="R3065" s="44"/>
      <c r="S3065" s="44"/>
      <c r="T3065" s="44"/>
      <c r="U3065" s="44"/>
      <c r="V3065" s="44"/>
      <c r="W3065" s="44"/>
      <c r="X3065" s="44"/>
      <c r="Y3065" s="44"/>
    </row>
    <row r="3066" spans="14:25" ht="15" customHeight="1" x14ac:dyDescent="0.2">
      <c r="N3066" s="44"/>
      <c r="O3066" s="44"/>
      <c r="P3066" s="44"/>
      <c r="Q3066" s="44"/>
      <c r="R3066" s="44"/>
      <c r="S3066" s="44"/>
      <c r="T3066" s="44"/>
      <c r="U3066" s="44"/>
      <c r="V3066" s="44"/>
      <c r="W3066" s="44"/>
      <c r="X3066" s="44"/>
      <c r="Y3066" s="44"/>
    </row>
    <row r="3067" spans="14:25" ht="15" customHeight="1" x14ac:dyDescent="0.2">
      <c r="N3067" s="44"/>
      <c r="O3067" s="44"/>
      <c r="P3067" s="44"/>
      <c r="Q3067" s="44"/>
      <c r="R3067" s="44"/>
      <c r="S3067" s="44"/>
      <c r="T3067" s="44"/>
      <c r="U3067" s="44"/>
      <c r="V3067" s="44"/>
      <c r="W3067" s="44"/>
      <c r="X3067" s="44"/>
      <c r="Y3067" s="44"/>
    </row>
    <row r="3068" spans="14:25" ht="15" customHeight="1" x14ac:dyDescent="0.2">
      <c r="N3068" s="44"/>
      <c r="O3068" s="44"/>
      <c r="P3068" s="44"/>
      <c r="Q3068" s="44"/>
      <c r="R3068" s="44"/>
      <c r="S3068" s="44"/>
      <c r="T3068" s="44"/>
      <c r="U3068" s="44"/>
      <c r="V3068" s="44"/>
      <c r="W3068" s="44"/>
      <c r="X3068" s="44"/>
      <c r="Y3068" s="44"/>
    </row>
    <row r="3069" spans="14:25" ht="15" customHeight="1" x14ac:dyDescent="0.2">
      <c r="N3069" s="44"/>
      <c r="O3069" s="44"/>
      <c r="P3069" s="44"/>
      <c r="Q3069" s="44"/>
      <c r="R3069" s="44"/>
      <c r="S3069" s="44"/>
      <c r="T3069" s="44"/>
      <c r="U3069" s="44"/>
      <c r="V3069" s="44"/>
      <c r="W3069" s="44"/>
      <c r="X3069" s="44"/>
      <c r="Y3069" s="44"/>
    </row>
    <row r="3070" spans="14:25" ht="15" customHeight="1" x14ac:dyDescent="0.2">
      <c r="N3070" s="44"/>
      <c r="O3070" s="44"/>
      <c r="P3070" s="44"/>
      <c r="Q3070" s="44"/>
      <c r="R3070" s="44"/>
      <c r="S3070" s="44"/>
      <c r="T3070" s="44"/>
      <c r="U3070" s="44"/>
      <c r="V3070" s="44"/>
      <c r="W3070" s="44"/>
      <c r="X3070" s="44"/>
      <c r="Y3070" s="44"/>
    </row>
    <row r="3071" spans="14:25" ht="15" customHeight="1" x14ac:dyDescent="0.2">
      <c r="N3071" s="44"/>
      <c r="O3071" s="44"/>
      <c r="P3071" s="44"/>
      <c r="Q3071" s="44"/>
      <c r="R3071" s="44"/>
      <c r="S3071" s="44"/>
      <c r="T3071" s="44"/>
      <c r="U3071" s="44"/>
      <c r="V3071" s="44"/>
      <c r="W3071" s="44"/>
      <c r="X3071" s="44"/>
      <c r="Y3071" s="44"/>
    </row>
    <row r="3072" spans="14:25" ht="15" customHeight="1" x14ac:dyDescent="0.2">
      <c r="N3072" s="44"/>
      <c r="O3072" s="44"/>
      <c r="P3072" s="44"/>
      <c r="Q3072" s="44"/>
      <c r="R3072" s="44"/>
      <c r="S3072" s="44"/>
      <c r="T3072" s="44"/>
      <c r="U3072" s="44"/>
      <c r="V3072" s="44"/>
      <c r="W3072" s="44"/>
      <c r="X3072" s="44"/>
      <c r="Y3072" s="44"/>
    </row>
    <row r="3073" spans="14:25" ht="15" customHeight="1" x14ac:dyDescent="0.2">
      <c r="N3073" s="44"/>
      <c r="O3073" s="44"/>
      <c r="P3073" s="44"/>
      <c r="Q3073" s="44"/>
      <c r="R3073" s="44"/>
      <c r="S3073" s="44"/>
      <c r="T3073" s="44"/>
      <c r="U3073" s="44"/>
      <c r="V3073" s="44"/>
      <c r="W3073" s="44"/>
      <c r="X3073" s="44"/>
      <c r="Y3073" s="44"/>
    </row>
    <row r="3074" spans="14:25" ht="15" customHeight="1" x14ac:dyDescent="0.2">
      <c r="N3074" s="44"/>
      <c r="O3074" s="44"/>
      <c r="P3074" s="44"/>
      <c r="Q3074" s="44"/>
      <c r="R3074" s="44"/>
      <c r="S3074" s="44"/>
      <c r="T3074" s="44"/>
      <c r="U3074" s="44"/>
      <c r="V3074" s="44"/>
      <c r="W3074" s="44"/>
      <c r="X3074" s="44"/>
      <c r="Y3074" s="44"/>
    </row>
    <row r="3075" spans="14:25" ht="15" customHeight="1" x14ac:dyDescent="0.2">
      <c r="N3075" s="44"/>
      <c r="O3075" s="44"/>
      <c r="P3075" s="44"/>
      <c r="Q3075" s="44"/>
      <c r="R3075" s="44"/>
      <c r="S3075" s="44"/>
      <c r="T3075" s="44"/>
      <c r="U3075" s="44"/>
      <c r="V3075" s="44"/>
      <c r="W3075" s="44"/>
      <c r="X3075" s="44"/>
      <c r="Y3075" s="44"/>
    </row>
    <row r="3076" spans="14:25" ht="15" customHeight="1" x14ac:dyDescent="0.2">
      <c r="N3076" s="44"/>
      <c r="O3076" s="44"/>
      <c r="P3076" s="44"/>
      <c r="Q3076" s="44"/>
      <c r="R3076" s="44"/>
      <c r="S3076" s="44"/>
      <c r="T3076" s="44"/>
      <c r="U3076" s="44"/>
      <c r="V3076" s="44"/>
      <c r="W3076" s="44"/>
      <c r="X3076" s="44"/>
      <c r="Y3076" s="44"/>
    </row>
    <row r="3077" spans="14:25" ht="15" customHeight="1" x14ac:dyDescent="0.2">
      <c r="N3077" s="44"/>
      <c r="O3077" s="44"/>
      <c r="P3077" s="44"/>
      <c r="Q3077" s="44"/>
      <c r="R3077" s="44"/>
      <c r="S3077" s="44"/>
      <c r="T3077" s="44"/>
      <c r="U3077" s="44"/>
      <c r="V3077" s="44"/>
      <c r="W3077" s="44"/>
      <c r="X3077" s="44"/>
      <c r="Y3077" s="44"/>
    </row>
    <row r="3078" spans="14:25" ht="15" customHeight="1" x14ac:dyDescent="0.2">
      <c r="N3078" s="44"/>
      <c r="O3078" s="44"/>
      <c r="P3078" s="44"/>
      <c r="Q3078" s="44"/>
      <c r="R3078" s="44"/>
      <c r="S3078" s="44"/>
      <c r="T3078" s="44"/>
      <c r="U3078" s="44"/>
      <c r="V3078" s="44"/>
      <c r="W3078" s="44"/>
      <c r="X3078" s="44"/>
      <c r="Y3078" s="44"/>
    </row>
    <row r="3079" spans="14:25" ht="15" customHeight="1" x14ac:dyDescent="0.2">
      <c r="N3079" s="44"/>
      <c r="O3079" s="44"/>
      <c r="P3079" s="44"/>
      <c r="Q3079" s="44"/>
      <c r="R3079" s="44"/>
      <c r="S3079" s="44"/>
      <c r="T3079" s="44"/>
      <c r="U3079" s="44"/>
      <c r="V3079" s="44"/>
      <c r="W3079" s="44"/>
      <c r="X3079" s="44"/>
      <c r="Y3079" s="44"/>
    </row>
    <row r="3080" spans="14:25" ht="15" customHeight="1" x14ac:dyDescent="0.2">
      <c r="N3080" s="44"/>
      <c r="O3080" s="44"/>
      <c r="P3080" s="44"/>
      <c r="Q3080" s="44"/>
      <c r="R3080" s="44"/>
      <c r="S3080" s="44"/>
      <c r="T3080" s="44"/>
      <c r="U3080" s="44"/>
      <c r="V3080" s="44"/>
      <c r="W3080" s="44"/>
      <c r="X3080" s="44"/>
      <c r="Y3080" s="44"/>
    </row>
    <row r="3081" spans="14:25" ht="15" customHeight="1" x14ac:dyDescent="0.2">
      <c r="N3081" s="44"/>
      <c r="O3081" s="44"/>
      <c r="P3081" s="44"/>
      <c r="Q3081" s="44"/>
      <c r="R3081" s="44"/>
      <c r="S3081" s="44"/>
      <c r="T3081" s="44"/>
      <c r="U3081" s="44"/>
      <c r="V3081" s="44"/>
      <c r="W3081" s="44"/>
      <c r="X3081" s="44"/>
      <c r="Y3081" s="44"/>
    </row>
    <row r="3082" spans="14:25" ht="15" customHeight="1" x14ac:dyDescent="0.2">
      <c r="N3082" s="44"/>
      <c r="O3082" s="44"/>
      <c r="P3082" s="44"/>
      <c r="Q3082" s="44"/>
      <c r="R3082" s="44"/>
      <c r="S3082" s="44"/>
      <c r="T3082" s="44"/>
      <c r="U3082" s="44"/>
      <c r="V3082" s="44"/>
      <c r="W3082" s="44"/>
      <c r="X3082" s="44"/>
      <c r="Y3082" s="44"/>
    </row>
    <row r="3083" spans="14:25" ht="15" customHeight="1" x14ac:dyDescent="0.2">
      <c r="N3083" s="44"/>
      <c r="O3083" s="44"/>
      <c r="P3083" s="44"/>
      <c r="Q3083" s="44"/>
      <c r="R3083" s="44"/>
      <c r="S3083" s="44"/>
      <c r="T3083" s="44"/>
      <c r="U3083" s="44"/>
      <c r="V3083" s="44"/>
      <c r="W3083" s="44"/>
      <c r="X3083" s="44"/>
      <c r="Y3083" s="44"/>
    </row>
    <row r="3084" spans="14:25" ht="15" customHeight="1" x14ac:dyDescent="0.2">
      <c r="N3084" s="44"/>
      <c r="O3084" s="44"/>
      <c r="P3084" s="44"/>
      <c r="Q3084" s="44"/>
      <c r="R3084" s="44"/>
      <c r="S3084" s="44"/>
      <c r="T3084" s="44"/>
      <c r="U3084" s="44"/>
      <c r="V3084" s="44"/>
      <c r="W3084" s="44"/>
      <c r="X3084" s="44"/>
      <c r="Y3084" s="44"/>
    </row>
    <row r="3085" spans="14:25" ht="15" customHeight="1" x14ac:dyDescent="0.2">
      <c r="N3085" s="44"/>
      <c r="O3085" s="44"/>
      <c r="P3085" s="44"/>
      <c r="Q3085" s="44"/>
      <c r="R3085" s="44"/>
      <c r="S3085" s="44"/>
      <c r="T3085" s="44"/>
      <c r="U3085" s="44"/>
      <c r="V3085" s="44"/>
      <c r="W3085" s="44"/>
      <c r="X3085" s="44"/>
      <c r="Y3085" s="44"/>
    </row>
    <row r="3086" spans="14:25" ht="15" customHeight="1" x14ac:dyDescent="0.2">
      <c r="N3086" s="44"/>
      <c r="O3086" s="44"/>
      <c r="P3086" s="44"/>
      <c r="Q3086" s="44"/>
      <c r="R3086" s="44"/>
      <c r="S3086" s="44"/>
      <c r="T3086" s="44"/>
      <c r="U3086" s="44"/>
      <c r="V3086" s="44"/>
      <c r="W3086" s="44"/>
      <c r="X3086" s="44"/>
      <c r="Y3086" s="44"/>
    </row>
    <row r="3087" spans="14:25" ht="15" customHeight="1" x14ac:dyDescent="0.2">
      <c r="N3087" s="44"/>
      <c r="O3087" s="44"/>
      <c r="P3087" s="44"/>
      <c r="Q3087" s="44"/>
      <c r="R3087" s="44"/>
      <c r="S3087" s="44"/>
      <c r="T3087" s="44"/>
      <c r="U3087" s="44"/>
      <c r="V3087" s="44"/>
      <c r="W3087" s="44"/>
      <c r="X3087" s="44"/>
      <c r="Y3087" s="44"/>
    </row>
    <row r="3088" spans="14:25" ht="15" customHeight="1" x14ac:dyDescent="0.2">
      <c r="N3088" s="44"/>
      <c r="O3088" s="44"/>
      <c r="P3088" s="44"/>
      <c r="Q3088" s="44"/>
      <c r="R3088" s="44"/>
      <c r="S3088" s="44"/>
      <c r="T3088" s="44"/>
      <c r="U3088" s="44"/>
      <c r="V3088" s="44"/>
      <c r="W3088" s="44"/>
      <c r="X3088" s="44"/>
      <c r="Y3088" s="44"/>
    </row>
    <row r="3089" spans="14:25" ht="15" customHeight="1" x14ac:dyDescent="0.2">
      <c r="N3089" s="44"/>
      <c r="O3089" s="44"/>
      <c r="P3089" s="44"/>
      <c r="Q3089" s="44"/>
      <c r="R3089" s="44"/>
      <c r="S3089" s="44"/>
      <c r="T3089" s="44"/>
      <c r="U3089" s="44"/>
      <c r="V3089" s="44"/>
      <c r="W3089" s="44"/>
      <c r="X3089" s="44"/>
      <c r="Y3089" s="44"/>
    </row>
    <row r="3090" spans="14:25" ht="15" customHeight="1" x14ac:dyDescent="0.2">
      <c r="N3090" s="44"/>
      <c r="O3090" s="44"/>
      <c r="P3090" s="44"/>
      <c r="Q3090" s="44"/>
      <c r="R3090" s="44"/>
      <c r="S3090" s="44"/>
      <c r="T3090" s="44"/>
      <c r="U3090" s="44"/>
      <c r="V3090" s="44"/>
      <c r="W3090" s="44"/>
      <c r="X3090" s="44"/>
      <c r="Y3090" s="44"/>
    </row>
    <row r="3091" spans="14:25" ht="15" customHeight="1" x14ac:dyDescent="0.2">
      <c r="N3091" s="44"/>
      <c r="O3091" s="44"/>
      <c r="P3091" s="44"/>
      <c r="Q3091" s="44"/>
      <c r="R3091" s="44"/>
      <c r="S3091" s="44"/>
      <c r="T3091" s="44"/>
      <c r="U3091" s="44"/>
      <c r="V3091" s="44"/>
      <c r="W3091" s="44"/>
      <c r="X3091" s="44"/>
      <c r="Y3091" s="44"/>
    </row>
    <row r="3092" spans="14:25" ht="15" customHeight="1" x14ac:dyDescent="0.2">
      <c r="N3092" s="44"/>
      <c r="O3092" s="44"/>
      <c r="P3092" s="44"/>
      <c r="Q3092" s="44"/>
      <c r="R3092" s="44"/>
      <c r="S3092" s="44"/>
      <c r="T3092" s="44"/>
      <c r="U3092" s="44"/>
      <c r="V3092" s="44"/>
      <c r="W3092" s="44"/>
      <c r="X3092" s="44"/>
      <c r="Y3092" s="44"/>
    </row>
    <row r="3093" spans="14:25" ht="15" customHeight="1" x14ac:dyDescent="0.2">
      <c r="N3093" s="44"/>
      <c r="O3093" s="44"/>
      <c r="P3093" s="44"/>
      <c r="Q3093" s="44"/>
      <c r="R3093" s="44"/>
      <c r="S3093" s="44"/>
      <c r="T3093" s="44"/>
      <c r="U3093" s="44"/>
      <c r="V3093" s="44"/>
      <c r="W3093" s="44"/>
      <c r="X3093" s="44"/>
      <c r="Y3093" s="44"/>
    </row>
    <row r="3094" spans="14:25" ht="15" customHeight="1" x14ac:dyDescent="0.2">
      <c r="N3094" s="44"/>
      <c r="O3094" s="44"/>
      <c r="P3094" s="44"/>
      <c r="Q3094" s="44"/>
      <c r="R3094" s="44"/>
      <c r="S3094" s="44"/>
      <c r="T3094" s="44"/>
      <c r="U3094" s="44"/>
      <c r="V3094" s="44"/>
      <c r="W3094" s="44"/>
      <c r="X3094" s="44"/>
      <c r="Y3094" s="44"/>
    </row>
    <row r="3095" spans="14:25" ht="15" customHeight="1" x14ac:dyDescent="0.2">
      <c r="N3095" s="44"/>
      <c r="O3095" s="44"/>
      <c r="P3095" s="44"/>
      <c r="Q3095" s="44"/>
      <c r="R3095" s="44"/>
      <c r="S3095" s="44"/>
      <c r="T3095" s="44"/>
      <c r="U3095" s="44"/>
      <c r="V3095" s="44"/>
      <c r="W3095" s="44"/>
      <c r="X3095" s="44"/>
      <c r="Y3095" s="44"/>
    </row>
    <row r="3096" spans="14:25" ht="15" customHeight="1" x14ac:dyDescent="0.2">
      <c r="N3096" s="44"/>
      <c r="O3096" s="44"/>
      <c r="P3096" s="44"/>
      <c r="Q3096" s="44"/>
      <c r="R3096" s="44"/>
      <c r="S3096" s="44"/>
      <c r="T3096" s="44"/>
      <c r="U3096" s="44"/>
      <c r="V3096" s="44"/>
      <c r="W3096" s="44"/>
      <c r="X3096" s="44"/>
      <c r="Y3096" s="44"/>
    </row>
    <row r="3097" spans="14:25" ht="15" customHeight="1" x14ac:dyDescent="0.2">
      <c r="N3097" s="44"/>
      <c r="O3097" s="44"/>
      <c r="P3097" s="44"/>
      <c r="Q3097" s="44"/>
      <c r="R3097" s="44"/>
      <c r="S3097" s="44"/>
      <c r="T3097" s="44"/>
      <c r="U3097" s="44"/>
      <c r="V3097" s="44"/>
      <c r="W3097" s="44"/>
      <c r="X3097" s="44"/>
      <c r="Y3097" s="44"/>
    </row>
    <row r="3098" spans="14:25" ht="15" customHeight="1" x14ac:dyDescent="0.2">
      <c r="N3098" s="44"/>
      <c r="O3098" s="44"/>
      <c r="P3098" s="44"/>
      <c r="Q3098" s="44"/>
      <c r="R3098" s="44"/>
      <c r="S3098" s="44"/>
      <c r="T3098" s="44"/>
      <c r="U3098" s="44"/>
      <c r="V3098" s="44"/>
      <c r="W3098" s="44"/>
      <c r="X3098" s="44"/>
      <c r="Y3098" s="44"/>
    </row>
    <row r="3099" spans="14:25" ht="15" customHeight="1" x14ac:dyDescent="0.2">
      <c r="N3099" s="44"/>
      <c r="O3099" s="44"/>
      <c r="P3099" s="44"/>
      <c r="Q3099" s="44"/>
      <c r="R3099" s="44"/>
      <c r="S3099" s="44"/>
      <c r="T3099" s="44"/>
      <c r="U3099" s="44"/>
      <c r="V3099" s="44"/>
      <c r="W3099" s="44"/>
      <c r="X3099" s="44"/>
      <c r="Y3099" s="44"/>
    </row>
    <row r="3100" spans="14:25" ht="15" customHeight="1" x14ac:dyDescent="0.2">
      <c r="N3100" s="44"/>
      <c r="O3100" s="44"/>
      <c r="P3100" s="44"/>
      <c r="Q3100" s="44"/>
      <c r="R3100" s="44"/>
      <c r="S3100" s="44"/>
      <c r="T3100" s="44"/>
      <c r="U3100" s="44"/>
      <c r="V3100" s="44"/>
      <c r="W3100" s="44"/>
      <c r="X3100" s="44"/>
      <c r="Y3100" s="44"/>
    </row>
    <row r="3101" spans="14:25" ht="15" customHeight="1" x14ac:dyDescent="0.2">
      <c r="N3101" s="44"/>
      <c r="O3101" s="44"/>
      <c r="P3101" s="44"/>
      <c r="Q3101" s="44"/>
      <c r="R3101" s="44"/>
      <c r="S3101" s="44"/>
      <c r="T3101" s="44"/>
      <c r="U3101" s="44"/>
      <c r="V3101" s="44"/>
      <c r="W3101" s="44"/>
      <c r="X3101" s="44"/>
      <c r="Y3101" s="44"/>
    </row>
    <row r="3102" spans="14:25" ht="15" customHeight="1" x14ac:dyDescent="0.2">
      <c r="N3102" s="44"/>
      <c r="O3102" s="44"/>
      <c r="P3102" s="44"/>
      <c r="Q3102" s="44"/>
      <c r="R3102" s="44"/>
      <c r="S3102" s="44"/>
      <c r="T3102" s="44"/>
      <c r="U3102" s="44"/>
      <c r="V3102" s="44"/>
      <c r="W3102" s="44"/>
      <c r="X3102" s="44"/>
      <c r="Y3102" s="44"/>
    </row>
    <row r="3103" spans="14:25" ht="15" customHeight="1" x14ac:dyDescent="0.2">
      <c r="N3103" s="44"/>
      <c r="O3103" s="44"/>
      <c r="P3103" s="44"/>
      <c r="Q3103" s="44"/>
      <c r="R3103" s="44"/>
      <c r="S3103" s="44"/>
      <c r="T3103" s="44"/>
      <c r="U3103" s="44"/>
      <c r="V3103" s="44"/>
      <c r="W3103" s="44"/>
      <c r="X3103" s="44"/>
      <c r="Y3103" s="44"/>
    </row>
    <row r="3104" spans="14:25" ht="15" customHeight="1" x14ac:dyDescent="0.2">
      <c r="N3104" s="44"/>
      <c r="O3104" s="44"/>
      <c r="P3104" s="44"/>
      <c r="Q3104" s="44"/>
      <c r="R3104" s="44"/>
      <c r="S3104" s="44"/>
      <c r="T3104" s="44"/>
      <c r="U3104" s="44"/>
      <c r="V3104" s="44"/>
      <c r="W3104" s="44"/>
      <c r="X3104" s="44"/>
      <c r="Y3104" s="44"/>
    </row>
    <row r="3105" spans="14:25" ht="15" customHeight="1" x14ac:dyDescent="0.2">
      <c r="N3105" s="44"/>
      <c r="O3105" s="44"/>
      <c r="P3105" s="44"/>
      <c r="Q3105" s="44"/>
      <c r="R3105" s="44"/>
      <c r="S3105" s="44"/>
      <c r="T3105" s="44"/>
      <c r="U3105" s="44"/>
      <c r="V3105" s="44"/>
      <c r="W3105" s="44"/>
      <c r="X3105" s="44"/>
      <c r="Y3105" s="44"/>
    </row>
    <row r="3106" spans="14:25" ht="15" customHeight="1" x14ac:dyDescent="0.2">
      <c r="N3106" s="44"/>
      <c r="O3106" s="44"/>
      <c r="P3106" s="44"/>
      <c r="Q3106" s="44"/>
      <c r="R3106" s="44"/>
      <c r="S3106" s="44"/>
      <c r="T3106" s="44"/>
      <c r="U3106" s="44"/>
      <c r="V3106" s="44"/>
      <c r="W3106" s="44"/>
      <c r="X3106" s="44"/>
      <c r="Y3106" s="44"/>
    </row>
    <row r="3107" spans="14:25" ht="15" customHeight="1" x14ac:dyDescent="0.2">
      <c r="N3107" s="44"/>
      <c r="O3107" s="44"/>
      <c r="P3107" s="44"/>
      <c r="Q3107" s="44"/>
      <c r="R3107" s="44"/>
      <c r="S3107" s="44"/>
      <c r="T3107" s="44"/>
      <c r="U3107" s="44"/>
      <c r="V3107" s="44"/>
      <c r="W3107" s="44"/>
      <c r="X3107" s="44"/>
      <c r="Y3107" s="44"/>
    </row>
    <row r="3108" spans="14:25" ht="15" customHeight="1" x14ac:dyDescent="0.2">
      <c r="N3108" s="44"/>
      <c r="O3108" s="44"/>
      <c r="P3108" s="44"/>
      <c r="Q3108" s="44"/>
      <c r="R3108" s="44"/>
      <c r="S3108" s="44"/>
      <c r="T3108" s="44"/>
      <c r="U3108" s="44"/>
      <c r="V3108" s="44"/>
      <c r="W3108" s="44"/>
      <c r="X3108" s="44"/>
      <c r="Y3108" s="44"/>
    </row>
    <row r="3109" spans="14:25" ht="15" customHeight="1" x14ac:dyDescent="0.2">
      <c r="N3109" s="44"/>
      <c r="O3109" s="44"/>
      <c r="P3109" s="44"/>
      <c r="Q3109" s="44"/>
      <c r="R3109" s="44"/>
      <c r="S3109" s="44"/>
      <c r="T3109" s="44"/>
      <c r="U3109" s="44"/>
      <c r="V3109" s="44"/>
      <c r="W3109" s="44"/>
      <c r="X3109" s="44"/>
      <c r="Y3109" s="44"/>
    </row>
    <row r="3110" spans="14:25" ht="15" customHeight="1" x14ac:dyDescent="0.2">
      <c r="N3110" s="44"/>
      <c r="O3110" s="44"/>
      <c r="P3110" s="44"/>
      <c r="Q3110" s="44"/>
      <c r="R3110" s="44"/>
      <c r="S3110" s="44"/>
      <c r="T3110" s="44"/>
      <c r="U3110" s="44"/>
      <c r="V3110" s="44"/>
      <c r="W3110" s="44"/>
      <c r="X3110" s="44"/>
      <c r="Y3110" s="44"/>
    </row>
    <row r="3111" spans="14:25" ht="15" customHeight="1" x14ac:dyDescent="0.2">
      <c r="N3111" s="44"/>
      <c r="O3111" s="44"/>
      <c r="P3111" s="44"/>
      <c r="Q3111" s="44"/>
      <c r="R3111" s="44"/>
      <c r="S3111" s="44"/>
      <c r="T3111" s="44"/>
      <c r="U3111" s="44"/>
      <c r="V3111" s="44"/>
      <c r="W3111" s="44"/>
      <c r="X3111" s="44"/>
      <c r="Y3111" s="44"/>
    </row>
    <row r="3112" spans="14:25" ht="15" customHeight="1" x14ac:dyDescent="0.2">
      <c r="N3112" s="44"/>
      <c r="O3112" s="44"/>
      <c r="P3112" s="44"/>
      <c r="Q3112" s="44"/>
      <c r="R3112" s="44"/>
      <c r="S3112" s="44"/>
      <c r="T3112" s="44"/>
      <c r="U3112" s="44"/>
      <c r="V3112" s="44"/>
      <c r="W3112" s="44"/>
      <c r="X3112" s="44"/>
      <c r="Y3112" s="44"/>
    </row>
    <row r="3113" spans="14:25" ht="15" customHeight="1" x14ac:dyDescent="0.2">
      <c r="N3113" s="44"/>
      <c r="O3113" s="44"/>
      <c r="P3113" s="44"/>
      <c r="Q3113" s="44"/>
      <c r="R3113" s="44"/>
      <c r="S3113" s="44"/>
      <c r="T3113" s="44"/>
      <c r="U3113" s="44"/>
      <c r="V3113" s="44"/>
      <c r="W3113" s="44"/>
      <c r="X3113" s="44"/>
      <c r="Y3113" s="44"/>
    </row>
    <row r="3114" spans="14:25" ht="15" customHeight="1" x14ac:dyDescent="0.2">
      <c r="N3114" s="44"/>
      <c r="O3114" s="44"/>
      <c r="P3114" s="44"/>
      <c r="Q3114" s="44"/>
      <c r="R3114" s="44"/>
      <c r="S3114" s="44"/>
      <c r="T3114" s="44"/>
      <c r="U3114" s="44"/>
      <c r="V3114" s="44"/>
      <c r="W3114" s="44"/>
      <c r="X3114" s="44"/>
      <c r="Y3114" s="44"/>
    </row>
    <row r="3115" spans="14:25" ht="15" customHeight="1" x14ac:dyDescent="0.2">
      <c r="N3115" s="44"/>
      <c r="O3115" s="44"/>
      <c r="P3115" s="44"/>
      <c r="Q3115" s="44"/>
      <c r="R3115" s="44"/>
      <c r="S3115" s="44"/>
      <c r="T3115" s="44"/>
      <c r="U3115" s="44"/>
      <c r="V3115" s="44"/>
      <c r="W3115" s="44"/>
      <c r="X3115" s="44"/>
      <c r="Y3115" s="44"/>
    </row>
    <row r="3116" spans="14:25" ht="15" customHeight="1" x14ac:dyDescent="0.2">
      <c r="N3116" s="44"/>
      <c r="O3116" s="44"/>
      <c r="P3116" s="44"/>
      <c r="Q3116" s="44"/>
      <c r="R3116" s="44"/>
      <c r="S3116" s="44"/>
      <c r="T3116" s="44"/>
      <c r="U3116" s="44"/>
      <c r="V3116" s="44"/>
      <c r="W3116" s="44"/>
      <c r="X3116" s="44"/>
      <c r="Y3116" s="44"/>
    </row>
    <row r="3117" spans="14:25" ht="15" customHeight="1" x14ac:dyDescent="0.2">
      <c r="N3117" s="44"/>
      <c r="O3117" s="44"/>
      <c r="P3117" s="44"/>
      <c r="Q3117" s="44"/>
      <c r="R3117" s="44"/>
      <c r="S3117" s="44"/>
      <c r="T3117" s="44"/>
      <c r="U3117" s="44"/>
      <c r="V3117" s="44"/>
      <c r="W3117" s="44"/>
      <c r="X3117" s="44"/>
      <c r="Y3117" s="44"/>
    </row>
    <row r="3118" spans="14:25" ht="15" customHeight="1" x14ac:dyDescent="0.2">
      <c r="N3118" s="44"/>
      <c r="O3118" s="44"/>
      <c r="P3118" s="44"/>
      <c r="Q3118" s="44"/>
      <c r="R3118" s="44"/>
      <c r="S3118" s="44"/>
      <c r="T3118" s="44"/>
      <c r="U3118" s="44"/>
      <c r="V3118" s="44"/>
      <c r="W3118" s="44"/>
      <c r="X3118" s="44"/>
      <c r="Y3118" s="44"/>
    </row>
    <row r="3119" spans="14:25" ht="15" customHeight="1" x14ac:dyDescent="0.2">
      <c r="N3119" s="44"/>
      <c r="O3119" s="44"/>
      <c r="P3119" s="44"/>
      <c r="Q3119" s="44"/>
      <c r="R3119" s="44"/>
      <c r="S3119" s="44"/>
      <c r="T3119" s="44"/>
      <c r="U3119" s="44"/>
      <c r="V3119" s="44"/>
      <c r="W3119" s="44"/>
      <c r="X3119" s="44"/>
      <c r="Y3119" s="44"/>
    </row>
    <row r="3120" spans="14:25" ht="15" customHeight="1" x14ac:dyDescent="0.2">
      <c r="N3120" s="44"/>
      <c r="O3120" s="44"/>
      <c r="P3120" s="44"/>
      <c r="Q3120" s="44"/>
      <c r="R3120" s="44"/>
      <c r="S3120" s="44"/>
      <c r="T3120" s="44"/>
      <c r="U3120" s="44"/>
      <c r="V3120" s="44"/>
      <c r="W3120" s="44"/>
      <c r="X3120" s="44"/>
      <c r="Y3120" s="44"/>
    </row>
    <row r="3121" spans="14:25" ht="15" customHeight="1" x14ac:dyDescent="0.2">
      <c r="N3121" s="44"/>
      <c r="O3121" s="44"/>
      <c r="P3121" s="44"/>
      <c r="Q3121" s="44"/>
      <c r="R3121" s="44"/>
      <c r="S3121" s="44"/>
      <c r="T3121" s="44"/>
      <c r="U3121" s="44"/>
      <c r="V3121" s="44"/>
      <c r="W3121" s="44"/>
      <c r="X3121" s="44"/>
      <c r="Y3121" s="44"/>
    </row>
    <row r="3122" spans="14:25" ht="15" customHeight="1" x14ac:dyDescent="0.2">
      <c r="N3122" s="44"/>
      <c r="O3122" s="44"/>
      <c r="P3122" s="44"/>
      <c r="Q3122" s="44"/>
      <c r="R3122" s="44"/>
      <c r="S3122" s="44"/>
      <c r="T3122" s="44"/>
      <c r="U3122" s="44"/>
      <c r="V3122" s="44"/>
      <c r="W3122" s="44"/>
      <c r="X3122" s="44"/>
      <c r="Y3122" s="44"/>
    </row>
    <row r="3123" spans="14:25" ht="15" customHeight="1" x14ac:dyDescent="0.2">
      <c r="N3123" s="44"/>
      <c r="O3123" s="44"/>
      <c r="P3123" s="44"/>
      <c r="Q3123" s="44"/>
      <c r="R3123" s="44"/>
      <c r="S3123" s="44"/>
      <c r="T3123" s="44"/>
      <c r="U3123" s="44"/>
      <c r="V3123" s="44"/>
      <c r="W3123" s="44"/>
      <c r="X3123" s="44"/>
      <c r="Y3123" s="44"/>
    </row>
    <row r="3124" spans="14:25" ht="15" customHeight="1" x14ac:dyDescent="0.2">
      <c r="N3124" s="44"/>
      <c r="O3124" s="44"/>
      <c r="P3124" s="44"/>
      <c r="Q3124" s="44"/>
      <c r="R3124" s="44"/>
      <c r="S3124" s="44"/>
      <c r="T3124" s="44"/>
      <c r="U3124" s="44"/>
      <c r="V3124" s="44"/>
      <c r="W3124" s="44"/>
      <c r="X3124" s="44"/>
      <c r="Y3124" s="44"/>
    </row>
    <row r="3125" spans="14:25" ht="15" customHeight="1" x14ac:dyDescent="0.2">
      <c r="N3125" s="44"/>
      <c r="O3125" s="44"/>
      <c r="P3125" s="44"/>
      <c r="Q3125" s="44"/>
      <c r="R3125" s="44"/>
      <c r="S3125" s="44"/>
      <c r="T3125" s="44"/>
      <c r="U3125" s="44"/>
      <c r="V3125" s="44"/>
      <c r="W3125" s="44"/>
      <c r="X3125" s="44"/>
      <c r="Y3125" s="44"/>
    </row>
    <row r="3126" spans="14:25" ht="15" customHeight="1" x14ac:dyDescent="0.2">
      <c r="N3126" s="44"/>
      <c r="O3126" s="44"/>
      <c r="P3126" s="44"/>
      <c r="Q3126" s="44"/>
      <c r="R3126" s="44"/>
      <c r="S3126" s="44"/>
      <c r="T3126" s="44"/>
      <c r="U3126" s="44"/>
      <c r="V3126" s="44"/>
      <c r="W3126" s="44"/>
      <c r="X3126" s="44"/>
      <c r="Y3126" s="44"/>
    </row>
    <row r="3127" spans="14:25" ht="15" customHeight="1" x14ac:dyDescent="0.2">
      <c r="N3127" s="44"/>
      <c r="O3127" s="44"/>
      <c r="P3127" s="44"/>
      <c r="Q3127" s="44"/>
      <c r="R3127" s="44"/>
      <c r="S3127" s="44"/>
      <c r="T3127" s="44"/>
      <c r="U3127" s="44"/>
      <c r="V3127" s="44"/>
      <c r="W3127" s="44"/>
      <c r="X3127" s="44"/>
      <c r="Y3127" s="44"/>
    </row>
    <row r="3128" spans="14:25" ht="15" customHeight="1" x14ac:dyDescent="0.2">
      <c r="N3128" s="44"/>
      <c r="O3128" s="44"/>
      <c r="P3128" s="44"/>
      <c r="Q3128" s="44"/>
      <c r="R3128" s="44"/>
      <c r="S3128" s="44"/>
      <c r="T3128" s="44"/>
      <c r="U3128" s="44"/>
      <c r="V3128" s="44"/>
      <c r="W3128" s="44"/>
      <c r="X3128" s="44"/>
      <c r="Y3128" s="44"/>
    </row>
    <row r="3129" spans="14:25" ht="15" customHeight="1" x14ac:dyDescent="0.2">
      <c r="N3129" s="44"/>
      <c r="O3129" s="44"/>
      <c r="P3129" s="44"/>
      <c r="Q3129" s="44"/>
      <c r="R3129" s="44"/>
      <c r="S3129" s="44"/>
      <c r="T3129" s="44"/>
      <c r="U3129" s="44"/>
      <c r="V3129" s="44"/>
      <c r="W3129" s="44"/>
      <c r="X3129" s="44"/>
      <c r="Y3129" s="44"/>
    </row>
    <row r="3130" spans="14:25" ht="15" customHeight="1" x14ac:dyDescent="0.2">
      <c r="N3130" s="44"/>
      <c r="O3130" s="44"/>
      <c r="P3130" s="44"/>
      <c r="Q3130" s="44"/>
      <c r="R3130" s="44"/>
      <c r="S3130" s="44"/>
      <c r="T3130" s="44"/>
      <c r="U3130" s="44"/>
      <c r="V3130" s="44"/>
      <c r="W3130" s="44"/>
      <c r="X3130" s="44"/>
      <c r="Y3130" s="44"/>
    </row>
    <row r="3131" spans="14:25" ht="15" customHeight="1" x14ac:dyDescent="0.2">
      <c r="N3131" s="44"/>
      <c r="O3131" s="44"/>
      <c r="P3131" s="44"/>
      <c r="Q3131" s="44"/>
      <c r="R3131" s="44"/>
      <c r="S3131" s="44"/>
      <c r="T3131" s="44"/>
      <c r="U3131" s="44"/>
      <c r="V3131" s="44"/>
      <c r="W3131" s="44"/>
      <c r="X3131" s="44"/>
      <c r="Y3131" s="44"/>
    </row>
    <row r="3132" spans="14:25" ht="15" customHeight="1" x14ac:dyDescent="0.2">
      <c r="N3132" s="44"/>
      <c r="O3132" s="44"/>
      <c r="P3132" s="44"/>
      <c r="Q3132" s="44"/>
      <c r="R3132" s="44"/>
      <c r="S3132" s="44"/>
      <c r="T3132" s="44"/>
      <c r="U3132" s="44"/>
      <c r="V3132" s="44"/>
      <c r="W3132" s="44"/>
      <c r="X3132" s="44"/>
      <c r="Y3132" s="44"/>
    </row>
    <row r="3133" spans="14:25" ht="15" customHeight="1" x14ac:dyDescent="0.2">
      <c r="N3133" s="44"/>
      <c r="O3133" s="44"/>
      <c r="P3133" s="44"/>
      <c r="Q3133" s="44"/>
      <c r="R3133" s="44"/>
      <c r="S3133" s="44"/>
      <c r="T3133" s="44"/>
      <c r="U3133" s="44"/>
      <c r="V3133" s="44"/>
      <c r="W3133" s="44"/>
      <c r="X3133" s="44"/>
      <c r="Y3133" s="44"/>
    </row>
    <row r="3134" spans="14:25" ht="15" customHeight="1" x14ac:dyDescent="0.2">
      <c r="N3134" s="44"/>
      <c r="O3134" s="44"/>
      <c r="P3134" s="44"/>
      <c r="Q3134" s="44"/>
      <c r="R3134" s="44"/>
      <c r="S3134" s="44"/>
      <c r="T3134" s="44"/>
      <c r="U3134" s="44"/>
      <c r="V3134" s="44"/>
      <c r="W3134" s="44"/>
      <c r="X3134" s="44"/>
      <c r="Y3134" s="44"/>
    </row>
    <row r="3135" spans="14:25" ht="15" customHeight="1" x14ac:dyDescent="0.2">
      <c r="N3135" s="44"/>
      <c r="O3135" s="44"/>
      <c r="P3135" s="44"/>
      <c r="Q3135" s="44"/>
      <c r="R3135" s="44"/>
      <c r="S3135" s="44"/>
      <c r="T3135" s="44"/>
      <c r="U3135" s="44"/>
      <c r="V3135" s="44"/>
      <c r="W3135" s="44"/>
      <c r="X3135" s="44"/>
      <c r="Y3135" s="44"/>
    </row>
    <row r="3136" spans="14:25" ht="15" customHeight="1" x14ac:dyDescent="0.2">
      <c r="N3136" s="44"/>
      <c r="O3136" s="44"/>
      <c r="P3136" s="44"/>
      <c r="Q3136" s="44"/>
      <c r="R3136" s="44"/>
      <c r="S3136" s="44"/>
      <c r="T3136" s="44"/>
      <c r="U3136" s="44"/>
      <c r="V3136" s="44"/>
      <c r="W3136" s="44"/>
      <c r="X3136" s="44"/>
      <c r="Y3136" s="44"/>
    </row>
    <row r="3137" spans="14:25" ht="15" customHeight="1" x14ac:dyDescent="0.2">
      <c r="N3137" s="44"/>
      <c r="O3137" s="44"/>
      <c r="P3137" s="44"/>
      <c r="Q3137" s="44"/>
      <c r="R3137" s="44"/>
      <c r="S3137" s="44"/>
      <c r="T3137" s="44"/>
      <c r="U3137" s="44"/>
      <c r="V3137" s="44"/>
      <c r="W3137" s="44"/>
      <c r="X3137" s="44"/>
      <c r="Y3137" s="44"/>
    </row>
    <row r="3138" spans="14:25" ht="15" customHeight="1" x14ac:dyDescent="0.2">
      <c r="N3138" s="44"/>
      <c r="O3138" s="44"/>
      <c r="P3138" s="44"/>
      <c r="Q3138" s="44"/>
      <c r="R3138" s="44"/>
      <c r="S3138" s="44"/>
      <c r="T3138" s="44"/>
      <c r="U3138" s="44"/>
      <c r="V3138" s="44"/>
      <c r="W3138" s="44"/>
      <c r="X3138" s="44"/>
      <c r="Y3138" s="44"/>
    </row>
    <row r="3139" spans="14:25" ht="15" customHeight="1" x14ac:dyDescent="0.2">
      <c r="N3139" s="44"/>
      <c r="O3139" s="44"/>
      <c r="P3139" s="44"/>
      <c r="Q3139" s="44"/>
      <c r="R3139" s="44"/>
      <c r="S3139" s="44"/>
      <c r="T3139" s="44"/>
      <c r="U3139" s="44"/>
      <c r="V3139" s="44"/>
      <c r="W3139" s="44"/>
      <c r="X3139" s="44"/>
      <c r="Y3139" s="44"/>
    </row>
    <row r="3140" spans="14:25" ht="15" customHeight="1" x14ac:dyDescent="0.2">
      <c r="N3140" s="44"/>
      <c r="O3140" s="44"/>
      <c r="P3140" s="44"/>
      <c r="Q3140" s="44"/>
      <c r="R3140" s="44"/>
      <c r="S3140" s="44"/>
      <c r="T3140" s="44"/>
      <c r="U3140" s="44"/>
      <c r="V3140" s="44"/>
      <c r="W3140" s="44"/>
      <c r="X3140" s="44"/>
      <c r="Y3140" s="44"/>
    </row>
    <row r="3141" spans="14:25" ht="15" customHeight="1" x14ac:dyDescent="0.2">
      <c r="N3141" s="44"/>
      <c r="O3141" s="44"/>
      <c r="P3141" s="44"/>
      <c r="Q3141" s="44"/>
      <c r="R3141" s="44"/>
      <c r="S3141" s="44"/>
      <c r="T3141" s="44"/>
      <c r="U3141" s="44"/>
      <c r="V3141" s="44"/>
      <c r="W3141" s="44"/>
      <c r="X3141" s="44"/>
      <c r="Y3141" s="44"/>
    </row>
    <row r="3142" spans="14:25" ht="15" customHeight="1" x14ac:dyDescent="0.2">
      <c r="N3142" s="44"/>
      <c r="O3142" s="44"/>
      <c r="P3142" s="44"/>
      <c r="Q3142" s="44"/>
      <c r="R3142" s="44"/>
      <c r="S3142" s="44"/>
      <c r="T3142" s="44"/>
      <c r="U3142" s="44"/>
      <c r="V3142" s="44"/>
      <c r="W3142" s="44"/>
      <c r="X3142" s="44"/>
      <c r="Y3142" s="44"/>
    </row>
    <row r="3143" spans="14:25" ht="15" customHeight="1" x14ac:dyDescent="0.2">
      <c r="N3143" s="44"/>
      <c r="O3143" s="44"/>
      <c r="P3143" s="44"/>
      <c r="Q3143" s="44"/>
      <c r="R3143" s="44"/>
      <c r="S3143" s="44"/>
      <c r="T3143" s="44"/>
      <c r="U3143" s="44"/>
      <c r="V3143" s="44"/>
      <c r="W3143" s="44"/>
      <c r="X3143" s="44"/>
      <c r="Y3143" s="44"/>
    </row>
    <row r="3144" spans="14:25" ht="15" customHeight="1" x14ac:dyDescent="0.2">
      <c r="N3144" s="44"/>
      <c r="O3144" s="44"/>
      <c r="P3144" s="44"/>
      <c r="Q3144" s="44"/>
      <c r="R3144" s="44"/>
      <c r="S3144" s="44"/>
      <c r="T3144" s="44"/>
      <c r="U3144" s="44"/>
      <c r="V3144" s="44"/>
      <c r="W3144" s="44"/>
      <c r="X3144" s="44"/>
      <c r="Y3144" s="44"/>
    </row>
    <row r="3145" spans="14:25" ht="15" customHeight="1" x14ac:dyDescent="0.2">
      <c r="N3145" s="44"/>
      <c r="O3145" s="44"/>
      <c r="P3145" s="44"/>
      <c r="Q3145" s="44"/>
      <c r="R3145" s="44"/>
      <c r="S3145" s="44"/>
      <c r="T3145" s="44"/>
      <c r="U3145" s="44"/>
      <c r="V3145" s="44"/>
      <c r="W3145" s="44"/>
      <c r="X3145" s="44"/>
      <c r="Y3145" s="44"/>
    </row>
    <row r="3146" spans="14:25" ht="15" customHeight="1" x14ac:dyDescent="0.2">
      <c r="N3146" s="44"/>
      <c r="O3146" s="44"/>
      <c r="P3146" s="44"/>
      <c r="Q3146" s="44"/>
      <c r="R3146" s="44"/>
      <c r="S3146" s="44"/>
      <c r="T3146" s="44"/>
      <c r="U3146" s="44"/>
      <c r="V3146" s="44"/>
      <c r="W3146" s="44"/>
      <c r="X3146" s="44"/>
      <c r="Y3146" s="44"/>
    </row>
    <row r="3147" spans="14:25" ht="15" customHeight="1" x14ac:dyDescent="0.2">
      <c r="N3147" s="44"/>
      <c r="O3147" s="44"/>
      <c r="P3147" s="44"/>
      <c r="Q3147" s="44"/>
      <c r="R3147" s="44"/>
      <c r="S3147" s="44"/>
      <c r="T3147" s="44"/>
      <c r="U3147" s="44"/>
      <c r="V3147" s="44"/>
      <c r="W3147" s="44"/>
      <c r="X3147" s="44"/>
      <c r="Y3147" s="44"/>
    </row>
    <row r="3148" spans="14:25" ht="15" customHeight="1" x14ac:dyDescent="0.2">
      <c r="N3148" s="44"/>
      <c r="O3148" s="44"/>
      <c r="P3148" s="44"/>
      <c r="Q3148" s="44"/>
      <c r="R3148" s="44"/>
      <c r="S3148" s="44"/>
      <c r="T3148" s="44"/>
      <c r="U3148" s="44"/>
      <c r="V3148" s="44"/>
      <c r="W3148" s="44"/>
      <c r="X3148" s="44"/>
      <c r="Y3148" s="44"/>
    </row>
    <row r="3149" spans="14:25" ht="15" customHeight="1" x14ac:dyDescent="0.2">
      <c r="N3149" s="44"/>
      <c r="O3149" s="44"/>
      <c r="P3149" s="44"/>
      <c r="Q3149" s="44"/>
      <c r="R3149" s="44"/>
      <c r="S3149" s="44"/>
      <c r="T3149" s="44"/>
      <c r="U3149" s="44"/>
      <c r="V3149" s="44"/>
      <c r="W3149" s="44"/>
      <c r="X3149" s="44"/>
      <c r="Y3149" s="44"/>
    </row>
    <row r="3150" spans="14:25" ht="15" customHeight="1" x14ac:dyDescent="0.2">
      <c r="N3150" s="44"/>
      <c r="O3150" s="44"/>
      <c r="P3150" s="44"/>
      <c r="Q3150" s="44"/>
      <c r="R3150" s="44"/>
      <c r="S3150" s="44"/>
      <c r="T3150" s="44"/>
      <c r="U3150" s="44"/>
      <c r="V3150" s="44"/>
      <c r="W3150" s="44"/>
      <c r="X3150" s="44"/>
      <c r="Y3150" s="44"/>
    </row>
    <row r="3151" spans="14:25" ht="15" customHeight="1" x14ac:dyDescent="0.2">
      <c r="N3151" s="44"/>
      <c r="O3151" s="44"/>
      <c r="P3151" s="44"/>
      <c r="Q3151" s="44"/>
      <c r="R3151" s="44"/>
      <c r="S3151" s="44"/>
      <c r="T3151" s="44"/>
      <c r="U3151" s="44"/>
      <c r="V3151" s="44"/>
      <c r="W3151" s="44"/>
      <c r="X3151" s="44"/>
      <c r="Y3151" s="44"/>
    </row>
    <row r="3152" spans="14:25" ht="15" customHeight="1" x14ac:dyDescent="0.2">
      <c r="N3152" s="44"/>
      <c r="O3152" s="44"/>
      <c r="P3152" s="44"/>
      <c r="Q3152" s="44"/>
      <c r="R3152" s="44"/>
      <c r="S3152" s="44"/>
      <c r="T3152" s="44"/>
      <c r="U3152" s="44"/>
      <c r="V3152" s="44"/>
      <c r="W3152" s="44"/>
      <c r="X3152" s="44"/>
      <c r="Y3152" s="44"/>
    </row>
    <row r="3153" spans="14:25" ht="15" customHeight="1" x14ac:dyDescent="0.2">
      <c r="N3153" s="44"/>
      <c r="O3153" s="44"/>
      <c r="P3153" s="44"/>
      <c r="Q3153" s="44"/>
      <c r="R3153" s="44"/>
      <c r="S3153" s="44"/>
      <c r="T3153" s="44"/>
      <c r="U3153" s="44"/>
      <c r="V3153" s="44"/>
      <c r="W3153" s="44"/>
      <c r="X3153" s="44"/>
      <c r="Y3153" s="44"/>
    </row>
    <row r="3154" spans="14:25" ht="15" customHeight="1" x14ac:dyDescent="0.2">
      <c r="N3154" s="44"/>
      <c r="O3154" s="44"/>
      <c r="P3154" s="44"/>
      <c r="Q3154" s="44"/>
      <c r="R3154" s="44"/>
      <c r="S3154" s="44"/>
      <c r="T3154" s="44"/>
      <c r="U3154" s="44"/>
      <c r="V3154" s="44"/>
      <c r="W3154" s="44"/>
      <c r="X3154" s="44"/>
      <c r="Y3154" s="44"/>
    </row>
    <row r="3155" spans="14:25" ht="15" customHeight="1" x14ac:dyDescent="0.2">
      <c r="N3155" s="44"/>
      <c r="O3155" s="44"/>
      <c r="P3155" s="44"/>
      <c r="Q3155" s="44"/>
      <c r="R3155" s="44"/>
      <c r="S3155" s="44"/>
      <c r="T3155" s="44"/>
      <c r="U3155" s="44"/>
      <c r="V3155" s="44"/>
      <c r="W3155" s="44"/>
      <c r="X3155" s="44"/>
      <c r="Y3155" s="44"/>
    </row>
    <row r="3156" spans="14:25" ht="15" customHeight="1" x14ac:dyDescent="0.2">
      <c r="N3156" s="44"/>
      <c r="O3156" s="44"/>
      <c r="P3156" s="44"/>
      <c r="Q3156" s="44"/>
      <c r="R3156" s="44"/>
      <c r="S3156" s="44"/>
      <c r="T3156" s="44"/>
      <c r="U3156" s="44"/>
      <c r="V3156" s="44"/>
      <c r="W3156" s="44"/>
      <c r="X3156" s="44"/>
      <c r="Y3156" s="44"/>
    </row>
    <row r="3157" spans="14:25" ht="15" customHeight="1" x14ac:dyDescent="0.2">
      <c r="N3157" s="44"/>
      <c r="O3157" s="44"/>
      <c r="P3157" s="44"/>
      <c r="Q3157" s="44"/>
      <c r="R3157" s="44"/>
      <c r="S3157" s="44"/>
      <c r="T3157" s="44"/>
      <c r="U3157" s="44"/>
      <c r="V3157" s="44"/>
      <c r="W3157" s="44"/>
      <c r="X3157" s="44"/>
      <c r="Y3157" s="44"/>
    </row>
    <row r="3158" spans="14:25" ht="15" customHeight="1" x14ac:dyDescent="0.2">
      <c r="N3158" s="44"/>
      <c r="O3158" s="44"/>
      <c r="P3158" s="44"/>
      <c r="Q3158" s="44"/>
      <c r="R3158" s="44"/>
      <c r="S3158" s="44"/>
      <c r="T3158" s="44"/>
      <c r="U3158" s="44"/>
      <c r="V3158" s="44"/>
      <c r="W3158" s="44"/>
      <c r="X3158" s="44"/>
      <c r="Y3158" s="44"/>
    </row>
    <row r="3159" spans="14:25" ht="15" customHeight="1" x14ac:dyDescent="0.2">
      <c r="N3159" s="44"/>
      <c r="O3159" s="44"/>
      <c r="P3159" s="44"/>
      <c r="Q3159" s="44"/>
      <c r="R3159" s="44"/>
      <c r="S3159" s="44"/>
      <c r="T3159" s="44"/>
      <c r="U3159" s="44"/>
      <c r="V3159" s="44"/>
      <c r="W3159" s="44"/>
      <c r="X3159" s="44"/>
      <c r="Y3159" s="44"/>
    </row>
    <row r="3160" spans="14:25" ht="15" customHeight="1" x14ac:dyDescent="0.2">
      <c r="N3160" s="44"/>
      <c r="O3160" s="44"/>
      <c r="P3160" s="44"/>
      <c r="Q3160" s="44"/>
      <c r="R3160" s="44"/>
      <c r="S3160" s="44"/>
      <c r="T3160" s="44"/>
      <c r="U3160" s="44"/>
      <c r="V3160" s="44"/>
      <c r="W3160" s="44"/>
      <c r="X3160" s="44"/>
      <c r="Y3160" s="44"/>
    </row>
    <row r="3161" spans="14:25" ht="15" customHeight="1" x14ac:dyDescent="0.2">
      <c r="N3161" s="44"/>
      <c r="O3161" s="44"/>
      <c r="P3161" s="44"/>
      <c r="Q3161" s="44"/>
      <c r="R3161" s="44"/>
      <c r="S3161" s="44"/>
      <c r="T3161" s="44"/>
      <c r="U3161" s="44"/>
      <c r="V3161" s="44"/>
      <c r="W3161" s="44"/>
      <c r="X3161" s="44"/>
      <c r="Y3161" s="44"/>
    </row>
    <row r="3162" spans="14:25" ht="15" customHeight="1" x14ac:dyDescent="0.2">
      <c r="N3162" s="44"/>
      <c r="O3162" s="44"/>
      <c r="P3162" s="44"/>
      <c r="Q3162" s="44"/>
      <c r="R3162" s="44"/>
      <c r="S3162" s="44"/>
      <c r="T3162" s="44"/>
      <c r="U3162" s="44"/>
      <c r="V3162" s="44"/>
      <c r="W3162" s="44"/>
      <c r="X3162" s="44"/>
      <c r="Y3162" s="44"/>
    </row>
    <row r="3163" spans="14:25" ht="15" customHeight="1" x14ac:dyDescent="0.2">
      <c r="N3163" s="44"/>
      <c r="O3163" s="44"/>
      <c r="P3163" s="44"/>
      <c r="Q3163" s="44"/>
      <c r="R3163" s="44"/>
      <c r="S3163" s="44"/>
      <c r="T3163" s="44"/>
      <c r="U3163" s="44"/>
      <c r="V3163" s="44"/>
      <c r="W3163" s="44"/>
      <c r="X3163" s="44"/>
      <c r="Y3163" s="44"/>
    </row>
    <row r="3164" spans="14:25" ht="15" customHeight="1" x14ac:dyDescent="0.2">
      <c r="N3164" s="44"/>
      <c r="O3164" s="44"/>
      <c r="P3164" s="44"/>
      <c r="Q3164" s="44"/>
      <c r="R3164" s="44"/>
      <c r="S3164" s="44"/>
      <c r="T3164" s="44"/>
      <c r="U3164" s="44"/>
      <c r="V3164" s="44"/>
      <c r="W3164" s="44"/>
      <c r="X3164" s="44"/>
      <c r="Y3164" s="44"/>
    </row>
    <row r="3165" spans="14:25" ht="15" customHeight="1" x14ac:dyDescent="0.2">
      <c r="N3165" s="44"/>
      <c r="O3165" s="44"/>
      <c r="P3165" s="44"/>
      <c r="Q3165" s="44"/>
      <c r="R3165" s="44"/>
      <c r="S3165" s="44"/>
      <c r="T3165" s="44"/>
      <c r="U3165" s="44"/>
      <c r="V3165" s="44"/>
      <c r="W3165" s="44"/>
      <c r="X3165" s="44"/>
      <c r="Y3165" s="44"/>
    </row>
    <row r="3166" spans="14:25" ht="15" customHeight="1" x14ac:dyDescent="0.2">
      <c r="N3166" s="44"/>
      <c r="O3166" s="44"/>
      <c r="P3166" s="44"/>
      <c r="Q3166" s="44"/>
      <c r="R3166" s="44"/>
      <c r="S3166" s="44"/>
      <c r="T3166" s="44"/>
      <c r="U3166" s="44"/>
      <c r="V3166" s="44"/>
      <c r="W3166" s="44"/>
      <c r="X3166" s="44"/>
      <c r="Y3166" s="44"/>
    </row>
    <row r="3167" spans="14:25" ht="15" customHeight="1" x14ac:dyDescent="0.2">
      <c r="N3167" s="44"/>
      <c r="O3167" s="44"/>
      <c r="P3167" s="44"/>
      <c r="Q3167" s="44"/>
      <c r="R3167" s="44"/>
      <c r="S3167" s="44"/>
      <c r="T3167" s="44"/>
      <c r="U3167" s="44"/>
      <c r="V3167" s="44"/>
      <c r="W3167" s="44"/>
      <c r="X3167" s="44"/>
      <c r="Y3167" s="44"/>
    </row>
    <row r="3168" spans="14:25" ht="15" customHeight="1" x14ac:dyDescent="0.2">
      <c r="N3168" s="44"/>
      <c r="O3168" s="44"/>
      <c r="P3168" s="44"/>
      <c r="Q3168" s="44"/>
      <c r="R3168" s="44"/>
      <c r="S3168" s="44"/>
      <c r="T3168" s="44"/>
      <c r="U3168" s="44"/>
      <c r="V3168" s="44"/>
      <c r="W3168" s="44"/>
      <c r="X3168" s="44"/>
      <c r="Y3168" s="44"/>
    </row>
    <row r="3169" spans="14:25" ht="15" customHeight="1" x14ac:dyDescent="0.2">
      <c r="N3169" s="44"/>
      <c r="O3169" s="44"/>
      <c r="P3169" s="44"/>
      <c r="Q3169" s="44"/>
      <c r="R3169" s="44"/>
      <c r="S3169" s="44"/>
      <c r="T3169" s="44"/>
      <c r="U3169" s="44"/>
      <c r="V3169" s="44"/>
      <c r="W3169" s="44"/>
      <c r="X3169" s="44"/>
      <c r="Y3169" s="44"/>
    </row>
    <row r="3170" spans="14:25" ht="15" customHeight="1" x14ac:dyDescent="0.2">
      <c r="N3170" s="44"/>
      <c r="O3170" s="44"/>
      <c r="P3170" s="44"/>
      <c r="Q3170" s="44"/>
      <c r="R3170" s="44"/>
      <c r="S3170" s="44"/>
      <c r="T3170" s="44"/>
      <c r="U3170" s="44"/>
      <c r="V3170" s="44"/>
      <c r="W3170" s="44"/>
      <c r="X3170" s="44"/>
      <c r="Y3170" s="44"/>
    </row>
    <row r="3171" spans="14:25" ht="15" customHeight="1" x14ac:dyDescent="0.2">
      <c r="N3171" s="44"/>
      <c r="O3171" s="44"/>
      <c r="P3171" s="44"/>
      <c r="Q3171" s="44"/>
      <c r="R3171" s="44"/>
      <c r="S3171" s="44"/>
      <c r="T3171" s="44"/>
      <c r="U3171" s="44"/>
      <c r="V3171" s="44"/>
      <c r="W3171" s="44"/>
      <c r="X3171" s="44"/>
      <c r="Y3171" s="44"/>
    </row>
    <row r="3172" spans="14:25" ht="15" customHeight="1" x14ac:dyDescent="0.2">
      <c r="N3172" s="44"/>
      <c r="O3172" s="44"/>
      <c r="P3172" s="44"/>
      <c r="Q3172" s="44"/>
      <c r="R3172" s="44"/>
      <c r="S3172" s="44"/>
      <c r="T3172" s="44"/>
      <c r="U3172" s="44"/>
      <c r="V3172" s="44"/>
      <c r="W3172" s="44"/>
      <c r="X3172" s="44"/>
      <c r="Y3172" s="44"/>
    </row>
    <row r="3173" spans="14:25" ht="15" customHeight="1" x14ac:dyDescent="0.2">
      <c r="N3173" s="44"/>
      <c r="O3173" s="44"/>
      <c r="P3173" s="44"/>
      <c r="Q3173" s="44"/>
      <c r="R3173" s="44"/>
      <c r="S3173" s="44"/>
      <c r="T3173" s="44"/>
      <c r="U3173" s="44"/>
      <c r="V3173" s="44"/>
      <c r="W3173" s="44"/>
      <c r="X3173" s="44"/>
      <c r="Y3173" s="44"/>
    </row>
    <row r="3174" spans="14:25" ht="15" customHeight="1" x14ac:dyDescent="0.2">
      <c r="N3174" s="44"/>
      <c r="O3174" s="44"/>
      <c r="P3174" s="44"/>
      <c r="Q3174" s="44"/>
      <c r="R3174" s="44"/>
      <c r="S3174" s="44"/>
      <c r="T3174" s="44"/>
      <c r="U3174" s="44"/>
      <c r="V3174" s="44"/>
      <c r="W3174" s="44"/>
      <c r="X3174" s="44"/>
      <c r="Y3174" s="44"/>
    </row>
    <row r="3175" spans="14:25" ht="15" customHeight="1" x14ac:dyDescent="0.2">
      <c r="N3175" s="44"/>
      <c r="O3175" s="44"/>
      <c r="P3175" s="44"/>
      <c r="Q3175" s="44"/>
      <c r="R3175" s="44"/>
      <c r="S3175" s="44"/>
      <c r="T3175" s="44"/>
      <c r="U3175" s="44"/>
      <c r="V3175" s="44"/>
      <c r="W3175" s="44"/>
      <c r="X3175" s="44"/>
      <c r="Y3175" s="44"/>
    </row>
    <row r="3176" spans="14:25" ht="15" customHeight="1" x14ac:dyDescent="0.2">
      <c r="N3176" s="44"/>
      <c r="O3176" s="44"/>
      <c r="P3176" s="44"/>
      <c r="Q3176" s="44"/>
      <c r="R3176" s="44"/>
      <c r="S3176" s="44"/>
      <c r="T3176" s="44"/>
      <c r="U3176" s="44"/>
      <c r="V3176" s="44"/>
      <c r="W3176" s="44"/>
      <c r="X3176" s="44"/>
      <c r="Y3176" s="44"/>
    </row>
    <row r="3177" spans="14:25" ht="15" customHeight="1" x14ac:dyDescent="0.2">
      <c r="N3177" s="44"/>
      <c r="O3177" s="44"/>
      <c r="P3177" s="44"/>
      <c r="Q3177" s="44"/>
      <c r="R3177" s="44"/>
      <c r="S3177" s="44"/>
      <c r="T3177" s="44"/>
      <c r="U3177" s="44"/>
      <c r="V3177" s="44"/>
      <c r="W3177" s="44"/>
      <c r="X3177" s="44"/>
      <c r="Y3177" s="44"/>
    </row>
    <row r="3178" spans="14:25" ht="15" customHeight="1" x14ac:dyDescent="0.2">
      <c r="N3178" s="44"/>
      <c r="O3178" s="44"/>
      <c r="P3178" s="44"/>
      <c r="Q3178" s="44"/>
      <c r="R3178" s="44"/>
      <c r="S3178" s="44"/>
      <c r="T3178" s="44"/>
      <c r="U3178" s="44"/>
      <c r="V3178" s="44"/>
      <c r="W3178" s="44"/>
      <c r="X3178" s="44"/>
      <c r="Y3178" s="44"/>
    </row>
    <row r="3179" spans="14:25" ht="15" customHeight="1" x14ac:dyDescent="0.2">
      <c r="N3179" s="44"/>
      <c r="O3179" s="44"/>
      <c r="P3179" s="44"/>
      <c r="Q3179" s="44"/>
      <c r="R3179" s="44"/>
      <c r="S3179" s="44"/>
      <c r="T3179" s="44"/>
      <c r="U3179" s="44"/>
      <c r="V3179" s="44"/>
      <c r="W3179" s="44"/>
      <c r="X3179" s="44"/>
      <c r="Y3179" s="44"/>
    </row>
    <row r="3180" spans="14:25" ht="15" customHeight="1" x14ac:dyDescent="0.2">
      <c r="N3180" s="44"/>
      <c r="O3180" s="44"/>
      <c r="P3180" s="44"/>
      <c r="Q3180" s="44"/>
      <c r="R3180" s="44"/>
      <c r="S3180" s="44"/>
      <c r="T3180" s="44"/>
      <c r="U3180" s="44"/>
      <c r="V3180" s="44"/>
      <c r="W3180" s="44"/>
      <c r="X3180" s="44"/>
      <c r="Y3180" s="44"/>
    </row>
    <row r="3181" spans="14:25" ht="15" customHeight="1" x14ac:dyDescent="0.2">
      <c r="N3181" s="44"/>
      <c r="O3181" s="44"/>
      <c r="P3181" s="44"/>
      <c r="Q3181" s="44"/>
      <c r="R3181" s="44"/>
      <c r="S3181" s="44"/>
      <c r="T3181" s="44"/>
      <c r="U3181" s="44"/>
      <c r="V3181" s="44"/>
      <c r="W3181" s="44"/>
      <c r="X3181" s="44"/>
      <c r="Y3181" s="44"/>
    </row>
    <row r="3182" spans="14:25" ht="15" customHeight="1" x14ac:dyDescent="0.2">
      <c r="N3182" s="44"/>
      <c r="O3182" s="44"/>
      <c r="P3182" s="44"/>
      <c r="Q3182" s="44"/>
      <c r="R3182" s="44"/>
      <c r="S3182" s="44"/>
      <c r="T3182" s="44"/>
      <c r="U3182" s="44"/>
      <c r="V3182" s="44"/>
      <c r="W3182" s="44"/>
      <c r="X3182" s="44"/>
      <c r="Y3182" s="44"/>
    </row>
    <row r="3183" spans="14:25" ht="15" customHeight="1" x14ac:dyDescent="0.2">
      <c r="N3183" s="44"/>
      <c r="O3183" s="44"/>
      <c r="P3183" s="44"/>
      <c r="Q3183" s="44"/>
      <c r="R3183" s="44"/>
      <c r="S3183" s="44"/>
      <c r="T3183" s="44"/>
      <c r="U3183" s="44"/>
      <c r="V3183" s="44"/>
      <c r="W3183" s="44"/>
      <c r="X3183" s="44"/>
      <c r="Y3183" s="44"/>
    </row>
    <row r="3184" spans="14:25" ht="15" customHeight="1" x14ac:dyDescent="0.2">
      <c r="N3184" s="44"/>
      <c r="O3184" s="44"/>
      <c r="P3184" s="44"/>
      <c r="Q3184" s="44"/>
      <c r="R3184" s="44"/>
      <c r="S3184" s="44"/>
      <c r="T3184" s="44"/>
      <c r="U3184" s="44"/>
      <c r="V3184" s="44"/>
      <c r="W3184" s="44"/>
      <c r="X3184" s="44"/>
      <c r="Y3184" s="44"/>
    </row>
    <row r="3185" spans="14:25" ht="15" customHeight="1" x14ac:dyDescent="0.2">
      <c r="N3185" s="44"/>
      <c r="O3185" s="44"/>
      <c r="P3185" s="44"/>
      <c r="Q3185" s="44"/>
      <c r="R3185" s="44"/>
      <c r="S3185" s="44"/>
      <c r="T3185" s="44"/>
      <c r="U3185" s="44"/>
      <c r="V3185" s="44"/>
      <c r="W3185" s="44"/>
      <c r="X3185" s="44"/>
      <c r="Y3185" s="44"/>
    </row>
    <row r="3186" spans="14:25" ht="15" customHeight="1" x14ac:dyDescent="0.2">
      <c r="N3186" s="44"/>
      <c r="O3186" s="44"/>
      <c r="P3186" s="44"/>
      <c r="Q3186" s="44"/>
      <c r="R3186" s="44"/>
      <c r="S3186" s="44"/>
      <c r="T3186" s="44"/>
      <c r="U3186" s="44"/>
      <c r="V3186" s="44"/>
      <c r="W3186" s="44"/>
      <c r="X3186" s="44"/>
      <c r="Y3186" s="44"/>
    </row>
    <row r="3187" spans="14:25" ht="15" customHeight="1" x14ac:dyDescent="0.2">
      <c r="N3187" s="44"/>
      <c r="O3187" s="44"/>
      <c r="P3187" s="44"/>
      <c r="Q3187" s="44"/>
      <c r="R3187" s="44"/>
      <c r="S3187" s="44"/>
      <c r="T3187" s="44"/>
      <c r="U3187" s="44"/>
      <c r="V3187" s="44"/>
      <c r="W3187" s="44"/>
      <c r="X3187" s="44"/>
      <c r="Y3187" s="44"/>
    </row>
    <row r="3188" spans="14:25" ht="15" customHeight="1" x14ac:dyDescent="0.2">
      <c r="N3188" s="44"/>
      <c r="O3188" s="44"/>
      <c r="P3188" s="44"/>
      <c r="Q3188" s="44"/>
      <c r="R3188" s="44"/>
      <c r="S3188" s="44"/>
      <c r="T3188" s="44"/>
      <c r="U3188" s="44"/>
      <c r="V3188" s="44"/>
      <c r="W3188" s="44"/>
      <c r="X3188" s="44"/>
      <c r="Y3188" s="44"/>
    </row>
    <row r="3189" spans="14:25" ht="15" customHeight="1" x14ac:dyDescent="0.2">
      <c r="N3189" s="44"/>
      <c r="O3189" s="44"/>
      <c r="P3189" s="44"/>
      <c r="Q3189" s="44"/>
      <c r="R3189" s="44"/>
      <c r="S3189" s="44"/>
      <c r="T3189" s="44"/>
      <c r="U3189" s="44"/>
      <c r="V3189" s="44"/>
      <c r="W3189" s="44"/>
      <c r="X3189" s="44"/>
      <c r="Y3189" s="44"/>
    </row>
    <row r="3190" spans="14:25" ht="15" customHeight="1" x14ac:dyDescent="0.2">
      <c r="N3190" s="44"/>
      <c r="O3190" s="44"/>
      <c r="P3190" s="44"/>
      <c r="Q3190" s="44"/>
      <c r="R3190" s="44"/>
      <c r="S3190" s="44"/>
      <c r="T3190" s="44"/>
      <c r="U3190" s="44"/>
      <c r="V3190" s="44"/>
      <c r="W3190" s="44"/>
      <c r="X3190" s="44"/>
      <c r="Y3190" s="44"/>
    </row>
    <row r="3191" spans="14:25" ht="15" customHeight="1" x14ac:dyDescent="0.2">
      <c r="N3191" s="44"/>
      <c r="O3191" s="44"/>
      <c r="P3191" s="44"/>
      <c r="Q3191" s="44"/>
      <c r="R3191" s="44"/>
      <c r="S3191" s="44"/>
      <c r="T3191" s="44"/>
      <c r="U3191" s="44"/>
      <c r="V3191" s="44"/>
      <c r="W3191" s="44"/>
      <c r="X3191" s="44"/>
      <c r="Y3191" s="44"/>
    </row>
    <row r="3192" spans="14:25" ht="15" customHeight="1" x14ac:dyDescent="0.2">
      <c r="N3192" s="44"/>
      <c r="O3192" s="44"/>
      <c r="P3192" s="44"/>
      <c r="Q3192" s="44"/>
      <c r="R3192" s="44"/>
      <c r="S3192" s="44"/>
      <c r="T3192" s="44"/>
      <c r="U3192" s="44"/>
      <c r="V3192" s="44"/>
      <c r="W3192" s="44"/>
      <c r="X3192" s="44"/>
      <c r="Y3192" s="44"/>
    </row>
    <row r="3193" spans="14:25" ht="15" customHeight="1" x14ac:dyDescent="0.2">
      <c r="N3193" s="44"/>
      <c r="O3193" s="44"/>
      <c r="P3193" s="44"/>
      <c r="Q3193" s="44"/>
      <c r="R3193" s="44"/>
      <c r="S3193" s="44"/>
      <c r="T3193" s="44"/>
      <c r="U3193" s="44"/>
      <c r="V3193" s="44"/>
      <c r="W3193" s="44"/>
      <c r="X3193" s="44"/>
      <c r="Y3193" s="44"/>
    </row>
    <row r="3194" spans="14:25" ht="15" customHeight="1" x14ac:dyDescent="0.2">
      <c r="N3194" s="44"/>
      <c r="O3194" s="44"/>
      <c r="P3194" s="44"/>
      <c r="Q3194" s="44"/>
      <c r="R3194" s="44"/>
      <c r="S3194" s="44"/>
      <c r="T3194" s="44"/>
      <c r="U3194" s="44"/>
      <c r="V3194" s="44"/>
      <c r="W3194" s="44"/>
      <c r="X3194" s="44"/>
      <c r="Y3194" s="44"/>
    </row>
    <row r="3195" spans="14:25" ht="15" customHeight="1" x14ac:dyDescent="0.2">
      <c r="N3195" s="44"/>
      <c r="O3195" s="44"/>
      <c r="P3195" s="44"/>
      <c r="Q3195" s="44"/>
      <c r="R3195" s="44"/>
      <c r="S3195" s="44"/>
      <c r="T3195" s="44"/>
      <c r="U3195" s="44"/>
      <c r="V3195" s="44"/>
      <c r="W3195" s="44"/>
      <c r="X3195" s="44"/>
      <c r="Y3195" s="44"/>
    </row>
    <row r="3196" spans="14:25" ht="15" customHeight="1" x14ac:dyDescent="0.2">
      <c r="N3196" s="44"/>
      <c r="O3196" s="44"/>
      <c r="P3196" s="44"/>
      <c r="Q3196" s="44"/>
      <c r="R3196" s="44"/>
      <c r="S3196" s="44"/>
      <c r="T3196" s="44"/>
      <c r="U3196" s="44"/>
      <c r="V3196" s="44"/>
      <c r="W3196" s="44"/>
      <c r="X3196" s="44"/>
      <c r="Y3196" s="44"/>
    </row>
    <row r="3197" spans="14:25" ht="15" customHeight="1" x14ac:dyDescent="0.2">
      <c r="N3197" s="44"/>
      <c r="O3197" s="44"/>
      <c r="P3197" s="44"/>
      <c r="Q3197" s="44"/>
      <c r="R3197" s="44"/>
      <c r="S3197" s="44"/>
      <c r="T3197" s="44"/>
      <c r="U3197" s="44"/>
      <c r="V3197" s="44"/>
      <c r="W3197" s="44"/>
      <c r="X3197" s="44"/>
      <c r="Y3197" s="44"/>
    </row>
    <row r="3198" spans="14:25" ht="15" customHeight="1" x14ac:dyDescent="0.2">
      <c r="N3198" s="44"/>
      <c r="O3198" s="44"/>
      <c r="P3198" s="44"/>
      <c r="Q3198" s="44"/>
      <c r="R3198" s="44"/>
      <c r="S3198" s="44"/>
      <c r="T3198" s="44"/>
      <c r="U3198" s="44"/>
      <c r="V3198" s="44"/>
      <c r="W3198" s="44"/>
      <c r="X3198" s="44"/>
      <c r="Y3198" s="44"/>
    </row>
    <row r="3199" spans="14:25" ht="15" customHeight="1" x14ac:dyDescent="0.2">
      <c r="N3199" s="44"/>
      <c r="O3199" s="44"/>
      <c r="P3199" s="44"/>
      <c r="Q3199" s="44"/>
      <c r="R3199" s="44"/>
      <c r="S3199" s="44"/>
      <c r="T3199" s="44"/>
      <c r="U3199" s="44"/>
      <c r="V3199" s="44"/>
      <c r="W3199" s="44"/>
      <c r="X3199" s="44"/>
      <c r="Y3199" s="44"/>
    </row>
    <row r="3200" spans="14:25" ht="15" customHeight="1" x14ac:dyDescent="0.2">
      <c r="N3200" s="44"/>
      <c r="O3200" s="44"/>
      <c r="P3200" s="44"/>
      <c r="Q3200" s="44"/>
      <c r="R3200" s="44"/>
      <c r="S3200" s="44"/>
      <c r="T3200" s="44"/>
      <c r="U3200" s="44"/>
      <c r="V3200" s="44"/>
      <c r="W3200" s="44"/>
      <c r="X3200" s="44"/>
      <c r="Y3200" s="44"/>
    </row>
    <row r="3201" spans="14:25" ht="15" customHeight="1" x14ac:dyDescent="0.2">
      <c r="N3201" s="44"/>
      <c r="O3201" s="44"/>
      <c r="P3201" s="44"/>
      <c r="Q3201" s="44"/>
      <c r="R3201" s="44"/>
      <c r="S3201" s="44"/>
      <c r="T3201" s="44"/>
      <c r="U3201" s="44"/>
      <c r="V3201" s="44"/>
      <c r="W3201" s="44"/>
      <c r="X3201" s="44"/>
      <c r="Y3201" s="44"/>
    </row>
    <row r="3202" spans="14:25" ht="15" customHeight="1" x14ac:dyDescent="0.2">
      <c r="N3202" s="44"/>
      <c r="O3202" s="44"/>
      <c r="P3202" s="44"/>
      <c r="Q3202" s="44"/>
      <c r="R3202" s="44"/>
      <c r="S3202" s="44"/>
      <c r="T3202" s="44"/>
      <c r="U3202" s="44"/>
      <c r="V3202" s="44"/>
      <c r="W3202" s="44"/>
      <c r="X3202" s="44"/>
      <c r="Y3202" s="44"/>
    </row>
    <row r="3203" spans="14:25" ht="15" customHeight="1" x14ac:dyDescent="0.2">
      <c r="N3203" s="44"/>
      <c r="O3203" s="44"/>
      <c r="P3203" s="44"/>
      <c r="Q3203" s="44"/>
      <c r="R3203" s="44"/>
      <c r="S3203" s="44"/>
      <c r="T3203" s="44"/>
      <c r="U3203" s="44"/>
      <c r="V3203" s="44"/>
      <c r="W3203" s="44"/>
      <c r="X3203" s="44"/>
      <c r="Y3203" s="44"/>
    </row>
    <row r="3204" spans="14:25" ht="15" customHeight="1" x14ac:dyDescent="0.2">
      <c r="N3204" s="44"/>
      <c r="O3204" s="44"/>
      <c r="P3204" s="44"/>
      <c r="Q3204" s="44"/>
      <c r="R3204" s="44"/>
      <c r="S3204" s="44"/>
      <c r="T3204" s="44"/>
      <c r="U3204" s="44"/>
      <c r="V3204" s="44"/>
      <c r="W3204" s="44"/>
      <c r="X3204" s="44"/>
      <c r="Y3204" s="44"/>
    </row>
    <row r="3205" spans="14:25" ht="15" customHeight="1" x14ac:dyDescent="0.2">
      <c r="N3205" s="44"/>
      <c r="O3205" s="44"/>
      <c r="P3205" s="44"/>
      <c r="Q3205" s="44"/>
      <c r="R3205" s="44"/>
      <c r="S3205" s="44"/>
      <c r="T3205" s="44"/>
      <c r="U3205" s="44"/>
      <c r="V3205" s="44"/>
      <c r="W3205" s="44"/>
      <c r="X3205" s="44"/>
      <c r="Y3205" s="44"/>
    </row>
    <row r="3206" spans="14:25" ht="15" customHeight="1" x14ac:dyDescent="0.2">
      <c r="N3206" s="44"/>
      <c r="O3206" s="44"/>
      <c r="P3206" s="44"/>
      <c r="Q3206" s="44"/>
      <c r="R3206" s="44"/>
      <c r="S3206" s="44"/>
      <c r="T3206" s="44"/>
      <c r="U3206" s="44"/>
      <c r="V3206" s="44"/>
      <c r="W3206" s="44"/>
      <c r="X3206" s="44"/>
      <c r="Y3206" s="44"/>
    </row>
    <row r="3207" spans="14:25" ht="15" customHeight="1" x14ac:dyDescent="0.2">
      <c r="N3207" s="44"/>
      <c r="O3207" s="44"/>
      <c r="P3207" s="44"/>
      <c r="Q3207" s="44"/>
      <c r="R3207" s="44"/>
      <c r="S3207" s="44"/>
      <c r="T3207" s="44"/>
      <c r="U3207" s="44"/>
      <c r="V3207" s="44"/>
      <c r="W3207" s="44"/>
      <c r="X3207" s="44"/>
      <c r="Y3207" s="44"/>
    </row>
    <row r="3208" spans="14:25" ht="15" customHeight="1" x14ac:dyDescent="0.2">
      <c r="N3208" s="44"/>
      <c r="O3208" s="44"/>
      <c r="P3208" s="44"/>
      <c r="Q3208" s="44"/>
      <c r="R3208" s="44"/>
      <c r="S3208" s="44"/>
      <c r="T3208" s="44"/>
      <c r="U3208" s="44"/>
      <c r="V3208" s="44"/>
      <c r="W3208" s="44"/>
      <c r="X3208" s="44"/>
      <c r="Y3208" s="44"/>
    </row>
    <row r="3209" spans="14:25" ht="15" customHeight="1" x14ac:dyDescent="0.2">
      <c r="N3209" s="44"/>
      <c r="O3209" s="44"/>
      <c r="P3209" s="44"/>
      <c r="Q3209" s="44"/>
      <c r="R3209" s="44"/>
      <c r="S3209" s="44"/>
      <c r="T3209" s="44"/>
      <c r="U3209" s="44"/>
      <c r="V3209" s="44"/>
      <c r="W3209" s="44"/>
      <c r="X3209" s="44"/>
      <c r="Y3209" s="44"/>
    </row>
    <row r="3210" spans="14:25" ht="15" customHeight="1" x14ac:dyDescent="0.2">
      <c r="N3210" s="44"/>
      <c r="O3210" s="44"/>
      <c r="P3210" s="44"/>
      <c r="Q3210" s="44"/>
      <c r="R3210" s="44"/>
      <c r="S3210" s="44"/>
      <c r="T3210" s="44"/>
      <c r="U3210" s="44"/>
      <c r="V3210" s="44"/>
      <c r="W3210" s="44"/>
      <c r="X3210" s="44"/>
      <c r="Y3210" s="44"/>
    </row>
    <row r="3211" spans="14:25" ht="15" customHeight="1" x14ac:dyDescent="0.2">
      <c r="N3211" s="44"/>
      <c r="O3211" s="44"/>
      <c r="P3211" s="44"/>
      <c r="Q3211" s="44"/>
      <c r="R3211" s="44"/>
      <c r="S3211" s="44"/>
      <c r="T3211" s="44"/>
      <c r="U3211" s="44"/>
      <c r="V3211" s="44"/>
      <c r="W3211" s="44"/>
      <c r="X3211" s="44"/>
      <c r="Y3211" s="44"/>
    </row>
    <row r="3212" spans="14:25" ht="15" customHeight="1" x14ac:dyDescent="0.2">
      <c r="N3212" s="44"/>
      <c r="O3212" s="44"/>
      <c r="P3212" s="44"/>
      <c r="Q3212" s="44"/>
      <c r="R3212" s="44"/>
      <c r="S3212" s="44"/>
      <c r="T3212" s="44"/>
      <c r="U3212" s="44"/>
      <c r="V3212" s="44"/>
      <c r="W3212" s="44"/>
      <c r="X3212" s="44"/>
      <c r="Y3212" s="44"/>
    </row>
    <row r="3213" spans="14:25" ht="15" customHeight="1" x14ac:dyDescent="0.2">
      <c r="N3213" s="44"/>
      <c r="O3213" s="44"/>
      <c r="P3213" s="44"/>
      <c r="Q3213" s="44"/>
      <c r="R3213" s="44"/>
      <c r="S3213" s="44"/>
      <c r="T3213" s="44"/>
      <c r="U3213" s="44"/>
      <c r="V3213" s="44"/>
      <c r="W3213" s="44"/>
      <c r="X3213" s="44"/>
      <c r="Y3213" s="44"/>
    </row>
    <row r="3214" spans="14:25" ht="15" customHeight="1" x14ac:dyDescent="0.2">
      <c r="N3214" s="44"/>
      <c r="O3214" s="44"/>
      <c r="P3214" s="44"/>
      <c r="Q3214" s="44"/>
      <c r="R3214" s="44"/>
      <c r="S3214" s="44"/>
      <c r="T3214" s="44"/>
      <c r="U3214" s="44"/>
      <c r="V3214" s="44"/>
      <c r="W3214" s="44"/>
      <c r="X3214" s="44"/>
      <c r="Y3214" s="44"/>
    </row>
    <row r="3215" spans="14:25" ht="15" customHeight="1" x14ac:dyDescent="0.2">
      <c r="N3215" s="44"/>
      <c r="O3215" s="44"/>
      <c r="P3215" s="44"/>
      <c r="Q3215" s="44"/>
      <c r="R3215" s="44"/>
      <c r="S3215" s="44"/>
      <c r="T3215" s="44"/>
      <c r="U3215" s="44"/>
      <c r="V3215" s="44"/>
      <c r="W3215" s="44"/>
      <c r="X3215" s="44"/>
      <c r="Y3215" s="44"/>
    </row>
    <row r="3216" spans="14:25" ht="15" customHeight="1" x14ac:dyDescent="0.2">
      <c r="N3216" s="44"/>
      <c r="O3216" s="44"/>
      <c r="P3216" s="44"/>
      <c r="Q3216" s="44"/>
      <c r="R3216" s="44"/>
      <c r="S3216" s="44"/>
      <c r="T3216" s="44"/>
      <c r="U3216" s="44"/>
      <c r="V3216" s="44"/>
      <c r="W3216" s="44"/>
      <c r="X3216" s="44"/>
      <c r="Y3216" s="44"/>
    </row>
    <row r="3217" spans="14:25" ht="15" customHeight="1" x14ac:dyDescent="0.2">
      <c r="N3217" s="44"/>
      <c r="O3217" s="44"/>
      <c r="P3217" s="44"/>
      <c r="Q3217" s="44"/>
      <c r="R3217" s="44"/>
      <c r="S3217" s="44"/>
      <c r="T3217" s="44"/>
      <c r="U3217" s="44"/>
      <c r="V3217" s="44"/>
      <c r="W3217" s="44"/>
      <c r="X3217" s="44"/>
      <c r="Y3217" s="44"/>
    </row>
    <row r="3218" spans="14:25" ht="15" customHeight="1" x14ac:dyDescent="0.2">
      <c r="N3218" s="44"/>
      <c r="O3218" s="44"/>
      <c r="P3218" s="44"/>
      <c r="Q3218" s="44"/>
      <c r="R3218" s="44"/>
      <c r="S3218" s="44"/>
      <c r="T3218" s="44"/>
      <c r="U3218" s="44"/>
      <c r="V3218" s="44"/>
      <c r="W3218" s="44"/>
      <c r="X3218" s="44"/>
      <c r="Y3218" s="44"/>
    </row>
    <row r="3219" spans="14:25" ht="15" customHeight="1" x14ac:dyDescent="0.2">
      <c r="N3219" s="44"/>
      <c r="O3219" s="44"/>
      <c r="P3219" s="44"/>
      <c r="Q3219" s="44"/>
      <c r="R3219" s="44"/>
      <c r="S3219" s="44"/>
      <c r="T3219" s="44"/>
      <c r="U3219" s="44"/>
      <c r="V3219" s="44"/>
      <c r="W3219" s="44"/>
      <c r="X3219" s="44"/>
      <c r="Y3219" s="44"/>
    </row>
    <row r="3220" spans="14:25" ht="15" customHeight="1" x14ac:dyDescent="0.2">
      <c r="N3220" s="44"/>
      <c r="O3220" s="44"/>
      <c r="P3220" s="44"/>
      <c r="Q3220" s="44"/>
      <c r="R3220" s="44"/>
      <c r="S3220" s="44"/>
      <c r="T3220" s="44"/>
      <c r="U3220" s="44"/>
      <c r="V3220" s="44"/>
      <c r="W3220" s="44"/>
      <c r="X3220" s="44"/>
      <c r="Y3220" s="44"/>
    </row>
    <row r="3221" spans="14:25" ht="15" customHeight="1" x14ac:dyDescent="0.2">
      <c r="N3221" s="44"/>
      <c r="O3221" s="44"/>
      <c r="P3221" s="44"/>
      <c r="Q3221" s="44"/>
      <c r="R3221" s="44"/>
      <c r="S3221" s="44"/>
      <c r="T3221" s="44"/>
      <c r="U3221" s="44"/>
      <c r="V3221" s="44"/>
      <c r="W3221" s="44"/>
      <c r="X3221" s="44"/>
      <c r="Y3221" s="44"/>
    </row>
    <row r="3222" spans="14:25" ht="15" customHeight="1" x14ac:dyDescent="0.2">
      <c r="N3222" s="44"/>
      <c r="O3222" s="44"/>
      <c r="P3222" s="44"/>
      <c r="Q3222" s="44"/>
      <c r="R3222" s="44"/>
      <c r="S3222" s="44"/>
      <c r="T3222" s="44"/>
      <c r="U3222" s="44"/>
      <c r="V3222" s="44"/>
      <c r="W3222" s="44"/>
      <c r="X3222" s="44"/>
      <c r="Y3222" s="44"/>
    </row>
    <row r="3223" spans="14:25" ht="15" customHeight="1" x14ac:dyDescent="0.2">
      <c r="N3223" s="44"/>
      <c r="O3223" s="44"/>
      <c r="P3223" s="44"/>
      <c r="Q3223" s="44"/>
      <c r="R3223" s="44"/>
      <c r="S3223" s="44"/>
      <c r="T3223" s="44"/>
      <c r="U3223" s="44"/>
      <c r="V3223" s="44"/>
      <c r="W3223" s="44"/>
      <c r="X3223" s="44"/>
      <c r="Y3223" s="44"/>
    </row>
    <row r="3224" spans="14:25" ht="15" customHeight="1" x14ac:dyDescent="0.2">
      <c r="N3224" s="44"/>
      <c r="O3224" s="44"/>
      <c r="P3224" s="44"/>
      <c r="Q3224" s="44"/>
      <c r="R3224" s="44"/>
      <c r="S3224" s="44"/>
      <c r="T3224" s="44"/>
      <c r="U3224" s="44"/>
      <c r="V3224" s="44"/>
      <c r="W3224" s="44"/>
      <c r="X3224" s="44"/>
      <c r="Y3224" s="44"/>
    </row>
    <row r="3225" spans="14:25" ht="15" customHeight="1" x14ac:dyDescent="0.2">
      <c r="N3225" s="44"/>
      <c r="O3225" s="44"/>
      <c r="P3225" s="44"/>
      <c r="Q3225" s="44"/>
      <c r="R3225" s="44"/>
      <c r="S3225" s="44"/>
      <c r="T3225" s="44"/>
      <c r="U3225" s="44"/>
      <c r="V3225" s="44"/>
      <c r="W3225" s="44"/>
      <c r="X3225" s="44"/>
      <c r="Y3225" s="44"/>
    </row>
    <row r="3226" spans="14:25" ht="15" customHeight="1" x14ac:dyDescent="0.2">
      <c r="N3226" s="44"/>
      <c r="O3226" s="44"/>
      <c r="P3226" s="44"/>
      <c r="Q3226" s="44"/>
      <c r="R3226" s="44"/>
      <c r="S3226" s="44"/>
      <c r="T3226" s="44"/>
      <c r="U3226" s="44"/>
      <c r="V3226" s="44"/>
      <c r="W3226" s="44"/>
      <c r="X3226" s="44"/>
      <c r="Y3226" s="44"/>
    </row>
    <row r="3227" spans="14:25" ht="15" customHeight="1" x14ac:dyDescent="0.2">
      <c r="N3227" s="44"/>
      <c r="O3227" s="44"/>
      <c r="P3227" s="44"/>
      <c r="Q3227" s="44"/>
      <c r="R3227" s="44"/>
      <c r="S3227" s="44"/>
      <c r="T3227" s="44"/>
      <c r="U3227" s="44"/>
      <c r="V3227" s="44"/>
      <c r="W3227" s="44"/>
      <c r="X3227" s="44"/>
      <c r="Y3227" s="44"/>
    </row>
    <row r="3228" spans="14:25" ht="15" customHeight="1" x14ac:dyDescent="0.2">
      <c r="N3228" s="44"/>
      <c r="O3228" s="44"/>
      <c r="P3228" s="44"/>
      <c r="Q3228" s="44"/>
      <c r="R3228" s="44"/>
      <c r="S3228" s="44"/>
      <c r="T3228" s="44"/>
      <c r="U3228" s="44"/>
      <c r="V3228" s="44"/>
      <c r="W3228" s="44"/>
      <c r="X3228" s="44"/>
      <c r="Y3228" s="44"/>
    </row>
    <row r="3229" spans="14:25" ht="15" customHeight="1" x14ac:dyDescent="0.2">
      <c r="N3229" s="44"/>
      <c r="O3229" s="44"/>
      <c r="P3229" s="44"/>
      <c r="Q3229" s="44"/>
      <c r="R3229" s="44"/>
      <c r="S3229" s="44"/>
      <c r="T3229" s="44"/>
      <c r="U3229" s="44"/>
      <c r="V3229" s="44"/>
      <c r="W3229" s="44"/>
      <c r="X3229" s="44"/>
      <c r="Y3229" s="44"/>
    </row>
    <row r="3230" spans="14:25" ht="15" customHeight="1" x14ac:dyDescent="0.2">
      <c r="N3230" s="44"/>
      <c r="O3230" s="44"/>
      <c r="P3230" s="44"/>
      <c r="Q3230" s="44"/>
      <c r="R3230" s="44"/>
      <c r="S3230" s="44"/>
      <c r="T3230" s="44"/>
      <c r="U3230" s="44"/>
      <c r="V3230" s="44"/>
      <c r="W3230" s="44"/>
      <c r="X3230" s="44"/>
      <c r="Y3230" s="44"/>
    </row>
    <row r="3231" spans="14:25" ht="15" customHeight="1" x14ac:dyDescent="0.2">
      <c r="N3231" s="44"/>
      <c r="O3231" s="44"/>
      <c r="P3231" s="44"/>
      <c r="Q3231" s="44"/>
      <c r="R3231" s="44"/>
      <c r="S3231" s="44"/>
      <c r="T3231" s="44"/>
      <c r="U3231" s="44"/>
      <c r="V3231" s="44"/>
      <c r="W3231" s="44"/>
      <c r="X3231" s="44"/>
      <c r="Y3231" s="44"/>
    </row>
    <row r="3232" spans="14:25" ht="15" customHeight="1" x14ac:dyDescent="0.2">
      <c r="N3232" s="44"/>
      <c r="O3232" s="44"/>
      <c r="P3232" s="44"/>
      <c r="Q3232" s="44"/>
      <c r="R3232" s="44"/>
      <c r="S3232" s="44"/>
      <c r="T3232" s="44"/>
      <c r="U3232" s="44"/>
      <c r="V3232" s="44"/>
      <c r="W3232" s="44"/>
      <c r="X3232" s="44"/>
      <c r="Y3232" s="44"/>
    </row>
    <row r="3233" spans="14:25" ht="15" customHeight="1" x14ac:dyDescent="0.2">
      <c r="N3233" s="44"/>
      <c r="O3233" s="44"/>
      <c r="P3233" s="44"/>
      <c r="Q3233" s="44"/>
      <c r="R3233" s="44"/>
      <c r="S3233" s="44"/>
      <c r="T3233" s="44"/>
      <c r="U3233" s="44"/>
      <c r="V3233" s="44"/>
      <c r="W3233" s="44"/>
      <c r="X3233" s="44"/>
      <c r="Y3233" s="44"/>
    </row>
    <row r="3234" spans="14:25" ht="15" customHeight="1" x14ac:dyDescent="0.2">
      <c r="N3234" s="44"/>
      <c r="O3234" s="44"/>
      <c r="P3234" s="44"/>
      <c r="Q3234" s="44"/>
      <c r="R3234" s="44"/>
      <c r="S3234" s="44"/>
      <c r="T3234" s="44"/>
      <c r="U3234" s="44"/>
      <c r="V3234" s="44"/>
      <c r="W3234" s="44"/>
      <c r="X3234" s="44"/>
      <c r="Y3234" s="44"/>
    </row>
    <row r="3235" spans="14:25" ht="15" customHeight="1" x14ac:dyDescent="0.2">
      <c r="N3235" s="44"/>
      <c r="O3235" s="44"/>
      <c r="P3235" s="44"/>
      <c r="Q3235" s="44"/>
      <c r="R3235" s="44"/>
      <c r="S3235" s="44"/>
      <c r="T3235" s="44"/>
      <c r="U3235" s="44"/>
      <c r="V3235" s="44"/>
      <c r="W3235" s="44"/>
      <c r="X3235" s="44"/>
      <c r="Y3235" s="44"/>
    </row>
    <row r="3236" spans="14:25" ht="15" customHeight="1" x14ac:dyDescent="0.2">
      <c r="N3236" s="44"/>
      <c r="O3236" s="44"/>
      <c r="P3236" s="44"/>
      <c r="Q3236" s="44"/>
      <c r="R3236" s="44"/>
      <c r="S3236" s="44"/>
      <c r="T3236" s="44"/>
      <c r="U3236" s="44"/>
      <c r="V3236" s="44"/>
      <c r="W3236" s="44"/>
      <c r="X3236" s="44"/>
      <c r="Y3236" s="44"/>
    </row>
    <row r="3237" spans="14:25" ht="15" customHeight="1" x14ac:dyDescent="0.2">
      <c r="N3237" s="44"/>
      <c r="O3237" s="44"/>
      <c r="P3237" s="44"/>
      <c r="Q3237" s="44"/>
      <c r="R3237" s="44"/>
      <c r="S3237" s="44"/>
      <c r="T3237" s="44"/>
      <c r="U3237" s="44"/>
      <c r="V3237" s="44"/>
      <c r="W3237" s="44"/>
      <c r="X3237" s="44"/>
      <c r="Y3237" s="44"/>
    </row>
    <row r="3238" spans="14:25" ht="15" customHeight="1" x14ac:dyDescent="0.2">
      <c r="N3238" s="44"/>
      <c r="O3238" s="44"/>
      <c r="P3238" s="44"/>
      <c r="Q3238" s="44"/>
      <c r="R3238" s="44"/>
      <c r="S3238" s="44"/>
      <c r="T3238" s="44"/>
      <c r="U3238" s="44"/>
      <c r="V3238" s="44"/>
      <c r="W3238" s="44"/>
      <c r="X3238" s="44"/>
      <c r="Y3238" s="44"/>
    </row>
    <row r="3239" spans="14:25" ht="15" customHeight="1" x14ac:dyDescent="0.2">
      <c r="N3239" s="44"/>
      <c r="O3239" s="44"/>
      <c r="P3239" s="44"/>
      <c r="Q3239" s="44"/>
      <c r="R3239" s="44"/>
      <c r="S3239" s="44"/>
      <c r="T3239" s="44"/>
      <c r="U3239" s="44"/>
      <c r="V3239" s="44"/>
      <c r="W3239" s="44"/>
      <c r="X3239" s="44"/>
      <c r="Y3239" s="44"/>
    </row>
    <row r="3240" spans="14:25" ht="15" customHeight="1" x14ac:dyDescent="0.2">
      <c r="N3240" s="44"/>
      <c r="O3240" s="44"/>
      <c r="P3240" s="44"/>
      <c r="Q3240" s="44"/>
      <c r="R3240" s="44"/>
      <c r="S3240" s="44"/>
      <c r="T3240" s="44"/>
      <c r="U3240" s="44"/>
      <c r="V3240" s="44"/>
      <c r="W3240" s="44"/>
      <c r="X3240" s="44"/>
      <c r="Y3240" s="44"/>
    </row>
    <row r="3241" spans="14:25" ht="15" customHeight="1" x14ac:dyDescent="0.2">
      <c r="N3241" s="44"/>
      <c r="O3241" s="44"/>
      <c r="P3241" s="44"/>
      <c r="Q3241" s="44"/>
      <c r="R3241" s="44"/>
      <c r="S3241" s="44"/>
      <c r="T3241" s="44"/>
      <c r="U3241" s="44"/>
      <c r="V3241" s="44"/>
      <c r="W3241" s="44"/>
      <c r="X3241" s="44"/>
      <c r="Y3241" s="44"/>
    </row>
    <row r="3242" spans="14:25" ht="15" customHeight="1" x14ac:dyDescent="0.2">
      <c r="N3242" s="44"/>
      <c r="O3242" s="44"/>
      <c r="P3242" s="44"/>
      <c r="Q3242" s="44"/>
      <c r="R3242" s="44"/>
      <c r="S3242" s="44"/>
      <c r="T3242" s="44"/>
      <c r="U3242" s="44"/>
      <c r="V3242" s="44"/>
      <c r="W3242" s="44"/>
      <c r="X3242" s="44"/>
      <c r="Y3242" s="44"/>
    </row>
    <row r="3243" spans="14:25" ht="15" customHeight="1" x14ac:dyDescent="0.2">
      <c r="N3243" s="44"/>
      <c r="O3243" s="44"/>
      <c r="P3243" s="44"/>
      <c r="Q3243" s="44"/>
      <c r="R3243" s="44"/>
      <c r="S3243" s="44"/>
      <c r="T3243" s="44"/>
      <c r="U3243" s="44"/>
      <c r="V3243" s="44"/>
      <c r="W3243" s="44"/>
      <c r="X3243" s="44"/>
      <c r="Y3243" s="44"/>
    </row>
    <row r="3244" spans="14:25" ht="15" customHeight="1" x14ac:dyDescent="0.2">
      <c r="N3244" s="44"/>
      <c r="O3244" s="44"/>
      <c r="P3244" s="44"/>
      <c r="Q3244" s="44"/>
      <c r="R3244" s="44"/>
      <c r="S3244" s="44"/>
      <c r="T3244" s="44"/>
      <c r="U3244" s="44"/>
      <c r="V3244" s="44"/>
      <c r="W3244" s="44"/>
      <c r="X3244" s="44"/>
      <c r="Y3244" s="44"/>
    </row>
    <row r="3245" spans="14:25" ht="15" customHeight="1" x14ac:dyDescent="0.2">
      <c r="N3245" s="44"/>
      <c r="O3245" s="44"/>
      <c r="P3245" s="44"/>
      <c r="Q3245" s="44"/>
      <c r="R3245" s="44"/>
      <c r="S3245" s="44"/>
      <c r="T3245" s="44"/>
      <c r="U3245" s="44"/>
      <c r="V3245" s="44"/>
      <c r="W3245" s="44"/>
      <c r="X3245" s="44"/>
      <c r="Y3245" s="44"/>
    </row>
    <row r="3246" spans="14:25" ht="15" customHeight="1" x14ac:dyDescent="0.2">
      <c r="N3246" s="44"/>
      <c r="O3246" s="44"/>
      <c r="P3246" s="44"/>
      <c r="Q3246" s="44"/>
      <c r="R3246" s="44"/>
      <c r="S3246" s="44"/>
      <c r="T3246" s="44"/>
      <c r="U3246" s="44"/>
      <c r="V3246" s="44"/>
      <c r="W3246" s="44"/>
      <c r="X3246" s="44"/>
      <c r="Y3246" s="44"/>
    </row>
    <row r="3247" spans="14:25" ht="15" customHeight="1" x14ac:dyDescent="0.2">
      <c r="N3247" s="44"/>
      <c r="O3247" s="44"/>
      <c r="P3247" s="44"/>
      <c r="Q3247" s="44"/>
      <c r="R3247" s="44"/>
      <c r="S3247" s="44"/>
      <c r="T3247" s="44"/>
      <c r="U3247" s="44"/>
      <c r="V3247" s="44"/>
      <c r="W3247" s="44"/>
      <c r="X3247" s="44"/>
      <c r="Y3247" s="44"/>
    </row>
    <row r="3248" spans="14:25" ht="15" customHeight="1" x14ac:dyDescent="0.2">
      <c r="N3248" s="44"/>
      <c r="O3248" s="44"/>
      <c r="P3248" s="44"/>
      <c r="Q3248" s="44"/>
      <c r="R3248" s="44"/>
      <c r="S3248" s="44"/>
      <c r="T3248" s="44"/>
      <c r="U3248" s="44"/>
      <c r="V3248" s="44"/>
      <c r="W3248" s="44"/>
      <c r="X3248" s="44"/>
      <c r="Y3248" s="44"/>
    </row>
    <row r="3249" spans="14:25" ht="15" customHeight="1" x14ac:dyDescent="0.2">
      <c r="N3249" s="44"/>
      <c r="O3249" s="44"/>
      <c r="P3249" s="44"/>
      <c r="Q3249" s="44"/>
      <c r="R3249" s="44"/>
      <c r="S3249" s="44"/>
      <c r="T3249" s="44"/>
      <c r="U3249" s="44"/>
      <c r="V3249" s="44"/>
      <c r="W3249" s="44"/>
      <c r="X3249" s="44"/>
      <c r="Y3249" s="44"/>
    </row>
    <row r="3250" spans="14:25" ht="15" customHeight="1" x14ac:dyDescent="0.2">
      <c r="N3250" s="44"/>
      <c r="O3250" s="44"/>
      <c r="P3250" s="44"/>
      <c r="Q3250" s="44"/>
      <c r="R3250" s="44"/>
      <c r="S3250" s="44"/>
      <c r="T3250" s="44"/>
      <c r="U3250" s="44"/>
      <c r="V3250" s="44"/>
      <c r="W3250" s="44"/>
      <c r="X3250" s="44"/>
      <c r="Y3250" s="44"/>
    </row>
    <row r="3251" spans="14:25" ht="15" customHeight="1" x14ac:dyDescent="0.2">
      <c r="N3251" s="44"/>
      <c r="O3251" s="44"/>
      <c r="P3251" s="44"/>
      <c r="Q3251" s="44"/>
      <c r="R3251" s="44"/>
      <c r="S3251" s="44"/>
      <c r="T3251" s="44"/>
      <c r="U3251" s="44"/>
      <c r="V3251" s="44"/>
      <c r="W3251" s="44"/>
      <c r="X3251" s="44"/>
      <c r="Y3251" s="44"/>
    </row>
    <row r="3252" spans="14:25" ht="15" customHeight="1" x14ac:dyDescent="0.2">
      <c r="N3252" s="44"/>
      <c r="O3252" s="44"/>
      <c r="P3252" s="44"/>
      <c r="Q3252" s="44"/>
      <c r="R3252" s="44"/>
      <c r="S3252" s="44"/>
      <c r="T3252" s="44"/>
      <c r="U3252" s="44"/>
      <c r="V3252" s="44"/>
      <c r="W3252" s="44"/>
      <c r="X3252" s="44"/>
      <c r="Y3252" s="44"/>
    </row>
    <row r="3253" spans="14:25" ht="15" customHeight="1" x14ac:dyDescent="0.2">
      <c r="N3253" s="44"/>
      <c r="O3253" s="44"/>
      <c r="P3253" s="44"/>
      <c r="Q3253" s="44"/>
      <c r="R3253" s="44"/>
      <c r="S3253" s="44"/>
      <c r="T3253" s="44"/>
      <c r="U3253" s="44"/>
      <c r="V3253" s="44"/>
      <c r="W3253" s="44"/>
      <c r="X3253" s="44"/>
      <c r="Y3253" s="44"/>
    </row>
    <row r="3254" spans="14:25" ht="15" customHeight="1" x14ac:dyDescent="0.2">
      <c r="N3254" s="44"/>
      <c r="O3254" s="44"/>
      <c r="P3254" s="44"/>
      <c r="Q3254" s="44"/>
      <c r="R3254" s="44"/>
      <c r="S3254" s="44"/>
      <c r="T3254" s="44"/>
      <c r="U3254" s="44"/>
      <c r="V3254" s="44"/>
      <c r="W3254" s="44"/>
      <c r="X3254" s="44"/>
      <c r="Y3254" s="44"/>
    </row>
    <row r="3255" spans="14:25" ht="15" customHeight="1" x14ac:dyDescent="0.2">
      <c r="N3255" s="44"/>
      <c r="O3255" s="44"/>
      <c r="P3255" s="44"/>
      <c r="Q3255" s="44"/>
      <c r="R3255" s="44"/>
      <c r="S3255" s="44"/>
      <c r="T3255" s="44"/>
      <c r="U3255" s="44"/>
      <c r="V3255" s="44"/>
      <c r="W3255" s="44"/>
      <c r="X3255" s="44"/>
      <c r="Y3255" s="44"/>
    </row>
    <row r="3256" spans="14:25" ht="15" customHeight="1" x14ac:dyDescent="0.2">
      <c r="N3256" s="44"/>
      <c r="O3256" s="44"/>
      <c r="P3256" s="44"/>
      <c r="Q3256" s="44"/>
      <c r="R3256" s="44"/>
      <c r="S3256" s="44"/>
      <c r="T3256" s="44"/>
      <c r="U3256" s="44"/>
      <c r="V3256" s="44"/>
      <c r="W3256" s="44"/>
      <c r="X3256" s="44"/>
      <c r="Y3256" s="44"/>
    </row>
    <row r="3257" spans="14:25" ht="15" customHeight="1" x14ac:dyDescent="0.2">
      <c r="N3257" s="44"/>
      <c r="O3257" s="44"/>
      <c r="P3257" s="44"/>
      <c r="Q3257" s="44"/>
      <c r="R3257" s="44"/>
      <c r="S3257" s="44"/>
      <c r="T3257" s="44"/>
      <c r="U3257" s="44"/>
      <c r="V3257" s="44"/>
      <c r="W3257" s="44"/>
      <c r="X3257" s="44"/>
      <c r="Y3257" s="44"/>
    </row>
    <row r="3258" spans="14:25" ht="15" customHeight="1" x14ac:dyDescent="0.2">
      <c r="N3258" s="44"/>
      <c r="O3258" s="44"/>
      <c r="P3258" s="44"/>
      <c r="Q3258" s="44"/>
      <c r="R3258" s="44"/>
      <c r="S3258" s="44"/>
      <c r="T3258" s="44"/>
      <c r="U3258" s="44"/>
      <c r="V3258" s="44"/>
      <c r="W3258" s="44"/>
      <c r="X3258" s="44"/>
      <c r="Y3258" s="44"/>
    </row>
    <row r="3259" spans="14:25" ht="15" customHeight="1" x14ac:dyDescent="0.2">
      <c r="N3259" s="44"/>
      <c r="O3259" s="44"/>
      <c r="P3259" s="44"/>
      <c r="Q3259" s="44"/>
      <c r="R3259" s="44"/>
      <c r="S3259" s="44"/>
      <c r="T3259" s="44"/>
      <c r="U3259" s="44"/>
      <c r="V3259" s="44"/>
      <c r="W3259" s="44"/>
      <c r="X3259" s="44"/>
      <c r="Y3259" s="44"/>
    </row>
    <row r="3260" spans="14:25" ht="15" customHeight="1" x14ac:dyDescent="0.2">
      <c r="N3260" s="44"/>
      <c r="O3260" s="44"/>
      <c r="P3260" s="44"/>
      <c r="Q3260" s="44"/>
      <c r="R3260" s="44"/>
      <c r="S3260" s="44"/>
      <c r="T3260" s="44"/>
      <c r="U3260" s="44"/>
      <c r="V3260" s="44"/>
      <c r="W3260" s="44"/>
      <c r="X3260" s="44"/>
      <c r="Y3260" s="44"/>
    </row>
    <row r="3261" spans="14:25" ht="15" customHeight="1" x14ac:dyDescent="0.2">
      <c r="N3261" s="44"/>
      <c r="O3261" s="44"/>
      <c r="P3261" s="44"/>
      <c r="Q3261" s="44"/>
      <c r="R3261" s="44"/>
      <c r="S3261" s="44"/>
      <c r="T3261" s="44"/>
      <c r="U3261" s="44"/>
      <c r="V3261" s="44"/>
      <c r="W3261" s="44"/>
      <c r="X3261" s="44"/>
      <c r="Y3261" s="44"/>
    </row>
    <row r="3262" spans="14:25" ht="15" customHeight="1" x14ac:dyDescent="0.2">
      <c r="N3262" s="44"/>
      <c r="O3262" s="44"/>
      <c r="P3262" s="44"/>
      <c r="Q3262" s="44"/>
      <c r="R3262" s="44"/>
      <c r="S3262" s="44"/>
      <c r="T3262" s="44"/>
      <c r="U3262" s="44"/>
      <c r="V3262" s="44"/>
      <c r="W3262" s="44"/>
      <c r="X3262" s="44"/>
      <c r="Y3262" s="44"/>
    </row>
    <row r="3263" spans="14:25" ht="15" customHeight="1" x14ac:dyDescent="0.2">
      <c r="N3263" s="44"/>
      <c r="O3263" s="44"/>
      <c r="P3263" s="44"/>
      <c r="Q3263" s="44"/>
      <c r="R3263" s="44"/>
      <c r="S3263" s="44"/>
      <c r="T3263" s="44"/>
      <c r="U3263" s="44"/>
      <c r="V3263" s="44"/>
      <c r="W3263" s="44"/>
      <c r="X3263" s="44"/>
      <c r="Y3263" s="44"/>
    </row>
    <row r="3264" spans="14:25" ht="15" customHeight="1" x14ac:dyDescent="0.2">
      <c r="N3264" s="44"/>
      <c r="O3264" s="44"/>
      <c r="P3264" s="44"/>
      <c r="Q3264" s="44"/>
      <c r="R3264" s="44"/>
      <c r="S3264" s="44"/>
      <c r="T3264" s="44"/>
      <c r="U3264" s="44"/>
      <c r="V3264" s="44"/>
      <c r="W3264" s="44"/>
      <c r="X3264" s="44"/>
      <c r="Y3264" s="44"/>
    </row>
    <row r="3265" spans="14:25" ht="15" customHeight="1" x14ac:dyDescent="0.2">
      <c r="N3265" s="44"/>
      <c r="O3265" s="44"/>
      <c r="P3265" s="44"/>
      <c r="Q3265" s="44"/>
      <c r="R3265" s="44"/>
      <c r="S3265" s="44"/>
      <c r="T3265" s="44"/>
      <c r="U3265" s="44"/>
      <c r="V3265" s="44"/>
      <c r="W3265" s="44"/>
      <c r="X3265" s="44"/>
      <c r="Y3265" s="44"/>
    </row>
    <row r="3266" spans="14:25" ht="15" customHeight="1" x14ac:dyDescent="0.2">
      <c r="N3266" s="44"/>
      <c r="O3266" s="44"/>
      <c r="P3266" s="44"/>
      <c r="Q3266" s="44"/>
      <c r="R3266" s="44"/>
      <c r="S3266" s="44"/>
      <c r="T3266" s="44"/>
      <c r="U3266" s="44"/>
      <c r="V3266" s="44"/>
      <c r="W3266" s="44"/>
      <c r="X3266" s="44"/>
      <c r="Y3266" s="44"/>
    </row>
    <row r="3267" spans="14:25" ht="15" customHeight="1" x14ac:dyDescent="0.2">
      <c r="N3267" s="44"/>
      <c r="O3267" s="44"/>
      <c r="P3267" s="44"/>
      <c r="Q3267" s="44"/>
      <c r="R3267" s="44"/>
      <c r="S3267" s="44"/>
      <c r="T3267" s="44"/>
      <c r="U3267" s="44"/>
      <c r="V3267" s="44"/>
      <c r="W3267" s="44"/>
      <c r="X3267" s="44"/>
      <c r="Y3267" s="44"/>
    </row>
    <row r="3268" spans="14:25" ht="15" customHeight="1" x14ac:dyDescent="0.2">
      <c r="N3268" s="44"/>
      <c r="O3268" s="44"/>
      <c r="P3268" s="44"/>
      <c r="Q3268" s="44"/>
      <c r="R3268" s="44"/>
      <c r="S3268" s="44"/>
      <c r="T3268" s="44"/>
      <c r="U3268" s="44"/>
      <c r="V3268" s="44"/>
      <c r="W3268" s="44"/>
      <c r="X3268" s="44"/>
      <c r="Y3268" s="44"/>
    </row>
    <row r="3269" spans="14:25" ht="15" customHeight="1" x14ac:dyDescent="0.2">
      <c r="N3269" s="44"/>
      <c r="O3269" s="44"/>
      <c r="P3269" s="44"/>
      <c r="Q3269" s="44"/>
      <c r="R3269" s="44"/>
      <c r="S3269" s="44"/>
      <c r="T3269" s="44"/>
      <c r="U3269" s="44"/>
      <c r="V3269" s="44"/>
      <c r="W3269" s="44"/>
      <c r="X3269" s="44"/>
      <c r="Y3269" s="44"/>
    </row>
    <row r="3270" spans="14:25" ht="15" customHeight="1" x14ac:dyDescent="0.2">
      <c r="N3270" s="44"/>
      <c r="O3270" s="44"/>
      <c r="P3270" s="44"/>
      <c r="Q3270" s="44"/>
      <c r="R3270" s="44"/>
      <c r="S3270" s="44"/>
      <c r="T3270" s="44"/>
      <c r="U3270" s="44"/>
      <c r="V3270" s="44"/>
      <c r="W3270" s="44"/>
      <c r="X3270" s="44"/>
      <c r="Y3270" s="44"/>
    </row>
    <row r="3271" spans="14:25" ht="15" customHeight="1" x14ac:dyDescent="0.2">
      <c r="N3271" s="44"/>
      <c r="O3271" s="44"/>
      <c r="P3271" s="44"/>
      <c r="Q3271" s="44"/>
      <c r="R3271" s="44"/>
      <c r="S3271" s="44"/>
      <c r="T3271" s="44"/>
      <c r="U3271" s="44"/>
      <c r="V3271" s="44"/>
      <c r="W3271" s="44"/>
      <c r="X3271" s="44"/>
      <c r="Y3271" s="44"/>
    </row>
    <row r="3272" spans="14:25" ht="15" customHeight="1" x14ac:dyDescent="0.2">
      <c r="N3272" s="44"/>
      <c r="O3272" s="44"/>
      <c r="P3272" s="44"/>
      <c r="Q3272" s="44"/>
      <c r="R3272" s="44"/>
      <c r="S3272" s="44"/>
      <c r="T3272" s="44"/>
      <c r="U3272" s="44"/>
      <c r="V3272" s="44"/>
      <c r="W3272" s="44"/>
      <c r="X3272" s="44"/>
      <c r="Y3272" s="44"/>
    </row>
    <row r="3273" spans="14:25" ht="15" customHeight="1" x14ac:dyDescent="0.2">
      <c r="N3273" s="44"/>
      <c r="O3273" s="44"/>
      <c r="P3273" s="44"/>
      <c r="Q3273" s="44"/>
      <c r="R3273" s="44"/>
      <c r="S3273" s="44"/>
      <c r="T3273" s="44"/>
      <c r="U3273" s="44"/>
      <c r="V3273" s="44"/>
      <c r="W3273" s="44"/>
      <c r="X3273" s="44"/>
      <c r="Y3273" s="44"/>
    </row>
    <row r="3274" spans="14:25" ht="15" customHeight="1" x14ac:dyDescent="0.2">
      <c r="N3274" s="44"/>
      <c r="O3274" s="44"/>
      <c r="P3274" s="44"/>
      <c r="Q3274" s="44"/>
      <c r="R3274" s="44"/>
      <c r="S3274" s="44"/>
      <c r="T3274" s="44"/>
      <c r="U3274" s="44"/>
      <c r="V3274" s="44"/>
      <c r="W3274" s="44"/>
      <c r="X3274" s="44"/>
      <c r="Y3274" s="44"/>
    </row>
    <row r="3275" spans="14:25" ht="15" customHeight="1" x14ac:dyDescent="0.2">
      <c r="N3275" s="44"/>
      <c r="O3275" s="44"/>
      <c r="P3275" s="44"/>
      <c r="Q3275" s="44"/>
      <c r="R3275" s="44"/>
      <c r="S3275" s="44"/>
      <c r="T3275" s="44"/>
      <c r="U3275" s="44"/>
      <c r="V3275" s="44"/>
      <c r="W3275" s="44"/>
      <c r="X3275" s="44"/>
      <c r="Y3275" s="44"/>
    </row>
    <row r="3276" spans="14:25" ht="15" customHeight="1" x14ac:dyDescent="0.2">
      <c r="N3276" s="44"/>
      <c r="O3276" s="44"/>
      <c r="P3276" s="44"/>
      <c r="Q3276" s="44"/>
      <c r="R3276" s="44"/>
      <c r="S3276" s="44"/>
      <c r="T3276" s="44"/>
      <c r="U3276" s="44"/>
      <c r="V3276" s="44"/>
      <c r="W3276" s="44"/>
      <c r="X3276" s="44"/>
      <c r="Y3276" s="44"/>
    </row>
    <row r="3277" spans="14:25" ht="15" customHeight="1" x14ac:dyDescent="0.2">
      <c r="N3277" s="44"/>
      <c r="O3277" s="44"/>
      <c r="P3277" s="44"/>
      <c r="Q3277" s="44"/>
      <c r="R3277" s="44"/>
      <c r="S3277" s="44"/>
      <c r="T3277" s="44"/>
      <c r="U3277" s="44"/>
      <c r="V3277" s="44"/>
      <c r="W3277" s="44"/>
      <c r="X3277" s="44"/>
      <c r="Y3277" s="44"/>
    </row>
    <row r="3278" spans="14:25" ht="15" customHeight="1" x14ac:dyDescent="0.2">
      <c r="N3278" s="44"/>
      <c r="O3278" s="44"/>
      <c r="P3278" s="44"/>
      <c r="Q3278" s="44"/>
      <c r="R3278" s="44"/>
      <c r="S3278" s="44"/>
      <c r="T3278" s="44"/>
      <c r="U3278" s="44"/>
      <c r="V3278" s="44"/>
      <c r="W3278" s="44"/>
      <c r="X3278" s="44"/>
      <c r="Y3278" s="44"/>
    </row>
    <row r="3279" spans="14:25" ht="15" customHeight="1" x14ac:dyDescent="0.2">
      <c r="N3279" s="44"/>
      <c r="O3279" s="44"/>
      <c r="P3279" s="44"/>
      <c r="Q3279" s="44"/>
      <c r="R3279" s="44"/>
      <c r="S3279" s="44"/>
      <c r="T3279" s="44"/>
      <c r="U3279" s="44"/>
      <c r="V3279" s="44"/>
      <c r="W3279" s="44"/>
      <c r="X3279" s="44"/>
      <c r="Y3279" s="44"/>
    </row>
    <row r="3280" spans="14:25" ht="15" customHeight="1" x14ac:dyDescent="0.2">
      <c r="N3280" s="44"/>
      <c r="O3280" s="44"/>
      <c r="P3280" s="44"/>
      <c r="Q3280" s="44"/>
      <c r="R3280" s="44"/>
      <c r="S3280" s="44"/>
      <c r="T3280" s="44"/>
      <c r="U3280" s="44"/>
      <c r="V3280" s="44"/>
      <c r="W3280" s="44"/>
      <c r="X3280" s="44"/>
      <c r="Y3280" s="44"/>
    </row>
    <row r="3281" spans="14:25" ht="15" customHeight="1" x14ac:dyDescent="0.2">
      <c r="N3281" s="44"/>
      <c r="O3281" s="44"/>
      <c r="P3281" s="44"/>
      <c r="Q3281" s="44"/>
      <c r="R3281" s="44"/>
      <c r="S3281" s="44"/>
      <c r="T3281" s="44"/>
      <c r="U3281" s="44"/>
      <c r="V3281" s="44"/>
      <c r="W3281" s="44"/>
      <c r="X3281" s="44"/>
      <c r="Y3281" s="44"/>
    </row>
    <row r="3282" spans="14:25" ht="15" customHeight="1" x14ac:dyDescent="0.2">
      <c r="N3282" s="44"/>
      <c r="O3282" s="44"/>
      <c r="P3282" s="44"/>
      <c r="Q3282" s="44"/>
      <c r="R3282" s="44"/>
      <c r="S3282" s="44"/>
      <c r="T3282" s="44"/>
      <c r="U3282" s="44"/>
      <c r="V3282" s="44"/>
      <c r="W3282" s="44"/>
      <c r="X3282" s="44"/>
      <c r="Y3282" s="44"/>
    </row>
    <row r="3283" spans="14:25" ht="15" customHeight="1" x14ac:dyDescent="0.2">
      <c r="N3283" s="44"/>
      <c r="O3283" s="44"/>
      <c r="P3283" s="44"/>
      <c r="Q3283" s="44"/>
      <c r="R3283" s="44"/>
      <c r="S3283" s="44"/>
      <c r="T3283" s="44"/>
      <c r="U3283" s="44"/>
      <c r="V3283" s="44"/>
      <c r="W3283" s="44"/>
      <c r="X3283" s="44"/>
      <c r="Y3283" s="44"/>
    </row>
    <row r="3284" spans="14:25" ht="15" customHeight="1" x14ac:dyDescent="0.2">
      <c r="N3284" s="44"/>
      <c r="O3284" s="44"/>
      <c r="P3284" s="44"/>
      <c r="Q3284" s="44"/>
      <c r="R3284" s="44"/>
      <c r="S3284" s="44"/>
      <c r="T3284" s="44"/>
      <c r="U3284" s="44"/>
      <c r="V3284" s="44"/>
      <c r="W3284" s="44"/>
      <c r="X3284" s="44"/>
      <c r="Y3284" s="44"/>
    </row>
    <row r="3285" spans="14:25" ht="15" customHeight="1" x14ac:dyDescent="0.2">
      <c r="N3285" s="44"/>
      <c r="O3285" s="44"/>
      <c r="P3285" s="44"/>
      <c r="Q3285" s="44"/>
      <c r="R3285" s="44"/>
      <c r="S3285" s="44"/>
      <c r="T3285" s="44"/>
      <c r="U3285" s="44"/>
      <c r="V3285" s="44"/>
      <c r="W3285" s="44"/>
      <c r="X3285" s="44"/>
      <c r="Y3285" s="44"/>
    </row>
    <row r="3286" spans="14:25" ht="15" customHeight="1" x14ac:dyDescent="0.2">
      <c r="N3286" s="44"/>
      <c r="O3286" s="44"/>
      <c r="P3286" s="44"/>
      <c r="Q3286" s="44"/>
      <c r="R3286" s="44"/>
      <c r="S3286" s="44"/>
      <c r="T3286" s="44"/>
      <c r="U3286" s="44"/>
      <c r="V3286" s="44"/>
      <c r="W3286" s="44"/>
      <c r="X3286" s="44"/>
      <c r="Y3286" s="44"/>
    </row>
    <row r="3287" spans="14:25" ht="15" customHeight="1" x14ac:dyDescent="0.2">
      <c r="N3287" s="44"/>
      <c r="O3287" s="44"/>
      <c r="P3287" s="44"/>
      <c r="Q3287" s="44"/>
      <c r="R3287" s="44"/>
      <c r="S3287" s="44"/>
      <c r="T3287" s="44"/>
      <c r="U3287" s="44"/>
      <c r="V3287" s="44"/>
      <c r="W3287" s="44"/>
      <c r="X3287" s="44"/>
      <c r="Y3287" s="44"/>
    </row>
    <row r="3288" spans="14:25" ht="15" customHeight="1" x14ac:dyDescent="0.2">
      <c r="N3288" s="44"/>
      <c r="O3288" s="44"/>
      <c r="P3288" s="44"/>
      <c r="Q3288" s="44"/>
      <c r="R3288" s="44"/>
      <c r="S3288" s="44"/>
      <c r="T3288" s="44"/>
      <c r="U3288" s="44"/>
      <c r="V3288" s="44"/>
      <c r="W3288" s="44"/>
      <c r="X3288" s="44"/>
      <c r="Y3288" s="44"/>
    </row>
    <row r="3289" spans="14:25" ht="15" customHeight="1" x14ac:dyDescent="0.2">
      <c r="N3289" s="44"/>
      <c r="O3289" s="44"/>
      <c r="P3289" s="44"/>
      <c r="Q3289" s="44"/>
      <c r="R3289" s="44"/>
      <c r="S3289" s="44"/>
      <c r="T3289" s="44"/>
      <c r="U3289" s="44"/>
      <c r="V3289" s="44"/>
      <c r="W3289" s="44"/>
      <c r="X3289" s="44"/>
      <c r="Y3289" s="44"/>
    </row>
    <row r="3290" spans="14:25" ht="15" customHeight="1" x14ac:dyDescent="0.2">
      <c r="N3290" s="44"/>
      <c r="O3290" s="44"/>
      <c r="P3290" s="44"/>
      <c r="Q3290" s="44"/>
      <c r="R3290" s="44"/>
      <c r="S3290" s="44"/>
      <c r="T3290" s="44"/>
      <c r="U3290" s="44"/>
      <c r="V3290" s="44"/>
      <c r="W3290" s="44"/>
      <c r="X3290" s="44"/>
      <c r="Y3290" s="44"/>
    </row>
    <row r="3291" spans="14:25" ht="15" customHeight="1" x14ac:dyDescent="0.2">
      <c r="N3291" s="44"/>
      <c r="O3291" s="44"/>
      <c r="P3291" s="44"/>
      <c r="Q3291" s="44"/>
      <c r="R3291" s="44"/>
      <c r="S3291" s="44"/>
      <c r="T3291" s="44"/>
      <c r="U3291" s="44"/>
      <c r="V3291" s="44"/>
      <c r="W3291" s="44"/>
      <c r="X3291" s="44"/>
      <c r="Y3291" s="44"/>
    </row>
    <row r="3292" spans="14:25" ht="15" customHeight="1" x14ac:dyDescent="0.2">
      <c r="N3292" s="44"/>
      <c r="O3292" s="44"/>
      <c r="P3292" s="44"/>
      <c r="Q3292" s="44"/>
      <c r="R3292" s="44"/>
      <c r="S3292" s="44"/>
      <c r="T3292" s="44"/>
      <c r="U3292" s="44"/>
      <c r="V3292" s="44"/>
      <c r="W3292" s="44"/>
      <c r="X3292" s="44"/>
      <c r="Y3292" s="44"/>
    </row>
    <row r="3293" spans="14:25" ht="15" customHeight="1" x14ac:dyDescent="0.2">
      <c r="N3293" s="44"/>
      <c r="O3293" s="44"/>
      <c r="P3293" s="44"/>
      <c r="Q3293" s="44"/>
      <c r="R3293" s="44"/>
      <c r="S3293" s="44"/>
      <c r="T3293" s="44"/>
      <c r="U3293" s="44"/>
      <c r="V3293" s="44"/>
      <c r="W3293" s="44"/>
      <c r="X3293" s="44"/>
      <c r="Y3293" s="44"/>
    </row>
    <row r="3294" spans="14:25" ht="15" customHeight="1" x14ac:dyDescent="0.2">
      <c r="N3294" s="44"/>
      <c r="O3294" s="44"/>
      <c r="P3294" s="44"/>
      <c r="Q3294" s="44"/>
      <c r="R3294" s="44"/>
      <c r="S3294" s="44"/>
      <c r="T3294" s="44"/>
      <c r="U3294" s="44"/>
      <c r="V3294" s="44"/>
      <c r="W3294" s="44"/>
      <c r="X3294" s="44"/>
      <c r="Y3294" s="44"/>
    </row>
    <row r="3295" spans="14:25" ht="15" customHeight="1" x14ac:dyDescent="0.2">
      <c r="N3295" s="44"/>
      <c r="O3295" s="44"/>
      <c r="P3295" s="44"/>
      <c r="Q3295" s="44"/>
      <c r="R3295" s="44"/>
      <c r="S3295" s="44"/>
      <c r="T3295" s="44"/>
      <c r="U3295" s="44"/>
      <c r="V3295" s="44"/>
      <c r="W3295" s="44"/>
      <c r="X3295" s="44"/>
      <c r="Y3295" s="44"/>
    </row>
    <row r="3296" spans="14:25" ht="15" customHeight="1" x14ac:dyDescent="0.2">
      <c r="N3296" s="44"/>
      <c r="O3296" s="44"/>
      <c r="P3296" s="44"/>
      <c r="Q3296" s="44"/>
      <c r="R3296" s="44"/>
      <c r="S3296" s="44"/>
      <c r="T3296" s="44"/>
      <c r="U3296" s="44"/>
      <c r="V3296" s="44"/>
      <c r="W3296" s="44"/>
      <c r="X3296" s="44"/>
      <c r="Y3296" s="44"/>
    </row>
    <row r="3297" spans="14:25" ht="15" customHeight="1" x14ac:dyDescent="0.2">
      <c r="N3297" s="44"/>
      <c r="O3297" s="44"/>
      <c r="P3297" s="44"/>
      <c r="Q3297" s="44"/>
      <c r="R3297" s="44"/>
      <c r="S3297" s="44"/>
      <c r="T3297" s="44"/>
      <c r="U3297" s="44"/>
      <c r="V3297" s="44"/>
      <c r="W3297" s="44"/>
      <c r="X3297" s="44"/>
      <c r="Y3297" s="44"/>
    </row>
    <row r="3298" spans="14:25" ht="15" customHeight="1" x14ac:dyDescent="0.2">
      <c r="N3298" s="44"/>
      <c r="O3298" s="44"/>
      <c r="P3298" s="44"/>
      <c r="Q3298" s="44"/>
      <c r="R3298" s="44"/>
      <c r="S3298" s="44"/>
      <c r="T3298" s="44"/>
      <c r="U3298" s="44"/>
      <c r="V3298" s="44"/>
      <c r="W3298" s="44"/>
      <c r="X3298" s="44"/>
      <c r="Y3298" s="44"/>
    </row>
    <row r="3299" spans="14:25" ht="15" customHeight="1" x14ac:dyDescent="0.2">
      <c r="N3299" s="44"/>
      <c r="O3299" s="44"/>
      <c r="P3299" s="44"/>
      <c r="Q3299" s="44"/>
      <c r="R3299" s="44"/>
      <c r="S3299" s="44"/>
      <c r="T3299" s="44"/>
      <c r="U3299" s="44"/>
      <c r="V3299" s="44"/>
      <c r="W3299" s="44"/>
      <c r="X3299" s="44"/>
      <c r="Y3299" s="44"/>
    </row>
    <row r="3300" spans="14:25" ht="15" customHeight="1" x14ac:dyDescent="0.2">
      <c r="N3300" s="44"/>
      <c r="O3300" s="44"/>
      <c r="P3300" s="44"/>
      <c r="Q3300" s="44"/>
      <c r="R3300" s="44"/>
      <c r="S3300" s="44"/>
      <c r="T3300" s="44"/>
      <c r="U3300" s="44"/>
      <c r="V3300" s="44"/>
      <c r="W3300" s="44"/>
      <c r="X3300" s="44"/>
      <c r="Y3300" s="44"/>
    </row>
    <row r="3301" spans="14:25" ht="15" customHeight="1" x14ac:dyDescent="0.2">
      <c r="N3301" s="44"/>
      <c r="O3301" s="44"/>
      <c r="P3301" s="44"/>
      <c r="Q3301" s="44"/>
      <c r="R3301" s="44"/>
      <c r="S3301" s="44"/>
      <c r="T3301" s="44"/>
      <c r="U3301" s="44"/>
      <c r="V3301" s="44"/>
      <c r="W3301" s="44"/>
      <c r="X3301" s="44"/>
      <c r="Y3301" s="44"/>
    </row>
    <row r="3302" spans="14:25" ht="15" customHeight="1" x14ac:dyDescent="0.2">
      <c r="N3302" s="44"/>
      <c r="O3302" s="44"/>
      <c r="P3302" s="44"/>
      <c r="Q3302" s="44"/>
      <c r="R3302" s="44"/>
      <c r="S3302" s="44"/>
      <c r="T3302" s="44"/>
      <c r="U3302" s="44"/>
      <c r="V3302" s="44"/>
      <c r="W3302" s="44"/>
      <c r="X3302" s="44"/>
      <c r="Y3302" s="44"/>
    </row>
    <row r="3303" spans="14:25" ht="15" customHeight="1" x14ac:dyDescent="0.2">
      <c r="N3303" s="44"/>
      <c r="O3303" s="44"/>
      <c r="P3303" s="44"/>
      <c r="Q3303" s="44"/>
      <c r="R3303" s="44"/>
      <c r="S3303" s="44"/>
      <c r="T3303" s="44"/>
      <c r="U3303" s="44"/>
      <c r="V3303" s="44"/>
      <c r="W3303" s="44"/>
      <c r="X3303" s="44"/>
      <c r="Y3303" s="44"/>
    </row>
    <row r="3304" spans="14:25" ht="15" customHeight="1" x14ac:dyDescent="0.2">
      <c r="N3304" s="44"/>
      <c r="O3304" s="44"/>
      <c r="P3304" s="44"/>
      <c r="Q3304" s="44"/>
      <c r="R3304" s="44"/>
      <c r="S3304" s="44"/>
      <c r="T3304" s="44"/>
      <c r="U3304" s="44"/>
      <c r="V3304" s="44"/>
      <c r="W3304" s="44"/>
      <c r="X3304" s="44"/>
      <c r="Y3304" s="44"/>
    </row>
    <row r="3305" spans="14:25" ht="15" customHeight="1" x14ac:dyDescent="0.2">
      <c r="N3305" s="44"/>
      <c r="O3305" s="44"/>
      <c r="P3305" s="44"/>
      <c r="Q3305" s="44"/>
      <c r="R3305" s="44"/>
      <c r="S3305" s="44"/>
      <c r="T3305" s="44"/>
      <c r="U3305" s="44"/>
      <c r="V3305" s="44"/>
      <c r="W3305" s="44"/>
      <c r="X3305" s="44"/>
      <c r="Y3305" s="44"/>
    </row>
    <row r="3306" spans="14:25" ht="15" customHeight="1" x14ac:dyDescent="0.2">
      <c r="N3306" s="44"/>
      <c r="O3306" s="44"/>
      <c r="P3306" s="44"/>
      <c r="Q3306" s="44"/>
      <c r="R3306" s="44"/>
      <c r="S3306" s="44"/>
      <c r="T3306" s="44"/>
      <c r="U3306" s="44"/>
      <c r="V3306" s="44"/>
      <c r="W3306" s="44"/>
      <c r="X3306" s="44"/>
      <c r="Y3306" s="44"/>
    </row>
    <row r="3307" spans="14:25" ht="15" customHeight="1" x14ac:dyDescent="0.2">
      <c r="N3307" s="44"/>
      <c r="O3307" s="44"/>
      <c r="P3307" s="44"/>
      <c r="Q3307" s="44"/>
      <c r="R3307" s="44"/>
      <c r="S3307" s="44"/>
      <c r="T3307" s="44"/>
      <c r="U3307" s="44"/>
      <c r="V3307" s="44"/>
      <c r="W3307" s="44"/>
      <c r="X3307" s="44"/>
      <c r="Y3307" s="44"/>
    </row>
    <row r="3308" spans="14:25" ht="15" customHeight="1" x14ac:dyDescent="0.2">
      <c r="N3308" s="44"/>
      <c r="O3308" s="44"/>
      <c r="P3308" s="44"/>
      <c r="Q3308" s="44"/>
      <c r="R3308" s="44"/>
      <c r="S3308" s="44"/>
      <c r="T3308" s="44"/>
      <c r="U3308" s="44"/>
      <c r="V3308" s="44"/>
      <c r="W3308" s="44"/>
      <c r="X3308" s="44"/>
      <c r="Y3308" s="44"/>
    </row>
    <row r="3309" spans="14:25" ht="15" customHeight="1" x14ac:dyDescent="0.2">
      <c r="N3309" s="44"/>
      <c r="O3309" s="44"/>
      <c r="P3309" s="44"/>
      <c r="Q3309" s="44"/>
      <c r="R3309" s="44"/>
      <c r="S3309" s="44"/>
      <c r="T3309" s="44"/>
      <c r="U3309" s="44"/>
      <c r="V3309" s="44"/>
      <c r="W3309" s="44"/>
      <c r="X3309" s="44"/>
      <c r="Y3309" s="44"/>
    </row>
    <row r="3310" spans="14:25" ht="15" customHeight="1" x14ac:dyDescent="0.2">
      <c r="N3310" s="44"/>
      <c r="O3310" s="44"/>
      <c r="P3310" s="44"/>
      <c r="Q3310" s="44"/>
      <c r="R3310" s="44"/>
      <c r="S3310" s="44"/>
      <c r="T3310" s="44"/>
      <c r="U3310" s="44"/>
      <c r="V3310" s="44"/>
      <c r="W3310" s="44"/>
      <c r="X3310" s="44"/>
      <c r="Y3310" s="44"/>
    </row>
    <row r="3311" spans="14:25" ht="15" customHeight="1" x14ac:dyDescent="0.2">
      <c r="N3311" s="44"/>
      <c r="O3311" s="44"/>
      <c r="P3311" s="44"/>
      <c r="Q3311" s="44"/>
      <c r="R3311" s="44"/>
      <c r="S3311" s="44"/>
      <c r="T3311" s="44"/>
      <c r="U3311" s="44"/>
      <c r="V3311" s="44"/>
      <c r="W3311" s="44"/>
      <c r="X3311" s="44"/>
      <c r="Y3311" s="44"/>
    </row>
    <row r="3312" spans="14:25" ht="15" customHeight="1" x14ac:dyDescent="0.2">
      <c r="N3312" s="44"/>
      <c r="O3312" s="44"/>
      <c r="P3312" s="44"/>
      <c r="Q3312" s="44"/>
      <c r="R3312" s="44"/>
      <c r="S3312" s="44"/>
      <c r="T3312" s="44"/>
      <c r="U3312" s="44"/>
      <c r="V3312" s="44"/>
      <c r="W3312" s="44"/>
      <c r="X3312" s="44"/>
      <c r="Y3312" s="44"/>
    </row>
    <row r="3313" spans="14:25" ht="15" customHeight="1" x14ac:dyDescent="0.2">
      <c r="N3313" s="44"/>
      <c r="O3313" s="44"/>
      <c r="P3313" s="44"/>
      <c r="Q3313" s="44"/>
      <c r="R3313" s="44"/>
      <c r="S3313" s="44"/>
      <c r="T3313" s="44"/>
      <c r="U3313" s="44"/>
      <c r="V3313" s="44"/>
      <c r="W3313" s="44"/>
      <c r="X3313" s="44"/>
      <c r="Y3313" s="44"/>
    </row>
    <row r="3314" spans="14:25" ht="15" customHeight="1" x14ac:dyDescent="0.2">
      <c r="N3314" s="44"/>
      <c r="O3314" s="44"/>
      <c r="P3314" s="44"/>
      <c r="Q3314" s="44"/>
      <c r="R3314" s="44"/>
      <c r="S3314" s="44"/>
      <c r="T3314" s="44"/>
      <c r="U3314" s="44"/>
      <c r="V3314" s="44"/>
      <c r="W3314" s="44"/>
      <c r="X3314" s="44"/>
      <c r="Y3314" s="44"/>
    </row>
    <row r="3315" spans="14:25" ht="15" customHeight="1" x14ac:dyDescent="0.2">
      <c r="N3315" s="44"/>
      <c r="O3315" s="44"/>
      <c r="P3315" s="44"/>
      <c r="Q3315" s="44"/>
      <c r="R3315" s="44"/>
      <c r="S3315" s="44"/>
      <c r="T3315" s="44"/>
      <c r="U3315" s="44"/>
      <c r="V3315" s="44"/>
      <c r="W3315" s="44"/>
      <c r="X3315" s="44"/>
      <c r="Y3315" s="44"/>
    </row>
    <row r="3316" spans="14:25" ht="15" customHeight="1" x14ac:dyDescent="0.2">
      <c r="N3316" s="44"/>
      <c r="O3316" s="44"/>
      <c r="P3316" s="44"/>
      <c r="Q3316" s="44"/>
      <c r="R3316" s="44"/>
      <c r="S3316" s="44"/>
      <c r="T3316" s="44"/>
      <c r="U3316" s="44"/>
      <c r="V3316" s="44"/>
      <c r="W3316" s="44"/>
      <c r="X3316" s="44"/>
      <c r="Y3316" s="44"/>
    </row>
    <row r="3317" spans="14:25" ht="15" customHeight="1" x14ac:dyDescent="0.2">
      <c r="N3317" s="44"/>
      <c r="O3317" s="44"/>
      <c r="P3317" s="44"/>
      <c r="Q3317" s="44"/>
      <c r="R3317" s="44"/>
      <c r="S3317" s="44"/>
      <c r="T3317" s="44"/>
      <c r="U3317" s="44"/>
      <c r="V3317" s="44"/>
      <c r="W3317" s="44"/>
      <c r="X3317" s="44"/>
      <c r="Y3317" s="44"/>
    </row>
    <row r="3318" spans="14:25" ht="15" customHeight="1" x14ac:dyDescent="0.2">
      <c r="N3318" s="44"/>
      <c r="O3318" s="44"/>
      <c r="P3318" s="44"/>
      <c r="Q3318" s="44"/>
      <c r="R3318" s="44"/>
      <c r="S3318" s="44"/>
      <c r="T3318" s="44"/>
      <c r="U3318" s="44"/>
      <c r="V3318" s="44"/>
      <c r="W3318" s="44"/>
      <c r="X3318" s="44"/>
      <c r="Y3318" s="44"/>
    </row>
    <row r="3319" spans="14:25" ht="15" customHeight="1" x14ac:dyDescent="0.2">
      <c r="N3319" s="44"/>
      <c r="O3319" s="44"/>
      <c r="P3319" s="44"/>
      <c r="Q3319" s="44"/>
      <c r="R3319" s="44"/>
      <c r="S3319" s="44"/>
      <c r="T3319" s="44"/>
      <c r="U3319" s="44"/>
      <c r="V3319" s="44"/>
      <c r="W3319" s="44"/>
      <c r="X3319" s="44"/>
      <c r="Y3319" s="44"/>
    </row>
    <row r="3320" spans="14:25" ht="15" customHeight="1" x14ac:dyDescent="0.2">
      <c r="N3320" s="44"/>
      <c r="O3320" s="44"/>
      <c r="P3320" s="44"/>
      <c r="Q3320" s="44"/>
      <c r="R3320" s="44"/>
      <c r="S3320" s="44"/>
      <c r="T3320" s="44"/>
      <c r="U3320" s="44"/>
      <c r="V3320" s="44"/>
      <c r="W3320" s="44"/>
      <c r="X3320" s="44"/>
      <c r="Y3320" s="44"/>
    </row>
    <row r="3321" spans="14:25" ht="15" customHeight="1" x14ac:dyDescent="0.2">
      <c r="N3321" s="44"/>
      <c r="O3321" s="44"/>
      <c r="P3321" s="44"/>
      <c r="Q3321" s="44"/>
      <c r="R3321" s="44"/>
      <c r="S3321" s="44"/>
      <c r="T3321" s="44"/>
      <c r="U3321" s="44"/>
      <c r="V3321" s="44"/>
      <c r="W3321" s="44"/>
      <c r="X3321" s="44"/>
      <c r="Y3321" s="44"/>
    </row>
    <row r="3322" spans="14:25" ht="15" customHeight="1" x14ac:dyDescent="0.2">
      <c r="N3322" s="44"/>
      <c r="O3322" s="44"/>
      <c r="P3322" s="44"/>
      <c r="Q3322" s="44"/>
      <c r="R3322" s="44"/>
      <c r="S3322" s="44"/>
      <c r="T3322" s="44"/>
      <c r="U3322" s="44"/>
      <c r="V3322" s="44"/>
      <c r="W3322" s="44"/>
      <c r="X3322" s="44"/>
      <c r="Y3322" s="44"/>
    </row>
    <row r="3323" spans="14:25" ht="15" customHeight="1" x14ac:dyDescent="0.2">
      <c r="N3323" s="44"/>
      <c r="O3323" s="44"/>
      <c r="P3323" s="44"/>
      <c r="Q3323" s="44"/>
      <c r="R3323" s="44"/>
      <c r="S3323" s="44"/>
      <c r="T3323" s="44"/>
      <c r="U3323" s="44"/>
      <c r="V3323" s="44"/>
      <c r="W3323" s="44"/>
      <c r="X3323" s="44"/>
      <c r="Y3323" s="44"/>
    </row>
    <row r="3324" spans="14:25" ht="15" customHeight="1" x14ac:dyDescent="0.2">
      <c r="N3324" s="44"/>
      <c r="O3324" s="44"/>
      <c r="P3324" s="44"/>
      <c r="Q3324" s="44"/>
      <c r="R3324" s="44"/>
      <c r="S3324" s="44"/>
      <c r="T3324" s="44"/>
      <c r="U3324" s="44"/>
      <c r="V3324" s="44"/>
      <c r="W3324" s="44"/>
      <c r="X3324" s="44"/>
      <c r="Y3324" s="44"/>
    </row>
    <row r="3325" spans="14:25" ht="15" customHeight="1" x14ac:dyDescent="0.2">
      <c r="N3325" s="44"/>
      <c r="O3325" s="44"/>
      <c r="P3325" s="44"/>
      <c r="Q3325" s="44"/>
      <c r="R3325" s="44"/>
      <c r="S3325" s="44"/>
      <c r="T3325" s="44"/>
      <c r="U3325" s="44"/>
      <c r="V3325" s="44"/>
      <c r="W3325" s="44"/>
      <c r="X3325" s="44"/>
      <c r="Y3325" s="44"/>
    </row>
    <row r="3326" spans="14:25" ht="15" customHeight="1" x14ac:dyDescent="0.2">
      <c r="N3326" s="44"/>
      <c r="O3326" s="44"/>
      <c r="P3326" s="44"/>
      <c r="Q3326" s="44"/>
      <c r="R3326" s="44"/>
      <c r="S3326" s="44"/>
      <c r="T3326" s="44"/>
      <c r="U3326" s="44"/>
      <c r="V3326" s="44"/>
      <c r="W3326" s="44"/>
      <c r="X3326" s="44"/>
      <c r="Y3326" s="44"/>
    </row>
    <row r="3327" spans="14:25" ht="15" customHeight="1" x14ac:dyDescent="0.2">
      <c r="N3327" s="44"/>
      <c r="O3327" s="44"/>
      <c r="P3327" s="44"/>
      <c r="Q3327" s="44"/>
      <c r="R3327" s="44"/>
      <c r="S3327" s="44"/>
      <c r="T3327" s="44"/>
      <c r="U3327" s="44"/>
      <c r="V3327" s="44"/>
      <c r="W3327" s="44"/>
      <c r="X3327" s="44"/>
      <c r="Y3327" s="44"/>
    </row>
    <row r="3328" spans="14:25" ht="15" customHeight="1" x14ac:dyDescent="0.2">
      <c r="N3328" s="44"/>
      <c r="O3328" s="44"/>
      <c r="P3328" s="44"/>
      <c r="Q3328" s="44"/>
      <c r="R3328" s="44"/>
      <c r="S3328" s="44"/>
      <c r="T3328" s="44"/>
      <c r="U3328" s="44"/>
      <c r="V3328" s="44"/>
      <c r="W3328" s="44"/>
      <c r="X3328" s="44"/>
      <c r="Y3328" s="44"/>
    </row>
    <row r="3329" spans="14:25" ht="15" customHeight="1" x14ac:dyDescent="0.2">
      <c r="N3329" s="44"/>
      <c r="O3329" s="44"/>
      <c r="P3329" s="44"/>
      <c r="Q3329" s="44"/>
      <c r="R3329" s="44"/>
      <c r="S3329" s="44"/>
      <c r="T3329" s="44"/>
      <c r="U3329" s="44"/>
      <c r="V3329" s="44"/>
      <c r="W3329" s="44"/>
      <c r="X3329" s="44"/>
      <c r="Y3329" s="44"/>
    </row>
    <row r="3330" spans="14:25" ht="15" customHeight="1" x14ac:dyDescent="0.2">
      <c r="N3330" s="44"/>
      <c r="O3330" s="44"/>
      <c r="P3330" s="44"/>
      <c r="Q3330" s="44"/>
      <c r="R3330" s="44"/>
      <c r="S3330" s="44"/>
      <c r="T3330" s="44"/>
      <c r="U3330" s="44"/>
      <c r="V3330" s="44"/>
      <c r="W3330" s="44"/>
      <c r="X3330" s="44"/>
      <c r="Y3330" s="44"/>
    </row>
    <row r="3331" spans="14:25" ht="15" customHeight="1" x14ac:dyDescent="0.2">
      <c r="N3331" s="44"/>
      <c r="O3331" s="44"/>
      <c r="P3331" s="44"/>
      <c r="Q3331" s="44"/>
      <c r="R3331" s="44"/>
      <c r="S3331" s="44"/>
      <c r="T3331" s="44"/>
      <c r="U3331" s="44"/>
      <c r="V3331" s="44"/>
      <c r="W3331" s="44"/>
      <c r="X3331" s="44"/>
      <c r="Y3331" s="44"/>
    </row>
    <row r="3332" spans="14:25" ht="15" customHeight="1" x14ac:dyDescent="0.2">
      <c r="N3332" s="44"/>
      <c r="O3332" s="44"/>
      <c r="P3332" s="44"/>
      <c r="Q3332" s="44"/>
      <c r="R3332" s="44"/>
      <c r="S3332" s="44"/>
      <c r="T3332" s="44"/>
      <c r="U3332" s="44"/>
      <c r="V3332" s="44"/>
      <c r="W3332" s="44"/>
      <c r="X3332" s="44"/>
      <c r="Y3332" s="44"/>
    </row>
    <row r="3333" spans="14:25" ht="15" customHeight="1" x14ac:dyDescent="0.2">
      <c r="N3333" s="44"/>
      <c r="O3333" s="44"/>
      <c r="P3333" s="44"/>
      <c r="Q3333" s="44"/>
      <c r="R3333" s="44"/>
      <c r="S3333" s="44"/>
      <c r="T3333" s="44"/>
      <c r="U3333" s="44"/>
      <c r="V3333" s="44"/>
      <c r="W3333" s="44"/>
      <c r="X3333" s="44"/>
      <c r="Y3333" s="44"/>
    </row>
    <row r="3334" spans="14:25" ht="15" customHeight="1" x14ac:dyDescent="0.2">
      <c r="N3334" s="44"/>
      <c r="O3334" s="44"/>
      <c r="P3334" s="44"/>
      <c r="Q3334" s="44"/>
      <c r="R3334" s="44"/>
      <c r="S3334" s="44"/>
      <c r="T3334" s="44"/>
      <c r="U3334" s="44"/>
      <c r="V3334" s="44"/>
      <c r="W3334" s="44"/>
      <c r="X3334" s="44"/>
      <c r="Y3334" s="44"/>
    </row>
    <row r="3335" spans="14:25" ht="15" customHeight="1" x14ac:dyDescent="0.2">
      <c r="N3335" s="44"/>
      <c r="O3335" s="44"/>
      <c r="P3335" s="44"/>
      <c r="Q3335" s="44"/>
      <c r="R3335" s="44"/>
      <c r="S3335" s="44"/>
      <c r="T3335" s="44"/>
      <c r="U3335" s="44"/>
      <c r="V3335" s="44"/>
      <c r="W3335" s="44"/>
      <c r="X3335" s="44"/>
      <c r="Y3335" s="44"/>
    </row>
    <row r="3336" spans="14:25" ht="15" customHeight="1" x14ac:dyDescent="0.2">
      <c r="N3336" s="44"/>
      <c r="O3336" s="44"/>
      <c r="P3336" s="44"/>
      <c r="Q3336" s="44"/>
      <c r="R3336" s="44"/>
      <c r="S3336" s="44"/>
      <c r="T3336" s="44"/>
      <c r="U3336" s="44"/>
      <c r="V3336" s="44"/>
      <c r="W3336" s="44"/>
      <c r="X3336" s="44"/>
      <c r="Y3336" s="44"/>
    </row>
    <row r="3337" spans="14:25" ht="15" customHeight="1" x14ac:dyDescent="0.2">
      <c r="N3337" s="44"/>
      <c r="O3337" s="44"/>
      <c r="P3337" s="44"/>
      <c r="Q3337" s="44"/>
      <c r="R3337" s="44"/>
      <c r="S3337" s="44"/>
      <c r="T3337" s="44"/>
      <c r="U3337" s="44"/>
      <c r="V3337" s="44"/>
      <c r="W3337" s="44"/>
      <c r="X3337" s="44"/>
      <c r="Y3337" s="44"/>
    </row>
    <row r="3338" spans="14:25" ht="15" customHeight="1" x14ac:dyDescent="0.2">
      <c r="N3338" s="44"/>
      <c r="O3338" s="44"/>
      <c r="P3338" s="44"/>
      <c r="Q3338" s="44"/>
      <c r="R3338" s="44"/>
      <c r="S3338" s="44"/>
      <c r="T3338" s="44"/>
      <c r="U3338" s="44"/>
      <c r="V3338" s="44"/>
      <c r="W3338" s="44"/>
      <c r="X3338" s="44"/>
      <c r="Y3338" s="44"/>
    </row>
    <row r="3339" spans="14:25" ht="15" customHeight="1" x14ac:dyDescent="0.2">
      <c r="N3339" s="44"/>
      <c r="O3339" s="44"/>
      <c r="P3339" s="44"/>
      <c r="Q3339" s="44"/>
      <c r="R3339" s="44"/>
      <c r="S3339" s="44"/>
      <c r="T3339" s="44"/>
      <c r="U3339" s="44"/>
      <c r="V3339" s="44"/>
      <c r="W3339" s="44"/>
      <c r="X3339" s="44"/>
      <c r="Y3339" s="44"/>
    </row>
    <row r="3340" spans="14:25" ht="15" customHeight="1" x14ac:dyDescent="0.2">
      <c r="N3340" s="44"/>
      <c r="O3340" s="44"/>
      <c r="P3340" s="44"/>
      <c r="Q3340" s="44"/>
      <c r="R3340" s="44"/>
      <c r="S3340" s="44"/>
      <c r="T3340" s="44"/>
      <c r="U3340" s="44"/>
      <c r="V3340" s="44"/>
      <c r="W3340" s="44"/>
      <c r="X3340" s="44"/>
      <c r="Y3340" s="44"/>
    </row>
    <row r="3341" spans="14:25" ht="15" customHeight="1" x14ac:dyDescent="0.2">
      <c r="N3341" s="44"/>
      <c r="O3341" s="44"/>
      <c r="P3341" s="44"/>
      <c r="Q3341" s="44"/>
      <c r="R3341" s="44"/>
      <c r="S3341" s="44"/>
      <c r="T3341" s="44"/>
      <c r="U3341" s="44"/>
      <c r="V3341" s="44"/>
      <c r="W3341" s="44"/>
      <c r="X3341" s="44"/>
      <c r="Y3341" s="44"/>
    </row>
    <row r="3342" spans="14:25" ht="15" customHeight="1" x14ac:dyDescent="0.2">
      <c r="N3342" s="44"/>
      <c r="O3342" s="44"/>
      <c r="P3342" s="44"/>
      <c r="Q3342" s="44"/>
      <c r="R3342" s="44"/>
      <c r="S3342" s="44"/>
      <c r="T3342" s="44"/>
      <c r="U3342" s="44"/>
      <c r="V3342" s="44"/>
      <c r="W3342" s="44"/>
      <c r="X3342" s="44"/>
      <c r="Y3342" s="44"/>
    </row>
    <row r="3343" spans="14:25" ht="15" customHeight="1" x14ac:dyDescent="0.2">
      <c r="N3343" s="44"/>
      <c r="O3343" s="44"/>
      <c r="P3343" s="44"/>
      <c r="Q3343" s="44"/>
      <c r="R3343" s="44"/>
      <c r="S3343" s="44"/>
      <c r="T3343" s="44"/>
      <c r="U3343" s="44"/>
      <c r="V3343" s="44"/>
      <c r="W3343" s="44"/>
      <c r="X3343" s="44"/>
      <c r="Y3343" s="44"/>
    </row>
    <row r="3344" spans="14:25" ht="15" customHeight="1" x14ac:dyDescent="0.2">
      <c r="N3344" s="44"/>
      <c r="O3344" s="44"/>
      <c r="P3344" s="44"/>
      <c r="Q3344" s="44"/>
      <c r="R3344" s="44"/>
      <c r="S3344" s="44"/>
      <c r="T3344" s="44"/>
      <c r="U3344" s="44"/>
      <c r="V3344" s="44"/>
      <c r="W3344" s="44"/>
      <c r="X3344" s="44"/>
      <c r="Y3344" s="44"/>
    </row>
    <row r="3345" spans="14:25" ht="15" customHeight="1" x14ac:dyDescent="0.2">
      <c r="N3345" s="44"/>
      <c r="O3345" s="44"/>
      <c r="P3345" s="44"/>
      <c r="Q3345" s="44"/>
      <c r="R3345" s="44"/>
      <c r="S3345" s="44"/>
      <c r="T3345" s="44"/>
      <c r="U3345" s="44"/>
      <c r="V3345" s="44"/>
      <c r="W3345" s="44"/>
      <c r="X3345" s="44"/>
      <c r="Y3345" s="44"/>
    </row>
    <row r="3346" spans="14:25" ht="15" customHeight="1" x14ac:dyDescent="0.2">
      <c r="N3346" s="44"/>
      <c r="O3346" s="44"/>
      <c r="P3346" s="44"/>
      <c r="Q3346" s="44"/>
      <c r="R3346" s="44"/>
      <c r="S3346" s="44"/>
      <c r="T3346" s="44"/>
      <c r="U3346" s="44"/>
      <c r="V3346" s="44"/>
      <c r="W3346" s="44"/>
      <c r="X3346" s="44"/>
      <c r="Y3346" s="44"/>
    </row>
    <row r="3347" spans="14:25" ht="15" customHeight="1" x14ac:dyDescent="0.2">
      <c r="N3347" s="44"/>
      <c r="O3347" s="44"/>
      <c r="P3347" s="44"/>
      <c r="Q3347" s="44"/>
      <c r="R3347" s="44"/>
      <c r="S3347" s="44"/>
      <c r="T3347" s="44"/>
      <c r="U3347" s="44"/>
      <c r="V3347" s="44"/>
      <c r="W3347" s="44"/>
      <c r="X3347" s="44"/>
      <c r="Y3347" s="44"/>
    </row>
    <row r="3348" spans="14:25" ht="15" customHeight="1" x14ac:dyDescent="0.2">
      <c r="N3348" s="44"/>
      <c r="O3348" s="44"/>
      <c r="P3348" s="44"/>
      <c r="Q3348" s="44"/>
      <c r="R3348" s="44"/>
      <c r="S3348" s="44"/>
      <c r="T3348" s="44"/>
      <c r="U3348" s="44"/>
      <c r="V3348" s="44"/>
      <c r="W3348" s="44"/>
      <c r="X3348" s="44"/>
      <c r="Y3348" s="44"/>
    </row>
    <row r="3349" spans="14:25" ht="15" customHeight="1" x14ac:dyDescent="0.2">
      <c r="N3349" s="44"/>
      <c r="O3349" s="44"/>
      <c r="P3349" s="44"/>
      <c r="Q3349" s="44"/>
      <c r="R3349" s="44"/>
      <c r="S3349" s="44"/>
      <c r="T3349" s="44"/>
      <c r="U3349" s="44"/>
      <c r="V3349" s="44"/>
      <c r="W3349" s="44"/>
      <c r="X3349" s="44"/>
      <c r="Y3349" s="44"/>
    </row>
    <row r="3350" spans="14:25" ht="15" customHeight="1" x14ac:dyDescent="0.2">
      <c r="N3350" s="44"/>
      <c r="O3350" s="44"/>
      <c r="P3350" s="44"/>
      <c r="Q3350" s="44"/>
      <c r="R3350" s="44"/>
      <c r="S3350" s="44"/>
      <c r="T3350" s="44"/>
      <c r="U3350" s="44"/>
      <c r="V3350" s="44"/>
      <c r="W3350" s="44"/>
      <c r="X3350" s="44"/>
      <c r="Y3350" s="44"/>
    </row>
    <row r="3351" spans="14:25" ht="15" customHeight="1" x14ac:dyDescent="0.2">
      <c r="N3351" s="44"/>
      <c r="O3351" s="44"/>
      <c r="P3351" s="44"/>
      <c r="Q3351" s="44"/>
      <c r="R3351" s="44"/>
      <c r="S3351" s="44"/>
      <c r="T3351" s="44"/>
      <c r="U3351" s="44"/>
      <c r="V3351" s="44"/>
      <c r="W3351" s="44"/>
      <c r="X3351" s="44"/>
      <c r="Y3351" s="44"/>
    </row>
    <row r="3352" spans="14:25" ht="15" customHeight="1" x14ac:dyDescent="0.2">
      <c r="N3352" s="44"/>
      <c r="O3352" s="44"/>
      <c r="P3352" s="44"/>
      <c r="Q3352" s="44"/>
      <c r="R3352" s="44"/>
      <c r="S3352" s="44"/>
      <c r="T3352" s="44"/>
      <c r="U3352" s="44"/>
      <c r="V3352" s="44"/>
      <c r="W3352" s="44"/>
      <c r="X3352" s="44"/>
      <c r="Y3352" s="44"/>
    </row>
    <row r="3353" spans="14:25" ht="15" customHeight="1" x14ac:dyDescent="0.2">
      <c r="N3353" s="44"/>
      <c r="O3353" s="44"/>
      <c r="P3353" s="44"/>
      <c r="Q3353" s="44"/>
      <c r="R3353" s="44"/>
      <c r="S3353" s="44"/>
      <c r="T3353" s="44"/>
      <c r="U3353" s="44"/>
      <c r="V3353" s="44"/>
      <c r="W3353" s="44"/>
      <c r="X3353" s="44"/>
      <c r="Y3353" s="44"/>
    </row>
    <row r="3354" spans="14:25" ht="15" customHeight="1" x14ac:dyDescent="0.2">
      <c r="N3354" s="44"/>
      <c r="O3354" s="44"/>
      <c r="P3354" s="44"/>
      <c r="Q3354" s="44"/>
      <c r="R3354" s="44"/>
      <c r="S3354" s="44"/>
      <c r="T3354" s="44"/>
      <c r="U3354" s="44"/>
      <c r="V3354" s="44"/>
      <c r="W3354" s="44"/>
      <c r="X3354" s="44"/>
      <c r="Y3354" s="44"/>
    </row>
    <row r="3355" spans="14:25" ht="15" customHeight="1" x14ac:dyDescent="0.2">
      <c r="N3355" s="44"/>
      <c r="O3355" s="44"/>
      <c r="P3355" s="44"/>
      <c r="Q3355" s="44"/>
      <c r="R3355" s="44"/>
      <c r="S3355" s="44"/>
      <c r="T3355" s="44"/>
      <c r="U3355" s="44"/>
      <c r="V3355" s="44"/>
      <c r="W3355" s="44"/>
      <c r="X3355" s="44"/>
      <c r="Y3355" s="44"/>
    </row>
    <row r="3356" spans="14:25" ht="15" customHeight="1" x14ac:dyDescent="0.2">
      <c r="N3356" s="44"/>
      <c r="O3356" s="44"/>
      <c r="P3356" s="44"/>
      <c r="Q3356" s="44"/>
      <c r="R3356" s="44"/>
      <c r="S3356" s="44"/>
      <c r="T3356" s="44"/>
      <c r="U3356" s="44"/>
      <c r="V3356" s="44"/>
      <c r="W3356" s="44"/>
      <c r="X3356" s="44"/>
      <c r="Y3356" s="44"/>
    </row>
    <row r="3357" spans="14:25" ht="15" customHeight="1" x14ac:dyDescent="0.2">
      <c r="N3357" s="44"/>
      <c r="O3357" s="44"/>
      <c r="P3357" s="44"/>
      <c r="Q3357" s="44"/>
      <c r="R3357" s="44"/>
      <c r="S3357" s="44"/>
      <c r="T3357" s="44"/>
      <c r="U3357" s="44"/>
      <c r="V3357" s="44"/>
      <c r="W3357" s="44"/>
      <c r="X3357" s="44"/>
      <c r="Y3357" s="44"/>
    </row>
    <row r="3358" spans="14:25" ht="15" customHeight="1" x14ac:dyDescent="0.2">
      <c r="N3358" s="44"/>
      <c r="O3358" s="44"/>
      <c r="P3358" s="44"/>
      <c r="Q3358" s="44"/>
      <c r="R3358" s="44"/>
      <c r="S3358" s="44"/>
      <c r="T3358" s="44"/>
      <c r="U3358" s="44"/>
      <c r="V3358" s="44"/>
      <c r="W3358" s="44"/>
      <c r="X3358" s="44"/>
      <c r="Y3358" s="44"/>
    </row>
    <row r="3359" spans="14:25" ht="15" customHeight="1" x14ac:dyDescent="0.2">
      <c r="N3359" s="44"/>
      <c r="O3359" s="44"/>
      <c r="P3359" s="44"/>
      <c r="Q3359" s="44"/>
      <c r="R3359" s="44"/>
      <c r="S3359" s="44"/>
      <c r="T3359" s="44"/>
      <c r="U3359" s="44"/>
      <c r="V3359" s="44"/>
      <c r="W3359" s="44"/>
      <c r="X3359" s="44"/>
      <c r="Y3359" s="44"/>
    </row>
    <row r="3360" spans="14:25" ht="15" customHeight="1" x14ac:dyDescent="0.2">
      <c r="N3360" s="44"/>
      <c r="O3360" s="44"/>
      <c r="P3360" s="44"/>
      <c r="Q3360" s="44"/>
      <c r="R3360" s="44"/>
      <c r="S3360" s="44"/>
      <c r="T3360" s="44"/>
      <c r="U3360" s="44"/>
      <c r="V3360" s="44"/>
      <c r="W3360" s="44"/>
      <c r="X3360" s="44"/>
      <c r="Y3360" s="44"/>
    </row>
    <row r="3361" spans="14:25" ht="15" customHeight="1" x14ac:dyDescent="0.2">
      <c r="N3361" s="44"/>
      <c r="O3361" s="44"/>
      <c r="P3361" s="44"/>
      <c r="Q3361" s="44"/>
      <c r="R3361" s="44"/>
      <c r="S3361" s="44"/>
      <c r="T3361" s="44"/>
      <c r="U3361" s="44"/>
      <c r="V3361" s="44"/>
      <c r="W3361" s="44"/>
      <c r="X3361" s="44"/>
      <c r="Y3361" s="44"/>
    </row>
    <row r="3362" spans="14:25" ht="15" customHeight="1" x14ac:dyDescent="0.2">
      <c r="N3362" s="44"/>
      <c r="O3362" s="44"/>
      <c r="P3362" s="44"/>
      <c r="Q3362" s="44"/>
      <c r="R3362" s="44"/>
      <c r="S3362" s="44"/>
      <c r="T3362" s="44"/>
      <c r="U3362" s="44"/>
      <c r="V3362" s="44"/>
      <c r="W3362" s="44"/>
      <c r="X3362" s="44"/>
      <c r="Y3362" s="44"/>
    </row>
    <row r="3363" spans="14:25" ht="15" customHeight="1" x14ac:dyDescent="0.2">
      <c r="N3363" s="44"/>
      <c r="O3363" s="44"/>
      <c r="P3363" s="44"/>
      <c r="Q3363" s="44"/>
      <c r="R3363" s="44"/>
      <c r="S3363" s="44"/>
      <c r="T3363" s="44"/>
      <c r="U3363" s="44"/>
      <c r="V3363" s="44"/>
      <c r="W3363" s="44"/>
      <c r="X3363" s="44"/>
      <c r="Y3363" s="44"/>
    </row>
    <row r="3364" spans="14:25" ht="15" customHeight="1" x14ac:dyDescent="0.2">
      <c r="N3364" s="44"/>
      <c r="O3364" s="44"/>
      <c r="P3364" s="44"/>
      <c r="Q3364" s="44"/>
      <c r="R3364" s="44"/>
      <c r="S3364" s="44"/>
      <c r="T3364" s="44"/>
      <c r="U3364" s="44"/>
      <c r="V3364" s="44"/>
      <c r="W3364" s="44"/>
      <c r="X3364" s="44"/>
      <c r="Y3364" s="44"/>
    </row>
    <row r="3365" spans="14:25" ht="15" customHeight="1" x14ac:dyDescent="0.2">
      <c r="N3365" s="44"/>
      <c r="O3365" s="44"/>
      <c r="P3365" s="44"/>
      <c r="Q3365" s="44"/>
      <c r="R3365" s="44"/>
      <c r="S3365" s="44"/>
      <c r="T3365" s="44"/>
      <c r="U3365" s="44"/>
      <c r="V3365" s="44"/>
      <c r="W3365" s="44"/>
      <c r="X3365" s="44"/>
      <c r="Y3365" s="44"/>
    </row>
    <row r="3366" spans="14:25" ht="15" customHeight="1" x14ac:dyDescent="0.2">
      <c r="N3366" s="44"/>
      <c r="O3366" s="44"/>
      <c r="P3366" s="44"/>
      <c r="Q3366" s="44"/>
      <c r="R3366" s="44"/>
      <c r="S3366" s="44"/>
      <c r="T3366" s="44"/>
      <c r="U3366" s="44"/>
      <c r="V3366" s="44"/>
      <c r="W3366" s="44"/>
      <c r="X3366" s="44"/>
      <c r="Y3366" s="44"/>
    </row>
    <row r="3367" spans="14:25" ht="15" customHeight="1" x14ac:dyDescent="0.2">
      <c r="N3367" s="44"/>
      <c r="O3367" s="44"/>
      <c r="P3367" s="44"/>
      <c r="Q3367" s="44"/>
      <c r="R3367" s="44"/>
      <c r="S3367" s="44"/>
      <c r="T3367" s="44"/>
      <c r="U3367" s="44"/>
      <c r="V3367" s="44"/>
      <c r="W3367" s="44"/>
      <c r="X3367" s="44"/>
      <c r="Y3367" s="44"/>
    </row>
    <row r="3368" spans="14:25" ht="15" customHeight="1" x14ac:dyDescent="0.2">
      <c r="N3368" s="44"/>
      <c r="O3368" s="44"/>
      <c r="P3368" s="44"/>
      <c r="Q3368" s="44"/>
      <c r="R3368" s="44"/>
      <c r="S3368" s="44"/>
      <c r="T3368" s="44"/>
      <c r="U3368" s="44"/>
      <c r="V3368" s="44"/>
      <c r="W3368" s="44"/>
      <c r="X3368" s="44"/>
      <c r="Y3368" s="44"/>
    </row>
    <row r="3369" spans="14:25" ht="15" customHeight="1" x14ac:dyDescent="0.2">
      <c r="N3369" s="44"/>
      <c r="O3369" s="44"/>
      <c r="P3369" s="44"/>
      <c r="Q3369" s="44"/>
      <c r="R3369" s="44"/>
      <c r="S3369" s="44"/>
      <c r="T3369" s="44"/>
      <c r="U3369" s="44"/>
      <c r="V3369" s="44"/>
      <c r="W3369" s="44"/>
      <c r="X3369" s="44"/>
      <c r="Y3369" s="44"/>
    </row>
    <row r="3370" spans="14:25" ht="15" customHeight="1" x14ac:dyDescent="0.2">
      <c r="N3370" s="44"/>
      <c r="O3370" s="44"/>
      <c r="P3370" s="44"/>
      <c r="Q3370" s="44"/>
      <c r="R3370" s="44"/>
      <c r="S3370" s="44"/>
      <c r="T3370" s="44"/>
      <c r="U3370" s="44"/>
      <c r="V3370" s="44"/>
      <c r="W3370" s="44"/>
      <c r="X3370" s="44"/>
      <c r="Y3370" s="44"/>
    </row>
    <row r="3371" spans="14:25" ht="15" customHeight="1" x14ac:dyDescent="0.2">
      <c r="N3371" s="44"/>
      <c r="O3371" s="44"/>
      <c r="P3371" s="44"/>
      <c r="Q3371" s="44"/>
      <c r="R3371" s="44"/>
      <c r="S3371" s="44"/>
      <c r="T3371" s="44"/>
      <c r="U3371" s="44"/>
      <c r="V3371" s="44"/>
      <c r="W3371" s="44"/>
      <c r="X3371" s="44"/>
      <c r="Y3371" s="44"/>
    </row>
    <row r="3372" spans="14:25" ht="15" customHeight="1" x14ac:dyDescent="0.2">
      <c r="N3372" s="44"/>
      <c r="O3372" s="44"/>
      <c r="P3372" s="44"/>
      <c r="Q3372" s="44"/>
      <c r="R3372" s="44"/>
      <c r="S3372" s="44"/>
      <c r="T3372" s="44"/>
      <c r="U3372" s="44"/>
      <c r="V3372" s="44"/>
      <c r="W3372" s="44"/>
      <c r="X3372" s="44"/>
      <c r="Y3372" s="44"/>
    </row>
    <row r="3373" spans="14:25" ht="15" customHeight="1" x14ac:dyDescent="0.2">
      <c r="N3373" s="44"/>
      <c r="O3373" s="44"/>
      <c r="P3373" s="44"/>
      <c r="Q3373" s="44"/>
      <c r="R3373" s="44"/>
      <c r="S3373" s="44"/>
      <c r="T3373" s="44"/>
      <c r="U3373" s="44"/>
      <c r="V3373" s="44"/>
      <c r="W3373" s="44"/>
      <c r="X3373" s="44"/>
      <c r="Y3373" s="44"/>
    </row>
    <row r="3374" spans="14:25" ht="15" customHeight="1" x14ac:dyDescent="0.2">
      <c r="N3374" s="44"/>
      <c r="O3374" s="44"/>
      <c r="P3374" s="44"/>
      <c r="Q3374" s="44"/>
      <c r="R3374" s="44"/>
      <c r="S3374" s="44"/>
      <c r="T3374" s="44"/>
      <c r="U3374" s="44"/>
      <c r="V3374" s="44"/>
      <c r="W3374" s="44"/>
      <c r="X3374" s="44"/>
      <c r="Y3374" s="44"/>
    </row>
    <row r="3375" spans="14:25" ht="15" customHeight="1" x14ac:dyDescent="0.2">
      <c r="N3375" s="44"/>
      <c r="O3375" s="44"/>
      <c r="P3375" s="44"/>
      <c r="Q3375" s="44"/>
      <c r="R3375" s="44"/>
      <c r="S3375" s="44"/>
      <c r="T3375" s="44"/>
      <c r="U3375" s="44"/>
      <c r="V3375" s="44"/>
      <c r="W3375" s="44"/>
      <c r="X3375" s="44"/>
      <c r="Y3375" s="44"/>
    </row>
    <row r="3376" spans="14:25" ht="15" customHeight="1" x14ac:dyDescent="0.2">
      <c r="N3376" s="44"/>
      <c r="O3376" s="44"/>
      <c r="P3376" s="44"/>
      <c r="Q3376" s="44"/>
      <c r="R3376" s="44"/>
      <c r="S3376" s="44"/>
      <c r="T3376" s="44"/>
      <c r="U3376" s="44"/>
      <c r="V3376" s="44"/>
      <c r="W3376" s="44"/>
      <c r="X3376" s="44"/>
      <c r="Y3376" s="44"/>
    </row>
    <row r="3377" spans="14:25" ht="15" customHeight="1" x14ac:dyDescent="0.2">
      <c r="N3377" s="44"/>
      <c r="O3377" s="44"/>
      <c r="P3377" s="44"/>
      <c r="Q3377" s="44"/>
      <c r="R3377" s="44"/>
      <c r="S3377" s="44"/>
      <c r="T3377" s="44"/>
      <c r="U3377" s="44"/>
      <c r="V3377" s="44"/>
      <c r="W3377" s="44"/>
      <c r="X3377" s="44"/>
      <c r="Y3377" s="44"/>
    </row>
    <row r="3378" spans="14:25" ht="15" customHeight="1" x14ac:dyDescent="0.2">
      <c r="N3378" s="44"/>
      <c r="O3378" s="44"/>
      <c r="P3378" s="44"/>
      <c r="Q3378" s="44"/>
      <c r="R3378" s="44"/>
      <c r="S3378" s="44"/>
      <c r="T3378" s="44"/>
      <c r="U3378" s="44"/>
      <c r="V3378" s="44"/>
      <c r="W3378" s="44"/>
      <c r="X3378" s="44"/>
      <c r="Y3378" s="44"/>
    </row>
    <row r="3379" spans="14:25" ht="15" customHeight="1" x14ac:dyDescent="0.2">
      <c r="N3379" s="44"/>
      <c r="O3379" s="44"/>
      <c r="P3379" s="44"/>
      <c r="Q3379" s="44"/>
      <c r="R3379" s="44"/>
      <c r="S3379" s="44"/>
      <c r="T3379" s="44"/>
      <c r="U3379" s="44"/>
      <c r="V3379" s="44"/>
      <c r="W3379" s="44"/>
      <c r="X3379" s="44"/>
      <c r="Y3379" s="44"/>
    </row>
    <row r="3380" spans="14:25" ht="15" customHeight="1" x14ac:dyDescent="0.2">
      <c r="N3380" s="44"/>
      <c r="O3380" s="44"/>
      <c r="P3380" s="44"/>
      <c r="Q3380" s="44"/>
      <c r="R3380" s="44"/>
      <c r="S3380" s="44"/>
      <c r="T3380" s="44"/>
      <c r="U3380" s="44"/>
      <c r="V3380" s="44"/>
      <c r="W3380" s="44"/>
      <c r="X3380" s="44"/>
      <c r="Y3380" s="44"/>
    </row>
    <row r="3381" spans="14:25" ht="15" customHeight="1" x14ac:dyDescent="0.2">
      <c r="N3381" s="44"/>
      <c r="O3381" s="44"/>
      <c r="P3381" s="44"/>
      <c r="Q3381" s="44"/>
      <c r="R3381" s="44"/>
      <c r="S3381" s="44"/>
      <c r="T3381" s="44"/>
      <c r="U3381" s="44"/>
      <c r="V3381" s="44"/>
      <c r="W3381" s="44"/>
      <c r="X3381" s="44"/>
      <c r="Y3381" s="44"/>
    </row>
    <row r="3382" spans="14:25" ht="15" customHeight="1" x14ac:dyDescent="0.2">
      <c r="N3382" s="44"/>
      <c r="O3382" s="44"/>
      <c r="P3382" s="44"/>
      <c r="Q3382" s="44"/>
      <c r="R3382" s="44"/>
      <c r="S3382" s="44"/>
      <c r="T3382" s="44"/>
      <c r="U3382" s="44"/>
      <c r="V3382" s="44"/>
      <c r="W3382" s="44"/>
      <c r="X3382" s="44"/>
      <c r="Y3382" s="44"/>
    </row>
    <row r="3383" spans="14:25" ht="15" customHeight="1" x14ac:dyDescent="0.2">
      <c r="N3383" s="44"/>
      <c r="O3383" s="44"/>
      <c r="P3383" s="44"/>
      <c r="Q3383" s="44"/>
      <c r="R3383" s="44"/>
      <c r="S3383" s="44"/>
      <c r="T3383" s="44"/>
      <c r="U3383" s="44"/>
      <c r="V3383" s="44"/>
      <c r="W3383" s="44"/>
      <c r="X3383" s="44"/>
      <c r="Y3383" s="44"/>
    </row>
    <row r="3384" spans="14:25" ht="15" customHeight="1" x14ac:dyDescent="0.2">
      <c r="N3384" s="44"/>
      <c r="O3384" s="44"/>
      <c r="P3384" s="44"/>
      <c r="Q3384" s="44"/>
      <c r="R3384" s="44"/>
      <c r="S3384" s="44"/>
      <c r="T3384" s="44"/>
      <c r="U3384" s="44"/>
      <c r="V3384" s="44"/>
      <c r="W3384" s="44"/>
      <c r="X3384" s="44"/>
      <c r="Y3384" s="44"/>
    </row>
    <row r="3385" spans="14:25" ht="15" customHeight="1" x14ac:dyDescent="0.2">
      <c r="N3385" s="44"/>
      <c r="O3385" s="44"/>
      <c r="P3385" s="44"/>
      <c r="Q3385" s="44"/>
      <c r="R3385" s="44"/>
      <c r="S3385" s="44"/>
      <c r="T3385" s="44"/>
      <c r="U3385" s="44"/>
      <c r="V3385" s="44"/>
      <c r="W3385" s="44"/>
      <c r="X3385" s="44"/>
      <c r="Y3385" s="44"/>
    </row>
    <row r="3386" spans="14:25" ht="15" customHeight="1" x14ac:dyDescent="0.2">
      <c r="N3386" s="44"/>
      <c r="O3386" s="44"/>
      <c r="P3386" s="44"/>
      <c r="Q3386" s="44"/>
      <c r="R3386" s="44"/>
      <c r="S3386" s="44"/>
      <c r="T3386" s="44"/>
      <c r="U3386" s="44"/>
      <c r="V3386" s="44"/>
      <c r="W3386" s="44"/>
      <c r="X3386" s="44"/>
      <c r="Y3386" s="44"/>
    </row>
    <row r="3387" spans="14:25" ht="15" customHeight="1" x14ac:dyDescent="0.2">
      <c r="N3387" s="44"/>
      <c r="O3387" s="44"/>
      <c r="P3387" s="44"/>
      <c r="Q3387" s="44"/>
      <c r="R3387" s="44"/>
      <c r="S3387" s="44"/>
      <c r="T3387" s="44"/>
      <c r="U3387" s="44"/>
      <c r="V3387" s="44"/>
      <c r="W3387" s="44"/>
      <c r="X3387" s="44"/>
      <c r="Y3387" s="44"/>
    </row>
    <row r="3388" spans="14:25" ht="15" customHeight="1" x14ac:dyDescent="0.2">
      <c r="N3388" s="44"/>
      <c r="O3388" s="44"/>
      <c r="P3388" s="44"/>
      <c r="Q3388" s="44"/>
      <c r="R3388" s="44"/>
      <c r="S3388" s="44"/>
      <c r="T3388" s="44"/>
      <c r="U3388" s="44"/>
      <c r="V3388" s="44"/>
      <c r="W3388" s="44"/>
      <c r="X3388" s="44"/>
      <c r="Y3388" s="44"/>
    </row>
    <row r="3389" spans="14:25" ht="15" customHeight="1" x14ac:dyDescent="0.2">
      <c r="N3389" s="44"/>
      <c r="O3389" s="44"/>
      <c r="P3389" s="44"/>
      <c r="Q3389" s="44"/>
      <c r="R3389" s="44"/>
      <c r="S3389" s="44"/>
      <c r="T3389" s="44"/>
      <c r="U3389" s="44"/>
      <c r="V3389" s="44"/>
      <c r="W3389" s="44"/>
      <c r="X3389" s="44"/>
      <c r="Y3389" s="44"/>
    </row>
    <row r="3390" spans="14:25" ht="15" customHeight="1" x14ac:dyDescent="0.2">
      <c r="N3390" s="44"/>
      <c r="O3390" s="44"/>
      <c r="P3390" s="44"/>
      <c r="Q3390" s="44"/>
      <c r="R3390" s="44"/>
      <c r="S3390" s="44"/>
      <c r="T3390" s="44"/>
      <c r="U3390" s="44"/>
      <c r="V3390" s="44"/>
      <c r="W3390" s="44"/>
      <c r="X3390" s="44"/>
      <c r="Y3390" s="44"/>
    </row>
    <row r="3391" spans="14:25" ht="15" customHeight="1" x14ac:dyDescent="0.2">
      <c r="N3391" s="44"/>
      <c r="O3391" s="44"/>
      <c r="P3391" s="44"/>
      <c r="Q3391" s="44"/>
      <c r="R3391" s="44"/>
      <c r="S3391" s="44"/>
      <c r="T3391" s="44"/>
      <c r="U3391" s="44"/>
      <c r="V3391" s="44"/>
      <c r="W3391" s="44"/>
      <c r="X3391" s="44"/>
      <c r="Y3391" s="44"/>
    </row>
    <row r="3392" spans="14:25" ht="15" customHeight="1" x14ac:dyDescent="0.2">
      <c r="N3392" s="44"/>
      <c r="O3392" s="44"/>
      <c r="P3392" s="44"/>
      <c r="Q3392" s="44"/>
      <c r="R3392" s="44"/>
      <c r="S3392" s="44"/>
      <c r="T3392" s="44"/>
      <c r="U3392" s="44"/>
      <c r="V3392" s="44"/>
      <c r="W3392" s="44"/>
      <c r="X3392" s="44"/>
      <c r="Y3392" s="44"/>
    </row>
    <row r="3393" spans="14:25" ht="15" customHeight="1" x14ac:dyDescent="0.2">
      <c r="N3393" s="44"/>
      <c r="O3393" s="44"/>
      <c r="P3393" s="44"/>
      <c r="Q3393" s="44"/>
      <c r="R3393" s="44"/>
      <c r="S3393" s="44"/>
      <c r="T3393" s="44"/>
      <c r="U3393" s="44"/>
      <c r="V3393" s="44"/>
      <c r="W3393" s="44"/>
      <c r="X3393" s="44"/>
      <c r="Y3393" s="44"/>
    </row>
    <row r="3394" spans="14:25" ht="15" customHeight="1" x14ac:dyDescent="0.2">
      <c r="N3394" s="44"/>
      <c r="O3394" s="44"/>
      <c r="P3394" s="44"/>
      <c r="Q3394" s="44"/>
      <c r="R3394" s="44"/>
      <c r="S3394" s="44"/>
      <c r="T3394" s="44"/>
      <c r="U3394" s="44"/>
      <c r="V3394" s="44"/>
      <c r="W3394" s="44"/>
      <c r="X3394" s="44"/>
      <c r="Y3394" s="44"/>
    </row>
    <row r="3395" spans="14:25" ht="15" customHeight="1" x14ac:dyDescent="0.2">
      <c r="N3395" s="44"/>
      <c r="O3395" s="44"/>
      <c r="P3395" s="44"/>
      <c r="Q3395" s="44"/>
      <c r="R3395" s="44"/>
      <c r="S3395" s="44"/>
      <c r="T3395" s="44"/>
      <c r="U3395" s="44"/>
      <c r="V3395" s="44"/>
      <c r="W3395" s="44"/>
      <c r="X3395" s="44"/>
      <c r="Y3395" s="44"/>
    </row>
    <row r="3396" spans="14:25" ht="15" customHeight="1" x14ac:dyDescent="0.2">
      <c r="N3396" s="44"/>
      <c r="O3396" s="44"/>
      <c r="P3396" s="44"/>
      <c r="Q3396" s="44"/>
      <c r="R3396" s="44"/>
      <c r="S3396" s="44"/>
      <c r="T3396" s="44"/>
      <c r="U3396" s="44"/>
      <c r="V3396" s="44"/>
      <c r="W3396" s="44"/>
      <c r="X3396" s="44"/>
      <c r="Y3396" s="44"/>
    </row>
    <row r="3397" spans="14:25" ht="15" customHeight="1" x14ac:dyDescent="0.2">
      <c r="N3397" s="44"/>
      <c r="O3397" s="44"/>
      <c r="P3397" s="44"/>
      <c r="Q3397" s="44"/>
      <c r="R3397" s="44"/>
      <c r="S3397" s="44"/>
      <c r="T3397" s="44"/>
      <c r="U3397" s="44"/>
      <c r="V3397" s="44"/>
      <c r="W3397" s="44"/>
      <c r="X3397" s="44"/>
      <c r="Y3397" s="44"/>
    </row>
    <row r="3398" spans="14:25" ht="15" customHeight="1" x14ac:dyDescent="0.2">
      <c r="N3398" s="44"/>
      <c r="O3398" s="44"/>
      <c r="P3398" s="44"/>
      <c r="Q3398" s="44"/>
      <c r="R3398" s="44"/>
      <c r="S3398" s="44"/>
      <c r="T3398" s="44"/>
      <c r="U3398" s="44"/>
      <c r="V3398" s="44"/>
      <c r="W3398" s="44"/>
      <c r="X3398" s="44"/>
      <c r="Y3398" s="44"/>
    </row>
    <row r="3399" spans="14:25" ht="15" customHeight="1" x14ac:dyDescent="0.2">
      <c r="N3399" s="44"/>
      <c r="O3399" s="44"/>
      <c r="P3399" s="44"/>
      <c r="Q3399" s="44"/>
      <c r="R3399" s="44"/>
      <c r="S3399" s="44"/>
      <c r="T3399" s="44"/>
      <c r="U3399" s="44"/>
      <c r="V3399" s="44"/>
      <c r="W3399" s="44"/>
      <c r="X3399" s="44"/>
      <c r="Y3399" s="44"/>
    </row>
    <row r="3400" spans="14:25" ht="15" customHeight="1" x14ac:dyDescent="0.2">
      <c r="N3400" s="44"/>
      <c r="O3400" s="44"/>
      <c r="P3400" s="44"/>
      <c r="Q3400" s="44"/>
      <c r="R3400" s="44"/>
      <c r="S3400" s="44"/>
      <c r="T3400" s="44"/>
      <c r="U3400" s="44"/>
      <c r="V3400" s="44"/>
      <c r="W3400" s="44"/>
      <c r="X3400" s="44"/>
      <c r="Y3400" s="44"/>
    </row>
    <row r="3401" spans="14:25" ht="15" customHeight="1" x14ac:dyDescent="0.2">
      <c r="N3401" s="44"/>
      <c r="O3401" s="44"/>
      <c r="P3401" s="44"/>
      <c r="Q3401" s="44"/>
      <c r="R3401" s="44"/>
      <c r="S3401" s="44"/>
      <c r="T3401" s="44"/>
      <c r="U3401" s="44"/>
      <c r="V3401" s="44"/>
      <c r="W3401" s="44"/>
      <c r="X3401" s="44"/>
      <c r="Y3401" s="44"/>
    </row>
    <row r="3402" spans="14:25" ht="15" customHeight="1" x14ac:dyDescent="0.2">
      <c r="N3402" s="44"/>
      <c r="O3402" s="44"/>
      <c r="P3402" s="44"/>
      <c r="Q3402" s="44"/>
      <c r="R3402" s="44"/>
      <c r="S3402" s="44"/>
      <c r="T3402" s="44"/>
      <c r="U3402" s="44"/>
      <c r="V3402" s="44"/>
      <c r="W3402" s="44"/>
      <c r="X3402" s="44"/>
      <c r="Y3402" s="44"/>
    </row>
    <row r="3403" spans="14:25" ht="15" customHeight="1" x14ac:dyDescent="0.2">
      <c r="N3403" s="44"/>
      <c r="O3403" s="44"/>
      <c r="P3403" s="44"/>
      <c r="Q3403" s="44"/>
      <c r="R3403" s="44"/>
      <c r="S3403" s="44"/>
      <c r="T3403" s="44"/>
      <c r="U3403" s="44"/>
      <c r="V3403" s="44"/>
      <c r="W3403" s="44"/>
      <c r="X3403" s="44"/>
      <c r="Y3403" s="44"/>
    </row>
    <row r="3404" spans="14:25" ht="15" customHeight="1" x14ac:dyDescent="0.2">
      <c r="N3404" s="44"/>
      <c r="O3404" s="44"/>
      <c r="P3404" s="44"/>
      <c r="Q3404" s="44"/>
      <c r="R3404" s="44"/>
      <c r="S3404" s="44"/>
      <c r="T3404" s="44"/>
      <c r="U3404" s="44"/>
      <c r="V3404" s="44"/>
      <c r="W3404" s="44"/>
      <c r="X3404" s="44"/>
      <c r="Y3404" s="44"/>
    </row>
    <row r="3405" spans="14:25" ht="15" customHeight="1" x14ac:dyDescent="0.2">
      <c r="N3405" s="44"/>
      <c r="O3405" s="44"/>
      <c r="P3405" s="44"/>
      <c r="Q3405" s="44"/>
      <c r="R3405" s="44"/>
      <c r="S3405" s="44"/>
      <c r="T3405" s="44"/>
      <c r="U3405" s="44"/>
      <c r="V3405" s="44"/>
      <c r="W3405" s="44"/>
      <c r="X3405" s="44"/>
      <c r="Y3405" s="44"/>
    </row>
    <row r="3406" spans="14:25" ht="15" customHeight="1" x14ac:dyDescent="0.2">
      <c r="N3406" s="44"/>
      <c r="O3406" s="44"/>
      <c r="P3406" s="44"/>
      <c r="Q3406" s="44"/>
      <c r="R3406" s="44"/>
      <c r="S3406" s="44"/>
      <c r="T3406" s="44"/>
      <c r="U3406" s="44"/>
      <c r="V3406" s="44"/>
      <c r="W3406" s="44"/>
      <c r="X3406" s="44"/>
      <c r="Y3406" s="44"/>
    </row>
    <row r="3407" spans="14:25" ht="15" customHeight="1" x14ac:dyDescent="0.2">
      <c r="N3407" s="44"/>
      <c r="O3407" s="44"/>
      <c r="P3407" s="44"/>
      <c r="Q3407" s="44"/>
      <c r="R3407" s="44"/>
      <c r="S3407" s="44"/>
      <c r="T3407" s="44"/>
      <c r="U3407" s="44"/>
      <c r="V3407" s="44"/>
      <c r="W3407" s="44"/>
      <c r="X3407" s="44"/>
      <c r="Y3407" s="44"/>
    </row>
    <row r="3408" spans="14:25" ht="15" customHeight="1" x14ac:dyDescent="0.2">
      <c r="N3408" s="44"/>
      <c r="O3408" s="44"/>
      <c r="P3408" s="44"/>
      <c r="Q3408" s="44"/>
      <c r="R3408" s="44"/>
      <c r="S3408" s="44"/>
      <c r="T3408" s="44"/>
      <c r="U3408" s="44"/>
      <c r="V3408" s="44"/>
      <c r="W3408" s="44"/>
      <c r="X3408" s="44"/>
      <c r="Y3408" s="44"/>
    </row>
    <row r="3409" spans="14:25" ht="15" customHeight="1" x14ac:dyDescent="0.2">
      <c r="N3409" s="44"/>
      <c r="O3409" s="44"/>
      <c r="P3409" s="44"/>
      <c r="Q3409" s="44"/>
      <c r="R3409" s="44"/>
      <c r="S3409" s="44"/>
      <c r="T3409" s="44"/>
      <c r="U3409" s="44"/>
      <c r="V3409" s="44"/>
      <c r="W3409" s="44"/>
      <c r="X3409" s="44"/>
      <c r="Y3409" s="44"/>
    </row>
    <row r="3410" spans="14:25" ht="15" customHeight="1" x14ac:dyDescent="0.2">
      <c r="N3410" s="44"/>
      <c r="O3410" s="44"/>
      <c r="P3410" s="44"/>
      <c r="Q3410" s="44"/>
      <c r="R3410" s="44"/>
      <c r="S3410" s="44"/>
      <c r="T3410" s="44"/>
      <c r="U3410" s="44"/>
      <c r="V3410" s="44"/>
      <c r="W3410" s="44"/>
      <c r="X3410" s="44"/>
      <c r="Y3410" s="44"/>
    </row>
    <row r="3411" spans="14:25" ht="15" customHeight="1" x14ac:dyDescent="0.2">
      <c r="N3411" s="44"/>
      <c r="O3411" s="44"/>
      <c r="P3411" s="44"/>
      <c r="Q3411" s="44"/>
      <c r="R3411" s="44"/>
      <c r="S3411" s="44"/>
      <c r="T3411" s="44"/>
      <c r="U3411" s="44"/>
      <c r="V3411" s="44"/>
      <c r="W3411" s="44"/>
      <c r="X3411" s="44"/>
      <c r="Y3411" s="44"/>
    </row>
    <row r="3412" spans="14:25" ht="15" customHeight="1" x14ac:dyDescent="0.2">
      <c r="N3412" s="44"/>
      <c r="O3412" s="44"/>
      <c r="P3412" s="44"/>
      <c r="Q3412" s="44"/>
      <c r="R3412" s="44"/>
      <c r="S3412" s="44"/>
      <c r="T3412" s="44"/>
      <c r="U3412" s="44"/>
      <c r="V3412" s="44"/>
      <c r="W3412" s="44"/>
      <c r="X3412" s="44"/>
      <c r="Y3412" s="44"/>
    </row>
    <row r="3413" spans="14:25" ht="15" customHeight="1" x14ac:dyDescent="0.2">
      <c r="N3413" s="44"/>
      <c r="O3413" s="44"/>
      <c r="P3413" s="44"/>
      <c r="Q3413" s="44"/>
      <c r="R3413" s="44"/>
      <c r="S3413" s="44"/>
      <c r="T3413" s="44"/>
      <c r="U3413" s="44"/>
      <c r="V3413" s="44"/>
      <c r="W3413" s="44"/>
      <c r="X3413" s="44"/>
      <c r="Y3413" s="44"/>
    </row>
    <row r="3414" spans="14:25" ht="15" customHeight="1" x14ac:dyDescent="0.2">
      <c r="N3414" s="44"/>
      <c r="O3414" s="44"/>
      <c r="P3414" s="44"/>
      <c r="Q3414" s="44"/>
      <c r="R3414" s="44"/>
      <c r="S3414" s="44"/>
      <c r="T3414" s="44"/>
      <c r="U3414" s="44"/>
      <c r="V3414" s="44"/>
      <c r="W3414" s="44"/>
      <c r="X3414" s="44"/>
      <c r="Y3414" s="44"/>
    </row>
    <row r="3415" spans="14:25" ht="15" customHeight="1" x14ac:dyDescent="0.2">
      <c r="N3415" s="44"/>
      <c r="O3415" s="44"/>
      <c r="P3415" s="44"/>
      <c r="Q3415" s="44"/>
      <c r="R3415" s="44"/>
      <c r="S3415" s="44"/>
      <c r="T3415" s="44"/>
      <c r="U3415" s="44"/>
      <c r="V3415" s="44"/>
      <c r="W3415" s="44"/>
      <c r="X3415" s="44"/>
      <c r="Y3415" s="44"/>
    </row>
    <row r="3416" spans="14:25" ht="15" customHeight="1" x14ac:dyDescent="0.2">
      <c r="N3416" s="44"/>
      <c r="O3416" s="44"/>
      <c r="P3416" s="44"/>
      <c r="Q3416" s="44"/>
      <c r="R3416" s="44"/>
      <c r="S3416" s="44"/>
      <c r="T3416" s="44"/>
      <c r="U3416" s="44"/>
      <c r="V3416" s="44"/>
      <c r="W3416" s="44"/>
      <c r="X3416" s="44"/>
      <c r="Y3416" s="44"/>
    </row>
    <row r="3417" spans="14:25" ht="15" customHeight="1" x14ac:dyDescent="0.2">
      <c r="N3417" s="44"/>
      <c r="O3417" s="44"/>
      <c r="P3417" s="44"/>
      <c r="Q3417" s="44"/>
      <c r="R3417" s="44"/>
      <c r="S3417" s="44"/>
      <c r="T3417" s="44"/>
      <c r="U3417" s="44"/>
      <c r="V3417" s="44"/>
      <c r="W3417" s="44"/>
      <c r="X3417" s="44"/>
      <c r="Y3417" s="44"/>
    </row>
    <row r="3418" spans="14:25" ht="15" customHeight="1" x14ac:dyDescent="0.2">
      <c r="N3418" s="44"/>
      <c r="O3418" s="44"/>
      <c r="P3418" s="44"/>
      <c r="Q3418" s="44"/>
      <c r="R3418" s="44"/>
      <c r="S3418" s="44"/>
      <c r="T3418" s="44"/>
      <c r="U3418" s="44"/>
      <c r="V3418" s="44"/>
      <c r="W3418" s="44"/>
      <c r="X3418" s="44"/>
      <c r="Y3418" s="44"/>
    </row>
    <row r="3419" spans="14:25" ht="15" customHeight="1" x14ac:dyDescent="0.2">
      <c r="N3419" s="44"/>
      <c r="O3419" s="44"/>
      <c r="P3419" s="44"/>
      <c r="Q3419" s="44"/>
      <c r="R3419" s="44"/>
      <c r="S3419" s="44"/>
      <c r="T3419" s="44"/>
      <c r="U3419" s="44"/>
      <c r="V3419" s="44"/>
      <c r="W3419" s="44"/>
      <c r="X3419" s="44"/>
      <c r="Y3419" s="44"/>
    </row>
    <row r="3420" spans="14:25" ht="15" customHeight="1" x14ac:dyDescent="0.2">
      <c r="N3420" s="44"/>
      <c r="O3420" s="44"/>
      <c r="P3420" s="44"/>
      <c r="Q3420" s="44"/>
      <c r="R3420" s="44"/>
      <c r="S3420" s="44"/>
      <c r="T3420" s="44"/>
      <c r="U3420" s="44"/>
      <c r="V3420" s="44"/>
      <c r="W3420" s="44"/>
      <c r="X3420" s="44"/>
      <c r="Y3420" s="44"/>
    </row>
    <row r="3421" spans="14:25" ht="15" customHeight="1" x14ac:dyDescent="0.2">
      <c r="N3421" s="44"/>
      <c r="O3421" s="44"/>
      <c r="P3421" s="44"/>
      <c r="Q3421" s="44"/>
      <c r="R3421" s="44"/>
      <c r="S3421" s="44"/>
      <c r="T3421" s="44"/>
      <c r="U3421" s="44"/>
      <c r="V3421" s="44"/>
      <c r="W3421" s="44"/>
      <c r="X3421" s="44"/>
      <c r="Y3421" s="44"/>
    </row>
    <row r="3422" spans="14:25" ht="15" customHeight="1" x14ac:dyDescent="0.2">
      <c r="N3422" s="44"/>
      <c r="O3422" s="44"/>
      <c r="P3422" s="44"/>
      <c r="Q3422" s="44"/>
      <c r="R3422" s="44"/>
      <c r="S3422" s="44"/>
      <c r="T3422" s="44"/>
      <c r="U3422" s="44"/>
      <c r="V3422" s="44"/>
      <c r="W3422" s="44"/>
      <c r="X3422" s="44"/>
      <c r="Y3422" s="44"/>
    </row>
    <row r="3423" spans="14:25" ht="15" customHeight="1" x14ac:dyDescent="0.2">
      <c r="N3423" s="44"/>
      <c r="O3423" s="44"/>
      <c r="P3423" s="44"/>
      <c r="Q3423" s="44"/>
      <c r="R3423" s="44"/>
      <c r="S3423" s="44"/>
      <c r="T3423" s="44"/>
      <c r="U3423" s="44"/>
      <c r="V3423" s="44"/>
      <c r="W3423" s="44"/>
      <c r="X3423" s="44"/>
      <c r="Y3423" s="44"/>
    </row>
    <row r="3424" spans="14:25" ht="15" customHeight="1" x14ac:dyDescent="0.2">
      <c r="N3424" s="44"/>
      <c r="O3424" s="44"/>
      <c r="P3424" s="44"/>
      <c r="Q3424" s="44"/>
      <c r="R3424" s="44"/>
      <c r="S3424" s="44"/>
      <c r="T3424" s="44"/>
      <c r="U3424" s="44"/>
      <c r="V3424" s="44"/>
      <c r="W3424" s="44"/>
      <c r="X3424" s="44"/>
      <c r="Y3424" s="44"/>
    </row>
    <row r="3425" spans="14:25" ht="15" customHeight="1" x14ac:dyDescent="0.2">
      <c r="N3425" s="44"/>
      <c r="O3425" s="44"/>
      <c r="P3425" s="44"/>
      <c r="Q3425" s="44"/>
      <c r="R3425" s="44"/>
      <c r="S3425" s="44"/>
      <c r="T3425" s="44"/>
      <c r="U3425" s="44"/>
      <c r="V3425" s="44"/>
      <c r="W3425" s="44"/>
      <c r="X3425" s="44"/>
      <c r="Y3425" s="44"/>
    </row>
    <row r="3426" spans="14:25" ht="15" customHeight="1" x14ac:dyDescent="0.2">
      <c r="N3426" s="44"/>
      <c r="O3426" s="44"/>
      <c r="P3426" s="44"/>
      <c r="Q3426" s="44"/>
      <c r="R3426" s="44"/>
      <c r="S3426" s="44"/>
      <c r="T3426" s="44"/>
      <c r="U3426" s="44"/>
      <c r="V3426" s="44"/>
      <c r="W3426" s="44"/>
      <c r="X3426" s="44"/>
      <c r="Y3426" s="44"/>
    </row>
    <row r="3427" spans="14:25" ht="15" customHeight="1" x14ac:dyDescent="0.2">
      <c r="N3427" s="44"/>
      <c r="O3427" s="44"/>
      <c r="P3427" s="44"/>
      <c r="Q3427" s="44"/>
      <c r="R3427" s="44"/>
      <c r="S3427" s="44"/>
      <c r="T3427" s="44"/>
      <c r="U3427" s="44"/>
      <c r="V3427" s="44"/>
      <c r="W3427" s="44"/>
      <c r="X3427" s="44"/>
      <c r="Y3427" s="44"/>
    </row>
    <row r="3428" spans="14:25" ht="15" customHeight="1" x14ac:dyDescent="0.2">
      <c r="N3428" s="44"/>
      <c r="O3428" s="44"/>
      <c r="P3428" s="44"/>
      <c r="Q3428" s="44"/>
      <c r="R3428" s="44"/>
      <c r="S3428" s="44"/>
      <c r="T3428" s="44"/>
      <c r="U3428" s="44"/>
      <c r="V3428" s="44"/>
      <c r="W3428" s="44"/>
      <c r="X3428" s="44"/>
      <c r="Y3428" s="44"/>
    </row>
    <row r="3429" spans="14:25" ht="15" customHeight="1" x14ac:dyDescent="0.2">
      <c r="N3429" s="44"/>
      <c r="O3429" s="44"/>
      <c r="P3429" s="44"/>
      <c r="Q3429" s="44"/>
      <c r="R3429" s="44"/>
      <c r="S3429" s="44"/>
      <c r="T3429" s="44"/>
      <c r="U3429" s="44"/>
      <c r="V3429" s="44"/>
      <c r="W3429" s="44"/>
      <c r="X3429" s="44"/>
      <c r="Y3429" s="44"/>
    </row>
    <row r="3430" spans="14:25" ht="15" customHeight="1" x14ac:dyDescent="0.2">
      <c r="N3430" s="44"/>
      <c r="O3430" s="44"/>
      <c r="P3430" s="44"/>
      <c r="Q3430" s="44"/>
      <c r="R3430" s="44"/>
      <c r="S3430" s="44"/>
      <c r="T3430" s="44"/>
      <c r="U3430" s="44"/>
      <c r="V3430" s="44"/>
      <c r="W3430" s="44"/>
      <c r="X3430" s="44"/>
      <c r="Y3430" s="44"/>
    </row>
    <row r="3431" spans="14:25" ht="15" customHeight="1" x14ac:dyDescent="0.2">
      <c r="N3431" s="44"/>
      <c r="O3431" s="44"/>
      <c r="P3431" s="44"/>
      <c r="Q3431" s="44"/>
      <c r="R3431" s="44"/>
      <c r="S3431" s="44"/>
      <c r="T3431" s="44"/>
      <c r="U3431" s="44"/>
      <c r="V3431" s="44"/>
      <c r="W3431" s="44"/>
      <c r="X3431" s="44"/>
      <c r="Y3431" s="44"/>
    </row>
    <row r="3432" spans="14:25" ht="15" customHeight="1" x14ac:dyDescent="0.2">
      <c r="N3432" s="44"/>
      <c r="O3432" s="44"/>
      <c r="P3432" s="44"/>
      <c r="Q3432" s="44"/>
      <c r="R3432" s="44"/>
      <c r="S3432" s="44"/>
      <c r="T3432" s="44"/>
      <c r="U3432" s="44"/>
      <c r="V3432" s="44"/>
      <c r="W3432" s="44"/>
      <c r="X3432" s="44"/>
      <c r="Y3432" s="44"/>
    </row>
    <row r="3433" spans="14:25" ht="15" customHeight="1" x14ac:dyDescent="0.2">
      <c r="N3433" s="44"/>
      <c r="O3433" s="44"/>
      <c r="P3433" s="44"/>
      <c r="Q3433" s="44"/>
      <c r="R3433" s="44"/>
      <c r="S3433" s="44"/>
      <c r="T3433" s="44"/>
      <c r="U3433" s="44"/>
      <c r="V3433" s="44"/>
      <c r="W3433" s="44"/>
      <c r="X3433" s="44"/>
      <c r="Y3433" s="44"/>
    </row>
    <row r="3434" spans="14:25" ht="15" customHeight="1" x14ac:dyDescent="0.2">
      <c r="N3434" s="44"/>
      <c r="O3434" s="44"/>
      <c r="P3434" s="44"/>
      <c r="Q3434" s="44"/>
      <c r="R3434" s="44"/>
      <c r="S3434" s="44"/>
      <c r="T3434" s="44"/>
      <c r="U3434" s="44"/>
      <c r="V3434" s="44"/>
      <c r="W3434" s="44"/>
      <c r="X3434" s="44"/>
      <c r="Y3434" s="44"/>
    </row>
    <row r="3435" spans="14:25" ht="15" customHeight="1" x14ac:dyDescent="0.2">
      <c r="N3435" s="44"/>
      <c r="O3435" s="44"/>
      <c r="P3435" s="44"/>
      <c r="Q3435" s="44"/>
      <c r="R3435" s="44"/>
      <c r="S3435" s="44"/>
      <c r="T3435" s="44"/>
      <c r="U3435" s="44"/>
      <c r="V3435" s="44"/>
      <c r="W3435" s="44"/>
      <c r="X3435" s="44"/>
      <c r="Y3435" s="44"/>
    </row>
    <row r="3436" spans="14:25" ht="15" customHeight="1" x14ac:dyDescent="0.2">
      <c r="N3436" s="44"/>
      <c r="O3436" s="44"/>
      <c r="P3436" s="44"/>
      <c r="Q3436" s="44"/>
      <c r="R3436" s="44"/>
      <c r="S3436" s="44"/>
      <c r="T3436" s="44"/>
      <c r="U3436" s="44"/>
      <c r="V3436" s="44"/>
      <c r="W3436" s="44"/>
      <c r="X3436" s="44"/>
      <c r="Y3436" s="44"/>
    </row>
    <row r="3437" spans="14:25" ht="15" customHeight="1" x14ac:dyDescent="0.2">
      <c r="N3437" s="44"/>
      <c r="O3437" s="44"/>
      <c r="P3437" s="44"/>
      <c r="Q3437" s="44"/>
      <c r="R3437" s="44"/>
      <c r="S3437" s="44"/>
      <c r="T3437" s="44"/>
      <c r="U3437" s="44"/>
      <c r="V3437" s="44"/>
      <c r="W3437" s="44"/>
      <c r="X3437" s="44"/>
      <c r="Y3437" s="44"/>
    </row>
    <row r="3438" spans="14:25" ht="15" customHeight="1" x14ac:dyDescent="0.2">
      <c r="N3438" s="44"/>
      <c r="O3438" s="44"/>
      <c r="P3438" s="44"/>
      <c r="Q3438" s="44"/>
      <c r="R3438" s="44"/>
      <c r="S3438" s="44"/>
      <c r="T3438" s="44"/>
      <c r="U3438" s="44"/>
      <c r="V3438" s="44"/>
      <c r="W3438" s="44"/>
      <c r="X3438" s="44"/>
      <c r="Y3438" s="44"/>
    </row>
    <row r="3439" spans="14:25" ht="15" customHeight="1" x14ac:dyDescent="0.2">
      <c r="N3439" s="44"/>
      <c r="O3439" s="44"/>
      <c r="P3439" s="44"/>
      <c r="Q3439" s="44"/>
      <c r="R3439" s="44"/>
      <c r="S3439" s="44"/>
      <c r="T3439" s="44"/>
      <c r="U3439" s="44"/>
      <c r="V3439" s="44"/>
      <c r="W3439" s="44"/>
      <c r="X3439" s="44"/>
      <c r="Y3439" s="44"/>
    </row>
    <row r="3440" spans="14:25" ht="15" customHeight="1" x14ac:dyDescent="0.2">
      <c r="N3440" s="44"/>
      <c r="O3440" s="44"/>
      <c r="P3440" s="44"/>
      <c r="Q3440" s="44"/>
      <c r="R3440" s="44"/>
      <c r="S3440" s="44"/>
      <c r="T3440" s="44"/>
      <c r="U3440" s="44"/>
      <c r="V3440" s="44"/>
      <c r="W3440" s="44"/>
      <c r="X3440" s="44"/>
      <c r="Y3440" s="44"/>
    </row>
    <row r="3441" spans="14:25" ht="15" customHeight="1" x14ac:dyDescent="0.2">
      <c r="N3441" s="44"/>
      <c r="O3441" s="44"/>
      <c r="P3441" s="44"/>
      <c r="Q3441" s="44"/>
      <c r="R3441" s="44"/>
      <c r="S3441" s="44"/>
      <c r="T3441" s="44"/>
      <c r="U3441" s="44"/>
      <c r="V3441" s="44"/>
      <c r="W3441" s="44"/>
      <c r="X3441" s="44"/>
      <c r="Y3441" s="44"/>
    </row>
    <row r="3442" spans="14:25" ht="15" customHeight="1" x14ac:dyDescent="0.2">
      <c r="N3442" s="44"/>
      <c r="O3442" s="44"/>
      <c r="P3442" s="44"/>
      <c r="Q3442" s="44"/>
      <c r="R3442" s="44"/>
      <c r="S3442" s="44"/>
      <c r="T3442" s="44"/>
      <c r="U3442" s="44"/>
      <c r="V3442" s="44"/>
      <c r="W3442" s="44"/>
      <c r="X3442" s="44"/>
      <c r="Y3442" s="44"/>
    </row>
    <row r="3443" spans="14:25" ht="15" customHeight="1" x14ac:dyDescent="0.2">
      <c r="N3443" s="44"/>
      <c r="O3443" s="44"/>
      <c r="P3443" s="44"/>
      <c r="Q3443" s="44"/>
      <c r="R3443" s="44"/>
      <c r="S3443" s="44"/>
      <c r="T3443" s="44"/>
      <c r="U3443" s="44"/>
      <c r="V3443" s="44"/>
      <c r="W3443" s="44"/>
      <c r="X3443" s="44"/>
      <c r="Y3443" s="44"/>
    </row>
    <row r="3444" spans="14:25" ht="15" customHeight="1" x14ac:dyDescent="0.2">
      <c r="N3444" s="44"/>
      <c r="O3444" s="44"/>
      <c r="P3444" s="44"/>
      <c r="Q3444" s="44"/>
      <c r="R3444" s="44"/>
      <c r="S3444" s="44"/>
      <c r="T3444" s="44"/>
      <c r="U3444" s="44"/>
      <c r="V3444" s="44"/>
      <c r="W3444" s="44"/>
      <c r="X3444" s="44"/>
      <c r="Y3444" s="44"/>
    </row>
    <row r="3445" spans="14:25" ht="15" customHeight="1" x14ac:dyDescent="0.2">
      <c r="N3445" s="44"/>
      <c r="O3445" s="44"/>
      <c r="P3445" s="44"/>
      <c r="Q3445" s="44"/>
      <c r="R3445" s="44"/>
      <c r="S3445" s="44"/>
      <c r="T3445" s="44"/>
      <c r="U3445" s="44"/>
      <c r="V3445" s="44"/>
      <c r="W3445" s="44"/>
      <c r="X3445" s="44"/>
      <c r="Y3445" s="44"/>
    </row>
    <row r="3446" spans="14:25" ht="15" customHeight="1" x14ac:dyDescent="0.2">
      <c r="N3446" s="44"/>
      <c r="O3446" s="44"/>
      <c r="P3446" s="44"/>
      <c r="Q3446" s="44"/>
      <c r="R3446" s="44"/>
      <c r="S3446" s="44"/>
      <c r="T3446" s="44"/>
      <c r="U3446" s="44"/>
      <c r="V3446" s="44"/>
      <c r="W3446" s="44"/>
      <c r="X3446" s="44"/>
      <c r="Y3446" s="44"/>
    </row>
    <row r="3447" spans="14:25" ht="15" customHeight="1" x14ac:dyDescent="0.2">
      <c r="N3447" s="44"/>
      <c r="O3447" s="44"/>
      <c r="P3447" s="44"/>
      <c r="Q3447" s="44"/>
      <c r="R3447" s="44"/>
      <c r="S3447" s="44"/>
      <c r="T3447" s="44"/>
      <c r="U3447" s="44"/>
      <c r="V3447" s="44"/>
      <c r="W3447" s="44"/>
      <c r="X3447" s="44"/>
      <c r="Y3447" s="44"/>
    </row>
    <row r="3448" spans="14:25" ht="15" customHeight="1" x14ac:dyDescent="0.2">
      <c r="N3448" s="44"/>
      <c r="O3448" s="44"/>
      <c r="P3448" s="44"/>
      <c r="Q3448" s="44"/>
      <c r="R3448" s="44"/>
      <c r="S3448" s="44"/>
      <c r="T3448" s="44"/>
      <c r="U3448" s="44"/>
      <c r="V3448" s="44"/>
      <c r="W3448" s="44"/>
      <c r="X3448" s="44"/>
      <c r="Y3448" s="44"/>
    </row>
    <row r="3449" spans="14:25" ht="15" customHeight="1" x14ac:dyDescent="0.2">
      <c r="N3449" s="44"/>
      <c r="O3449" s="44"/>
      <c r="P3449" s="44"/>
      <c r="Q3449" s="44"/>
      <c r="R3449" s="44"/>
      <c r="S3449" s="44"/>
      <c r="T3449" s="44"/>
      <c r="U3449" s="44"/>
      <c r="V3449" s="44"/>
      <c r="W3449" s="44"/>
      <c r="X3449" s="44"/>
      <c r="Y3449" s="44"/>
    </row>
    <row r="3450" spans="14:25" ht="15" customHeight="1" x14ac:dyDescent="0.2">
      <c r="N3450" s="44"/>
      <c r="O3450" s="44"/>
      <c r="P3450" s="44"/>
      <c r="Q3450" s="44"/>
      <c r="R3450" s="44"/>
      <c r="S3450" s="44"/>
      <c r="T3450" s="44"/>
      <c r="U3450" s="44"/>
      <c r="V3450" s="44"/>
      <c r="W3450" s="44"/>
      <c r="X3450" s="44"/>
      <c r="Y3450" s="44"/>
    </row>
    <row r="3451" spans="14:25" ht="15" customHeight="1" x14ac:dyDescent="0.2">
      <c r="N3451" s="44"/>
      <c r="O3451" s="44"/>
      <c r="P3451" s="44"/>
      <c r="Q3451" s="44"/>
      <c r="R3451" s="44"/>
      <c r="S3451" s="44"/>
      <c r="T3451" s="44"/>
      <c r="U3451" s="44"/>
      <c r="V3451" s="44"/>
      <c r="W3451" s="44"/>
      <c r="X3451" s="44"/>
      <c r="Y3451" s="44"/>
    </row>
    <row r="3452" spans="14:25" ht="15" customHeight="1" x14ac:dyDescent="0.2">
      <c r="N3452" s="44"/>
      <c r="O3452" s="44"/>
      <c r="P3452" s="44"/>
      <c r="Q3452" s="44"/>
      <c r="R3452" s="44"/>
      <c r="S3452" s="44"/>
      <c r="T3452" s="44"/>
      <c r="U3452" s="44"/>
      <c r="V3452" s="44"/>
      <c r="W3452" s="44"/>
      <c r="X3452" s="44"/>
      <c r="Y3452" s="44"/>
    </row>
    <row r="3453" spans="14:25" ht="15" customHeight="1" x14ac:dyDescent="0.2">
      <c r="N3453" s="44"/>
      <c r="O3453" s="44"/>
      <c r="P3453" s="44"/>
      <c r="Q3453" s="44"/>
      <c r="R3453" s="44"/>
      <c r="S3453" s="44"/>
      <c r="T3453" s="44"/>
      <c r="U3453" s="44"/>
      <c r="V3453" s="44"/>
      <c r="W3453" s="44"/>
      <c r="X3453" s="44"/>
      <c r="Y3453" s="44"/>
    </row>
    <row r="3454" spans="14:25" ht="15" customHeight="1" x14ac:dyDescent="0.2">
      <c r="N3454" s="44"/>
      <c r="O3454" s="44"/>
      <c r="P3454" s="44"/>
      <c r="Q3454" s="44"/>
      <c r="R3454" s="44"/>
      <c r="S3454" s="44"/>
      <c r="T3454" s="44"/>
      <c r="U3454" s="44"/>
      <c r="V3454" s="44"/>
      <c r="W3454" s="44"/>
      <c r="X3454" s="44"/>
      <c r="Y3454" s="44"/>
    </row>
    <row r="3455" spans="14:25" ht="15" customHeight="1" x14ac:dyDescent="0.2">
      <c r="N3455" s="44"/>
      <c r="O3455" s="44"/>
      <c r="P3455" s="44"/>
      <c r="Q3455" s="44"/>
      <c r="R3455" s="44"/>
      <c r="S3455" s="44"/>
      <c r="T3455" s="44"/>
      <c r="U3455" s="44"/>
      <c r="V3455" s="44"/>
      <c r="W3455" s="44"/>
      <c r="X3455" s="44"/>
      <c r="Y3455" s="44"/>
    </row>
    <row r="3456" spans="14:25" ht="15" customHeight="1" x14ac:dyDescent="0.2">
      <c r="N3456" s="44"/>
      <c r="O3456" s="44"/>
      <c r="P3456" s="44"/>
      <c r="Q3456" s="44"/>
      <c r="R3456" s="44"/>
      <c r="S3456" s="44"/>
      <c r="T3456" s="44"/>
      <c r="U3456" s="44"/>
      <c r="V3456" s="44"/>
      <c r="W3456" s="44"/>
      <c r="X3456" s="44"/>
      <c r="Y3456" s="44"/>
    </row>
    <row r="3457" spans="14:25" ht="15" customHeight="1" x14ac:dyDescent="0.2">
      <c r="N3457" s="44"/>
      <c r="O3457" s="44"/>
      <c r="P3457" s="44"/>
      <c r="Q3457" s="44"/>
      <c r="R3457" s="44"/>
      <c r="S3457" s="44"/>
      <c r="T3457" s="44"/>
      <c r="U3457" s="44"/>
      <c r="V3457" s="44"/>
      <c r="W3457" s="44"/>
      <c r="X3457" s="44"/>
      <c r="Y3457" s="44"/>
    </row>
    <row r="3458" spans="14:25" ht="15" customHeight="1" x14ac:dyDescent="0.2">
      <c r="N3458" s="44"/>
      <c r="O3458" s="44"/>
      <c r="P3458" s="44"/>
      <c r="Q3458" s="44"/>
      <c r="R3458" s="44"/>
      <c r="S3458" s="44"/>
      <c r="T3458" s="44"/>
      <c r="U3458" s="44"/>
      <c r="V3458" s="44"/>
      <c r="W3458" s="44"/>
      <c r="X3458" s="44"/>
      <c r="Y3458" s="44"/>
    </row>
    <row r="3459" spans="14:25" ht="15" customHeight="1" x14ac:dyDescent="0.2">
      <c r="N3459" s="44"/>
      <c r="O3459" s="44"/>
      <c r="P3459" s="44"/>
      <c r="Q3459" s="44"/>
      <c r="R3459" s="44"/>
      <c r="S3459" s="44"/>
      <c r="T3459" s="44"/>
      <c r="U3459" s="44"/>
      <c r="V3459" s="44"/>
      <c r="W3459" s="44"/>
      <c r="X3459" s="44"/>
      <c r="Y3459" s="44"/>
    </row>
    <row r="3460" spans="14:25" ht="15" customHeight="1" x14ac:dyDescent="0.2">
      <c r="N3460" s="44"/>
      <c r="O3460" s="44"/>
      <c r="P3460" s="44"/>
      <c r="Q3460" s="44"/>
      <c r="R3460" s="44"/>
      <c r="S3460" s="44"/>
      <c r="T3460" s="44"/>
      <c r="U3460" s="44"/>
      <c r="V3460" s="44"/>
      <c r="W3460" s="44"/>
      <c r="X3460" s="44"/>
      <c r="Y3460" s="44"/>
    </row>
    <row r="3461" spans="14:25" ht="15" customHeight="1" x14ac:dyDescent="0.2">
      <c r="N3461" s="44"/>
      <c r="O3461" s="44"/>
      <c r="P3461" s="44"/>
      <c r="Q3461" s="44"/>
      <c r="R3461" s="44"/>
      <c r="S3461" s="44"/>
      <c r="T3461" s="44"/>
      <c r="U3461" s="44"/>
      <c r="V3461" s="44"/>
      <c r="W3461" s="44"/>
      <c r="X3461" s="44"/>
      <c r="Y3461" s="44"/>
    </row>
    <row r="3462" spans="14:25" ht="15" customHeight="1" x14ac:dyDescent="0.2">
      <c r="N3462" s="44"/>
      <c r="O3462" s="44"/>
      <c r="P3462" s="44"/>
      <c r="Q3462" s="44"/>
      <c r="R3462" s="44"/>
      <c r="S3462" s="44"/>
      <c r="T3462" s="44"/>
      <c r="U3462" s="44"/>
      <c r="V3462" s="44"/>
      <c r="W3462" s="44"/>
      <c r="X3462" s="44"/>
      <c r="Y3462" s="44"/>
    </row>
    <row r="3463" spans="14:25" ht="15" customHeight="1" x14ac:dyDescent="0.2">
      <c r="N3463" s="44"/>
      <c r="O3463" s="44"/>
      <c r="P3463" s="44"/>
      <c r="Q3463" s="44"/>
      <c r="R3463" s="44"/>
      <c r="S3463" s="44"/>
      <c r="T3463" s="44"/>
      <c r="U3463" s="44"/>
      <c r="V3463" s="44"/>
      <c r="W3463" s="44"/>
      <c r="X3463" s="44"/>
      <c r="Y3463" s="44"/>
    </row>
    <row r="3464" spans="14:25" ht="15" customHeight="1" x14ac:dyDescent="0.2">
      <c r="N3464" s="44"/>
      <c r="O3464" s="44"/>
      <c r="P3464" s="44"/>
      <c r="Q3464" s="44"/>
      <c r="R3464" s="44"/>
      <c r="S3464" s="44"/>
      <c r="T3464" s="44"/>
      <c r="U3464" s="44"/>
      <c r="V3464" s="44"/>
      <c r="W3464" s="44"/>
      <c r="X3464" s="44"/>
      <c r="Y3464" s="44"/>
    </row>
    <row r="3465" spans="14:25" ht="15" customHeight="1" x14ac:dyDescent="0.2">
      <c r="N3465" s="44"/>
      <c r="O3465" s="44"/>
      <c r="P3465" s="44"/>
      <c r="Q3465" s="44"/>
      <c r="R3465" s="44"/>
      <c r="S3465" s="44"/>
      <c r="T3465" s="44"/>
      <c r="U3465" s="44"/>
      <c r="V3465" s="44"/>
      <c r="W3465" s="44"/>
      <c r="X3465" s="44"/>
      <c r="Y3465" s="44"/>
    </row>
    <row r="3466" spans="14:25" ht="15" customHeight="1" x14ac:dyDescent="0.2">
      <c r="N3466" s="44"/>
      <c r="O3466" s="44"/>
      <c r="P3466" s="44"/>
      <c r="Q3466" s="44"/>
      <c r="R3466" s="44"/>
      <c r="S3466" s="44"/>
      <c r="T3466" s="44"/>
      <c r="U3466" s="44"/>
      <c r="V3466" s="44"/>
      <c r="W3466" s="44"/>
      <c r="X3466" s="44"/>
      <c r="Y3466" s="44"/>
    </row>
    <row r="3467" spans="14:25" ht="15" customHeight="1" x14ac:dyDescent="0.2">
      <c r="N3467" s="44"/>
      <c r="O3467" s="44"/>
      <c r="P3467" s="44"/>
      <c r="Q3467" s="44"/>
      <c r="R3467" s="44"/>
      <c r="S3467" s="44"/>
      <c r="T3467" s="44"/>
      <c r="U3467" s="44"/>
      <c r="V3467" s="44"/>
      <c r="W3467" s="44"/>
      <c r="X3467" s="44"/>
      <c r="Y3467" s="44"/>
    </row>
    <row r="3468" spans="14:25" ht="15" customHeight="1" x14ac:dyDescent="0.2">
      <c r="N3468" s="44"/>
      <c r="O3468" s="44"/>
      <c r="P3468" s="44"/>
      <c r="Q3468" s="44"/>
      <c r="R3468" s="44"/>
      <c r="S3468" s="44"/>
      <c r="T3468" s="44"/>
      <c r="U3468" s="44"/>
      <c r="V3468" s="44"/>
      <c r="W3468" s="44"/>
      <c r="X3468" s="44"/>
      <c r="Y3468" s="44"/>
    </row>
    <row r="3469" spans="14:25" ht="15" customHeight="1" x14ac:dyDescent="0.2">
      <c r="N3469" s="44"/>
      <c r="O3469" s="44"/>
      <c r="P3469" s="44"/>
      <c r="Q3469" s="44"/>
      <c r="R3469" s="44"/>
      <c r="S3469" s="44"/>
      <c r="T3469" s="44"/>
      <c r="U3469" s="44"/>
      <c r="V3469" s="44"/>
      <c r="W3469" s="44"/>
      <c r="X3469" s="44"/>
      <c r="Y3469" s="44"/>
    </row>
    <row r="3470" spans="14:25" ht="15" customHeight="1" x14ac:dyDescent="0.2">
      <c r="N3470" s="44"/>
      <c r="O3470" s="44"/>
      <c r="P3470" s="44"/>
      <c r="Q3470" s="44"/>
      <c r="R3470" s="44"/>
      <c r="S3470" s="44"/>
      <c r="T3470" s="44"/>
      <c r="U3470" s="44"/>
      <c r="V3470" s="44"/>
      <c r="W3470" s="44"/>
      <c r="X3470" s="44"/>
      <c r="Y3470" s="44"/>
    </row>
    <row r="3471" spans="14:25" ht="15" customHeight="1" x14ac:dyDescent="0.2">
      <c r="N3471" s="44"/>
      <c r="O3471" s="44"/>
      <c r="P3471" s="44"/>
      <c r="Q3471" s="44"/>
      <c r="R3471" s="44"/>
      <c r="S3471" s="44"/>
      <c r="T3471" s="44"/>
      <c r="U3471" s="44"/>
      <c r="V3471" s="44"/>
      <c r="W3471" s="44"/>
      <c r="X3471" s="44"/>
      <c r="Y3471" s="44"/>
    </row>
    <row r="3472" spans="14:25" ht="15" customHeight="1" x14ac:dyDescent="0.2">
      <c r="N3472" s="44"/>
      <c r="O3472" s="44"/>
      <c r="P3472" s="44"/>
      <c r="Q3472" s="44"/>
      <c r="R3472" s="44"/>
      <c r="S3472" s="44"/>
      <c r="T3472" s="44"/>
      <c r="U3472" s="44"/>
      <c r="V3472" s="44"/>
      <c r="W3472" s="44"/>
      <c r="X3472" s="44"/>
      <c r="Y3472" s="44"/>
    </row>
    <row r="3473" spans="14:25" ht="15" customHeight="1" x14ac:dyDescent="0.2">
      <c r="N3473" s="44"/>
      <c r="O3473" s="44"/>
      <c r="P3473" s="44"/>
      <c r="Q3473" s="44"/>
      <c r="R3473" s="44"/>
      <c r="S3473" s="44"/>
      <c r="T3473" s="44"/>
      <c r="U3473" s="44"/>
      <c r="V3473" s="44"/>
      <c r="W3473" s="44"/>
      <c r="X3473" s="44"/>
      <c r="Y3473" s="44"/>
    </row>
    <row r="3474" spans="14:25" ht="15" customHeight="1" x14ac:dyDescent="0.2">
      <c r="N3474" s="44"/>
      <c r="O3474" s="44"/>
      <c r="P3474" s="44"/>
      <c r="Q3474" s="44"/>
      <c r="R3474" s="44"/>
      <c r="S3474" s="44"/>
      <c r="T3474" s="44"/>
      <c r="U3474" s="44"/>
      <c r="V3474" s="44"/>
      <c r="W3474" s="44"/>
      <c r="X3474" s="44"/>
      <c r="Y3474" s="44"/>
    </row>
    <row r="3475" spans="14:25" ht="15" customHeight="1" x14ac:dyDescent="0.2">
      <c r="N3475" s="44"/>
      <c r="O3475" s="44"/>
      <c r="P3475" s="44"/>
      <c r="Q3475" s="44"/>
      <c r="R3475" s="44"/>
      <c r="S3475" s="44"/>
      <c r="T3475" s="44"/>
      <c r="U3475" s="44"/>
      <c r="V3475" s="44"/>
      <c r="W3475" s="44"/>
      <c r="X3475" s="44"/>
      <c r="Y3475" s="44"/>
    </row>
    <row r="3476" spans="14:25" ht="15" customHeight="1" x14ac:dyDescent="0.2">
      <c r="N3476" s="44"/>
      <c r="O3476" s="44"/>
      <c r="P3476" s="44"/>
      <c r="Q3476" s="44"/>
      <c r="R3476" s="44"/>
      <c r="S3476" s="44"/>
      <c r="T3476" s="44"/>
      <c r="U3476" s="44"/>
      <c r="V3476" s="44"/>
      <c r="W3476" s="44"/>
      <c r="X3476" s="44"/>
      <c r="Y3476" s="44"/>
    </row>
    <row r="3477" spans="14:25" ht="15" customHeight="1" x14ac:dyDescent="0.2">
      <c r="N3477" s="44"/>
      <c r="O3477" s="44"/>
      <c r="P3477" s="44"/>
      <c r="Q3477" s="44"/>
      <c r="R3477" s="44"/>
      <c r="S3477" s="44"/>
      <c r="T3477" s="44"/>
      <c r="U3477" s="44"/>
      <c r="V3477" s="44"/>
      <c r="W3477" s="44"/>
      <c r="X3477" s="44"/>
      <c r="Y3477" s="44"/>
    </row>
    <row r="3478" spans="14:25" ht="15" customHeight="1" x14ac:dyDescent="0.2">
      <c r="N3478" s="44"/>
      <c r="O3478" s="44"/>
      <c r="P3478" s="44"/>
      <c r="Q3478" s="44"/>
      <c r="R3478" s="44"/>
      <c r="S3478" s="44"/>
      <c r="T3478" s="44"/>
      <c r="U3478" s="44"/>
      <c r="V3478" s="44"/>
      <c r="W3478" s="44"/>
      <c r="X3478" s="44"/>
      <c r="Y3478" s="44"/>
    </row>
    <row r="3479" spans="14:25" ht="15" customHeight="1" x14ac:dyDescent="0.2">
      <c r="N3479" s="44"/>
      <c r="O3479" s="44"/>
      <c r="P3479" s="44"/>
      <c r="Q3479" s="44"/>
      <c r="R3479" s="44"/>
      <c r="S3479" s="44"/>
      <c r="T3479" s="44"/>
      <c r="U3479" s="44"/>
      <c r="V3479" s="44"/>
      <c r="W3479" s="44"/>
      <c r="X3479" s="44"/>
      <c r="Y3479" s="44"/>
    </row>
    <row r="3480" spans="14:25" ht="15" customHeight="1" x14ac:dyDescent="0.2">
      <c r="N3480" s="44"/>
      <c r="O3480" s="44"/>
      <c r="P3480" s="44"/>
      <c r="Q3480" s="44"/>
      <c r="R3480" s="44"/>
      <c r="S3480" s="44"/>
      <c r="T3480" s="44"/>
      <c r="U3480" s="44"/>
      <c r="V3480" s="44"/>
      <c r="W3480" s="44"/>
      <c r="X3480" s="44"/>
      <c r="Y3480" s="44"/>
    </row>
    <row r="3481" spans="14:25" ht="15" customHeight="1" x14ac:dyDescent="0.2">
      <c r="N3481" s="44"/>
      <c r="O3481" s="44"/>
      <c r="P3481" s="44"/>
      <c r="Q3481" s="44"/>
      <c r="R3481" s="44"/>
      <c r="S3481" s="44"/>
      <c r="T3481" s="44"/>
      <c r="U3481" s="44"/>
      <c r="V3481" s="44"/>
      <c r="W3481" s="44"/>
      <c r="X3481" s="44"/>
      <c r="Y3481" s="44"/>
    </row>
    <row r="3482" spans="14:25" ht="15" customHeight="1" x14ac:dyDescent="0.2">
      <c r="N3482" s="44"/>
      <c r="O3482" s="44"/>
      <c r="P3482" s="44"/>
      <c r="Q3482" s="44"/>
      <c r="R3482" s="44"/>
      <c r="S3482" s="44"/>
      <c r="T3482" s="44"/>
      <c r="U3482" s="44"/>
      <c r="V3482" s="44"/>
      <c r="W3482" s="44"/>
      <c r="X3482" s="44"/>
      <c r="Y3482" s="44"/>
    </row>
    <row r="3483" spans="14:25" ht="15" customHeight="1" x14ac:dyDescent="0.2">
      <c r="N3483" s="44"/>
      <c r="O3483" s="44"/>
      <c r="P3483" s="44"/>
      <c r="Q3483" s="44"/>
      <c r="R3483" s="44"/>
      <c r="S3483" s="44"/>
      <c r="T3483" s="44"/>
      <c r="U3483" s="44"/>
      <c r="V3483" s="44"/>
      <c r="W3483" s="44"/>
      <c r="X3483" s="44"/>
      <c r="Y3483" s="44"/>
    </row>
    <row r="3484" spans="14:25" ht="15" customHeight="1" x14ac:dyDescent="0.2">
      <c r="N3484" s="44"/>
      <c r="O3484" s="44"/>
      <c r="P3484" s="44"/>
      <c r="Q3484" s="44"/>
      <c r="R3484" s="44"/>
      <c r="S3484" s="44"/>
      <c r="T3484" s="44"/>
      <c r="U3484" s="44"/>
      <c r="V3484" s="44"/>
      <c r="W3484" s="44"/>
      <c r="X3484" s="44"/>
      <c r="Y3484" s="44"/>
    </row>
    <row r="3485" spans="14:25" ht="15" customHeight="1" x14ac:dyDescent="0.2">
      <c r="N3485" s="44"/>
      <c r="O3485" s="44"/>
      <c r="P3485" s="44"/>
      <c r="Q3485" s="44"/>
      <c r="R3485" s="44"/>
      <c r="S3485" s="44"/>
      <c r="T3485" s="44"/>
      <c r="U3485" s="44"/>
      <c r="V3485" s="44"/>
      <c r="W3485" s="44"/>
      <c r="X3485" s="44"/>
      <c r="Y3485" s="44"/>
    </row>
    <row r="3486" spans="14:25" ht="15" customHeight="1" x14ac:dyDescent="0.2">
      <c r="N3486" s="44"/>
      <c r="O3486" s="44"/>
      <c r="P3486" s="44"/>
      <c r="Q3486" s="44"/>
      <c r="R3486" s="44"/>
      <c r="S3486" s="44"/>
      <c r="T3486" s="44"/>
      <c r="U3486" s="44"/>
      <c r="V3486" s="44"/>
      <c r="W3486" s="44"/>
      <c r="X3486" s="44"/>
      <c r="Y3486" s="44"/>
    </row>
    <row r="3487" spans="14:25" ht="15" customHeight="1" x14ac:dyDescent="0.2">
      <c r="N3487" s="44"/>
      <c r="O3487" s="44"/>
      <c r="P3487" s="44"/>
      <c r="Q3487" s="44"/>
      <c r="R3487" s="44"/>
      <c r="S3487" s="44"/>
      <c r="T3487" s="44"/>
      <c r="U3487" s="44"/>
      <c r="V3487" s="44"/>
      <c r="W3487" s="44"/>
      <c r="X3487" s="44"/>
      <c r="Y3487" s="44"/>
    </row>
    <row r="3488" spans="14:25" ht="15" customHeight="1" x14ac:dyDescent="0.2">
      <c r="N3488" s="44"/>
      <c r="O3488" s="44"/>
      <c r="P3488" s="44"/>
      <c r="Q3488" s="44"/>
      <c r="R3488" s="44"/>
      <c r="S3488" s="44"/>
      <c r="T3488" s="44"/>
      <c r="U3488" s="44"/>
      <c r="V3488" s="44"/>
      <c r="W3488" s="44"/>
      <c r="X3488" s="44"/>
      <c r="Y3488" s="44"/>
    </row>
    <row r="3489" spans="14:25" ht="15" customHeight="1" x14ac:dyDescent="0.2">
      <c r="N3489" s="44"/>
      <c r="O3489" s="44"/>
      <c r="P3489" s="44"/>
      <c r="Q3489" s="44"/>
      <c r="R3489" s="44"/>
      <c r="S3489" s="44"/>
      <c r="T3489" s="44"/>
      <c r="U3489" s="44"/>
      <c r="V3489" s="44"/>
      <c r="W3489" s="44"/>
      <c r="X3489" s="44"/>
      <c r="Y3489" s="44"/>
    </row>
    <row r="3490" spans="14:25" ht="15" customHeight="1" x14ac:dyDescent="0.2">
      <c r="N3490" s="44"/>
      <c r="O3490" s="44"/>
      <c r="P3490" s="44"/>
      <c r="Q3490" s="44"/>
      <c r="R3490" s="44"/>
      <c r="S3490" s="44"/>
      <c r="T3490" s="44"/>
      <c r="U3490" s="44"/>
      <c r="V3490" s="44"/>
      <c r="W3490" s="44"/>
      <c r="X3490" s="44"/>
      <c r="Y3490" s="44"/>
    </row>
    <row r="3491" spans="14:25" ht="15" customHeight="1" x14ac:dyDescent="0.2">
      <c r="N3491" s="44"/>
      <c r="O3491" s="44"/>
      <c r="P3491" s="44"/>
      <c r="Q3491" s="44"/>
      <c r="R3491" s="44"/>
      <c r="S3491" s="44"/>
      <c r="T3491" s="44"/>
      <c r="U3491" s="44"/>
      <c r="V3491" s="44"/>
      <c r="W3491" s="44"/>
      <c r="X3491" s="44"/>
      <c r="Y3491" s="44"/>
    </row>
    <row r="3492" spans="14:25" ht="15" customHeight="1" x14ac:dyDescent="0.2">
      <c r="N3492" s="44"/>
      <c r="O3492" s="44"/>
      <c r="P3492" s="44"/>
      <c r="Q3492" s="44"/>
      <c r="R3492" s="44"/>
      <c r="S3492" s="44"/>
      <c r="T3492" s="44"/>
      <c r="U3492" s="44"/>
      <c r="V3492" s="44"/>
      <c r="W3492" s="44"/>
      <c r="X3492" s="44"/>
      <c r="Y3492" s="44"/>
    </row>
    <row r="3493" spans="14:25" ht="15" customHeight="1" x14ac:dyDescent="0.2">
      <c r="N3493" s="44"/>
      <c r="O3493" s="44"/>
      <c r="P3493" s="44"/>
      <c r="Q3493" s="44"/>
      <c r="R3493" s="44"/>
      <c r="S3493" s="44"/>
      <c r="T3493" s="44"/>
      <c r="U3493" s="44"/>
      <c r="V3493" s="44"/>
      <c r="W3493" s="44"/>
      <c r="X3493" s="44"/>
      <c r="Y3493" s="44"/>
    </row>
    <row r="3494" spans="14:25" ht="15" customHeight="1" x14ac:dyDescent="0.2">
      <c r="N3494" s="44"/>
      <c r="O3494" s="44"/>
      <c r="P3494" s="44"/>
      <c r="Q3494" s="44"/>
      <c r="R3494" s="44"/>
      <c r="S3494" s="44"/>
      <c r="T3494" s="44"/>
      <c r="U3494" s="44"/>
      <c r="V3494" s="44"/>
      <c r="W3494" s="44"/>
      <c r="X3494" s="44"/>
      <c r="Y3494" s="44"/>
    </row>
    <row r="3495" spans="14:25" ht="15" customHeight="1" x14ac:dyDescent="0.2">
      <c r="N3495" s="44"/>
      <c r="O3495" s="44"/>
      <c r="P3495" s="44"/>
      <c r="Q3495" s="44"/>
      <c r="R3495" s="44"/>
      <c r="S3495" s="44"/>
      <c r="T3495" s="44"/>
      <c r="U3495" s="44"/>
      <c r="V3495" s="44"/>
      <c r="W3495" s="44"/>
      <c r="X3495" s="44"/>
      <c r="Y3495" s="44"/>
    </row>
    <row r="3496" spans="14:25" ht="15" customHeight="1" x14ac:dyDescent="0.2">
      <c r="N3496" s="44"/>
      <c r="O3496" s="44"/>
      <c r="P3496" s="44"/>
      <c r="Q3496" s="44"/>
      <c r="R3496" s="44"/>
      <c r="S3496" s="44"/>
      <c r="T3496" s="44"/>
      <c r="U3496" s="44"/>
      <c r="V3496" s="44"/>
      <c r="W3496" s="44"/>
      <c r="X3496" s="44"/>
      <c r="Y3496" s="44"/>
    </row>
    <row r="3497" spans="14:25" ht="15" customHeight="1" x14ac:dyDescent="0.2">
      <c r="N3497" s="44"/>
      <c r="O3497" s="44"/>
      <c r="P3497" s="44"/>
      <c r="Q3497" s="44"/>
      <c r="R3497" s="44"/>
      <c r="S3497" s="44"/>
      <c r="T3497" s="44"/>
      <c r="U3497" s="44"/>
      <c r="V3497" s="44"/>
      <c r="W3497" s="44"/>
      <c r="X3497" s="44"/>
      <c r="Y3497" s="44"/>
    </row>
    <row r="3498" spans="14:25" ht="15" customHeight="1" x14ac:dyDescent="0.2">
      <c r="N3498" s="44"/>
      <c r="O3498" s="44"/>
      <c r="P3498" s="44"/>
      <c r="Q3498" s="44"/>
      <c r="R3498" s="44"/>
      <c r="S3498" s="44"/>
      <c r="T3498" s="44"/>
      <c r="U3498" s="44"/>
      <c r="V3498" s="44"/>
      <c r="W3498" s="44"/>
      <c r="X3498" s="44"/>
      <c r="Y3498" s="44"/>
    </row>
    <row r="3499" spans="14:25" ht="15" customHeight="1" x14ac:dyDescent="0.2">
      <c r="N3499" s="44"/>
      <c r="O3499" s="44"/>
      <c r="P3499" s="44"/>
      <c r="Q3499" s="44"/>
      <c r="R3499" s="44"/>
      <c r="S3499" s="44"/>
      <c r="T3499" s="44"/>
      <c r="U3499" s="44"/>
      <c r="V3499" s="44"/>
      <c r="W3499" s="44"/>
      <c r="X3499" s="44"/>
      <c r="Y3499" s="44"/>
    </row>
    <row r="3500" spans="14:25" ht="15" customHeight="1" x14ac:dyDescent="0.2">
      <c r="N3500" s="44"/>
      <c r="O3500" s="44"/>
      <c r="P3500" s="44"/>
      <c r="Q3500" s="44"/>
      <c r="R3500" s="44"/>
      <c r="S3500" s="44"/>
      <c r="T3500" s="44"/>
      <c r="U3500" s="44"/>
      <c r="V3500" s="44"/>
      <c r="W3500" s="44"/>
      <c r="X3500" s="44"/>
      <c r="Y3500" s="44"/>
    </row>
    <row r="3501" spans="14:25" ht="15" customHeight="1" x14ac:dyDescent="0.2">
      <c r="N3501" s="44"/>
      <c r="O3501" s="44"/>
      <c r="P3501" s="44"/>
      <c r="Q3501" s="44"/>
      <c r="R3501" s="44"/>
      <c r="S3501" s="44"/>
      <c r="T3501" s="44"/>
      <c r="U3501" s="44"/>
      <c r="V3501" s="44"/>
      <c r="W3501" s="44"/>
      <c r="X3501" s="44"/>
      <c r="Y3501" s="44"/>
    </row>
    <row r="3502" spans="14:25" ht="15" customHeight="1" x14ac:dyDescent="0.2">
      <c r="N3502" s="44"/>
      <c r="O3502" s="44"/>
      <c r="P3502" s="44"/>
      <c r="Q3502" s="44"/>
      <c r="R3502" s="44"/>
      <c r="S3502" s="44"/>
      <c r="T3502" s="44"/>
      <c r="U3502" s="44"/>
      <c r="V3502" s="44"/>
      <c r="W3502" s="44"/>
      <c r="X3502" s="44"/>
      <c r="Y3502" s="44"/>
    </row>
    <row r="3503" spans="14:25" ht="15" customHeight="1" x14ac:dyDescent="0.2">
      <c r="N3503" s="44"/>
      <c r="O3503" s="44"/>
      <c r="P3503" s="44"/>
      <c r="Q3503" s="44"/>
      <c r="R3503" s="44"/>
      <c r="S3503" s="44"/>
      <c r="T3503" s="44"/>
      <c r="U3503" s="44"/>
      <c r="V3503" s="44"/>
      <c r="W3503" s="44"/>
      <c r="X3503" s="44"/>
      <c r="Y3503" s="44"/>
    </row>
    <row r="3504" spans="14:25" ht="15" customHeight="1" x14ac:dyDescent="0.2">
      <c r="N3504" s="44"/>
      <c r="O3504" s="44"/>
      <c r="P3504" s="44"/>
      <c r="Q3504" s="44"/>
      <c r="R3504" s="44"/>
      <c r="S3504" s="44"/>
      <c r="T3504" s="44"/>
      <c r="U3504" s="44"/>
      <c r="V3504" s="44"/>
      <c r="W3504" s="44"/>
      <c r="X3504" s="44"/>
      <c r="Y3504" s="44"/>
    </row>
    <row r="3505" spans="14:25" ht="15" customHeight="1" x14ac:dyDescent="0.2">
      <c r="N3505" s="44"/>
      <c r="O3505" s="44"/>
      <c r="P3505" s="44"/>
      <c r="Q3505" s="44"/>
      <c r="R3505" s="44"/>
      <c r="S3505" s="44"/>
      <c r="T3505" s="44"/>
      <c r="U3505" s="44"/>
      <c r="V3505" s="44"/>
      <c r="W3505" s="44"/>
      <c r="X3505" s="44"/>
      <c r="Y3505" s="44"/>
    </row>
    <row r="3506" spans="14:25" ht="15" customHeight="1" x14ac:dyDescent="0.2">
      <c r="N3506" s="44"/>
      <c r="O3506" s="44"/>
      <c r="P3506" s="44"/>
      <c r="Q3506" s="44"/>
      <c r="R3506" s="44"/>
      <c r="S3506" s="44"/>
      <c r="T3506" s="44"/>
      <c r="U3506" s="44"/>
      <c r="V3506" s="44"/>
      <c r="W3506" s="44"/>
      <c r="X3506" s="44"/>
      <c r="Y3506" s="44"/>
    </row>
    <row r="3507" spans="14:25" ht="15" customHeight="1" x14ac:dyDescent="0.2">
      <c r="N3507" s="44"/>
      <c r="O3507" s="44"/>
      <c r="P3507" s="44"/>
      <c r="Q3507" s="44"/>
      <c r="R3507" s="44"/>
      <c r="S3507" s="44"/>
      <c r="T3507" s="44"/>
      <c r="U3507" s="44"/>
      <c r="V3507" s="44"/>
      <c r="W3507" s="44"/>
      <c r="X3507" s="44"/>
      <c r="Y3507" s="44"/>
    </row>
    <row r="3508" spans="14:25" ht="15" customHeight="1" x14ac:dyDescent="0.2">
      <c r="N3508" s="44"/>
      <c r="O3508" s="44"/>
      <c r="P3508" s="44"/>
      <c r="Q3508" s="44"/>
      <c r="R3508" s="44"/>
      <c r="S3508" s="44"/>
      <c r="T3508" s="44"/>
      <c r="U3508" s="44"/>
      <c r="V3508" s="44"/>
      <c r="W3508" s="44"/>
      <c r="X3508" s="44"/>
      <c r="Y3508" s="44"/>
    </row>
    <row r="3509" spans="14:25" ht="15" customHeight="1" x14ac:dyDescent="0.2">
      <c r="N3509" s="44"/>
      <c r="O3509" s="44"/>
      <c r="P3509" s="44"/>
      <c r="Q3509" s="44"/>
      <c r="R3509" s="44"/>
      <c r="S3509" s="44"/>
      <c r="T3509" s="44"/>
      <c r="U3509" s="44"/>
      <c r="V3509" s="44"/>
      <c r="W3509" s="44"/>
      <c r="X3509" s="44"/>
      <c r="Y3509" s="44"/>
    </row>
    <row r="3510" spans="14:25" ht="15" customHeight="1" x14ac:dyDescent="0.2">
      <c r="N3510" s="44"/>
      <c r="O3510" s="44"/>
      <c r="P3510" s="44"/>
      <c r="Q3510" s="44"/>
      <c r="R3510" s="44"/>
      <c r="S3510" s="44"/>
      <c r="T3510" s="44"/>
      <c r="U3510" s="44"/>
      <c r="V3510" s="44"/>
      <c r="W3510" s="44"/>
      <c r="X3510" s="44"/>
      <c r="Y3510" s="44"/>
    </row>
    <row r="3511" spans="14:25" ht="15" customHeight="1" x14ac:dyDescent="0.2">
      <c r="N3511" s="44"/>
      <c r="O3511" s="44"/>
      <c r="P3511" s="44"/>
      <c r="Q3511" s="44"/>
      <c r="R3511" s="44"/>
      <c r="S3511" s="44"/>
      <c r="T3511" s="44"/>
      <c r="U3511" s="44"/>
      <c r="V3511" s="44"/>
      <c r="W3511" s="44"/>
      <c r="X3511" s="44"/>
      <c r="Y3511" s="44"/>
    </row>
    <row r="3512" spans="14:25" ht="15" customHeight="1" x14ac:dyDescent="0.2">
      <c r="N3512" s="44"/>
      <c r="O3512" s="44"/>
      <c r="P3512" s="44"/>
      <c r="Q3512" s="44"/>
      <c r="R3512" s="44"/>
      <c r="S3512" s="44"/>
      <c r="T3512" s="44"/>
      <c r="U3512" s="44"/>
      <c r="V3512" s="44"/>
      <c r="W3512" s="44"/>
      <c r="X3512" s="44"/>
      <c r="Y3512" s="44"/>
    </row>
    <row r="3513" spans="14:25" ht="15" customHeight="1" x14ac:dyDescent="0.2">
      <c r="N3513" s="44"/>
      <c r="O3513" s="44"/>
      <c r="P3513" s="44"/>
      <c r="Q3513" s="44"/>
      <c r="R3513" s="44"/>
      <c r="S3513" s="44"/>
      <c r="T3513" s="44"/>
      <c r="U3513" s="44"/>
      <c r="V3513" s="44"/>
      <c r="W3513" s="44"/>
      <c r="X3513" s="44"/>
      <c r="Y3513" s="44"/>
    </row>
    <row r="3514" spans="14:25" ht="15" customHeight="1" x14ac:dyDescent="0.2">
      <c r="N3514" s="44"/>
      <c r="O3514" s="44"/>
      <c r="P3514" s="44"/>
      <c r="Q3514" s="44"/>
      <c r="R3514" s="44"/>
      <c r="S3514" s="44"/>
      <c r="T3514" s="44"/>
      <c r="U3514" s="44"/>
      <c r="V3514" s="44"/>
      <c r="W3514" s="44"/>
      <c r="X3514" s="44"/>
      <c r="Y3514" s="44"/>
    </row>
    <row r="3515" spans="14:25" ht="15" customHeight="1" x14ac:dyDescent="0.2">
      <c r="N3515" s="44"/>
      <c r="O3515" s="44"/>
      <c r="P3515" s="44"/>
      <c r="Q3515" s="44"/>
      <c r="R3515" s="44"/>
      <c r="S3515" s="44"/>
      <c r="T3515" s="44"/>
      <c r="U3515" s="44"/>
      <c r="V3515" s="44"/>
      <c r="W3515" s="44"/>
      <c r="X3515" s="44"/>
      <c r="Y3515" s="44"/>
    </row>
    <row r="3516" spans="14:25" ht="15" customHeight="1" x14ac:dyDescent="0.2">
      <c r="N3516" s="44"/>
      <c r="O3516" s="44"/>
      <c r="P3516" s="44"/>
      <c r="Q3516" s="44"/>
      <c r="R3516" s="44"/>
      <c r="S3516" s="44"/>
      <c r="T3516" s="44"/>
      <c r="U3516" s="44"/>
      <c r="V3516" s="44"/>
      <c r="W3516" s="44"/>
      <c r="X3516" s="44"/>
      <c r="Y3516" s="44"/>
    </row>
    <row r="3517" spans="14:25" ht="15" customHeight="1" x14ac:dyDescent="0.2">
      <c r="N3517" s="44"/>
      <c r="O3517" s="44"/>
      <c r="P3517" s="44"/>
      <c r="Q3517" s="44"/>
      <c r="R3517" s="44"/>
      <c r="S3517" s="44"/>
      <c r="T3517" s="44"/>
      <c r="U3517" s="44"/>
      <c r="V3517" s="44"/>
      <c r="W3517" s="44"/>
      <c r="X3517" s="44"/>
      <c r="Y3517" s="44"/>
    </row>
    <row r="3518" spans="14:25" ht="15" customHeight="1" x14ac:dyDescent="0.2">
      <c r="N3518" s="44"/>
      <c r="O3518" s="44"/>
      <c r="P3518" s="44"/>
      <c r="Q3518" s="44"/>
      <c r="R3518" s="44"/>
      <c r="S3518" s="44"/>
      <c r="T3518" s="44"/>
      <c r="U3518" s="44"/>
      <c r="V3518" s="44"/>
      <c r="W3518" s="44"/>
      <c r="X3518" s="44"/>
      <c r="Y3518" s="44"/>
    </row>
    <row r="3519" spans="14:25" ht="15" customHeight="1" x14ac:dyDescent="0.2">
      <c r="N3519" s="44"/>
      <c r="O3519" s="44"/>
      <c r="P3519" s="44"/>
      <c r="Q3519" s="44"/>
      <c r="R3519" s="44"/>
      <c r="S3519" s="44"/>
      <c r="T3519" s="44"/>
      <c r="U3519" s="44"/>
      <c r="V3519" s="44"/>
      <c r="W3519" s="44"/>
      <c r="X3519" s="44"/>
      <c r="Y3519" s="44"/>
    </row>
    <row r="3520" spans="14:25" ht="15" customHeight="1" x14ac:dyDescent="0.2">
      <c r="N3520" s="44"/>
      <c r="O3520" s="44"/>
      <c r="P3520" s="44"/>
      <c r="Q3520" s="44"/>
      <c r="R3520" s="44"/>
      <c r="S3520" s="44"/>
      <c r="T3520" s="44"/>
      <c r="U3520" s="44"/>
      <c r="V3520" s="44"/>
      <c r="W3520" s="44"/>
      <c r="X3520" s="44"/>
      <c r="Y3520" s="44"/>
    </row>
    <row r="3521" spans="14:25" ht="15" customHeight="1" x14ac:dyDescent="0.2">
      <c r="N3521" s="44"/>
      <c r="O3521" s="44"/>
      <c r="P3521" s="44"/>
      <c r="Q3521" s="44"/>
      <c r="R3521" s="44"/>
      <c r="S3521" s="44"/>
      <c r="T3521" s="44"/>
      <c r="U3521" s="44"/>
      <c r="V3521" s="44"/>
      <c r="W3521" s="44"/>
      <c r="X3521" s="44"/>
      <c r="Y3521" s="44"/>
    </row>
    <row r="3522" spans="14:25" ht="15" customHeight="1" x14ac:dyDescent="0.2">
      <c r="N3522" s="44"/>
      <c r="O3522" s="44"/>
      <c r="P3522" s="44"/>
      <c r="Q3522" s="44"/>
      <c r="R3522" s="44"/>
      <c r="S3522" s="44"/>
      <c r="T3522" s="44"/>
      <c r="U3522" s="44"/>
      <c r="V3522" s="44"/>
      <c r="W3522" s="44"/>
      <c r="X3522" s="44"/>
      <c r="Y3522" s="44"/>
    </row>
    <row r="3523" spans="14:25" ht="15" customHeight="1" x14ac:dyDescent="0.2">
      <c r="N3523" s="44"/>
      <c r="O3523" s="44"/>
      <c r="P3523" s="44"/>
      <c r="Q3523" s="44"/>
      <c r="R3523" s="44"/>
      <c r="S3523" s="44"/>
      <c r="T3523" s="44"/>
      <c r="U3523" s="44"/>
      <c r="V3523" s="44"/>
      <c r="W3523" s="44"/>
      <c r="X3523" s="44"/>
      <c r="Y3523" s="44"/>
    </row>
    <row r="3524" spans="14:25" ht="15" customHeight="1" x14ac:dyDescent="0.2">
      <c r="N3524" s="44"/>
      <c r="O3524" s="44"/>
      <c r="P3524" s="44"/>
      <c r="Q3524" s="44"/>
      <c r="R3524" s="44"/>
      <c r="S3524" s="44"/>
      <c r="T3524" s="44"/>
      <c r="U3524" s="44"/>
      <c r="V3524" s="44"/>
      <c r="W3524" s="44"/>
      <c r="X3524" s="44"/>
      <c r="Y3524" s="44"/>
    </row>
    <row r="3525" spans="14:25" ht="15" customHeight="1" x14ac:dyDescent="0.2">
      <c r="N3525" s="44"/>
      <c r="O3525" s="44"/>
      <c r="P3525" s="44"/>
      <c r="Q3525" s="44"/>
      <c r="R3525" s="44"/>
      <c r="S3525" s="44"/>
      <c r="T3525" s="44"/>
      <c r="U3525" s="44"/>
      <c r="V3525" s="44"/>
      <c r="W3525" s="44"/>
      <c r="X3525" s="44"/>
      <c r="Y3525" s="44"/>
    </row>
    <row r="3526" spans="14:25" ht="15" customHeight="1" x14ac:dyDescent="0.2">
      <c r="N3526" s="44"/>
      <c r="O3526" s="44"/>
      <c r="P3526" s="44"/>
      <c r="Q3526" s="44"/>
      <c r="R3526" s="44"/>
      <c r="S3526" s="44"/>
      <c r="T3526" s="44"/>
      <c r="U3526" s="44"/>
      <c r="V3526" s="44"/>
      <c r="W3526" s="44"/>
      <c r="X3526" s="44"/>
      <c r="Y3526" s="44"/>
    </row>
    <row r="3527" spans="14:25" ht="15" customHeight="1" x14ac:dyDescent="0.2">
      <c r="N3527" s="44"/>
      <c r="O3527" s="44"/>
      <c r="P3527" s="44"/>
      <c r="Q3527" s="44"/>
      <c r="R3527" s="44"/>
      <c r="S3527" s="44"/>
      <c r="T3527" s="44"/>
      <c r="U3527" s="44"/>
      <c r="V3527" s="44"/>
      <c r="W3527" s="44"/>
      <c r="X3527" s="44"/>
      <c r="Y3527" s="44"/>
    </row>
    <row r="3528" spans="14:25" ht="15" customHeight="1" x14ac:dyDescent="0.2">
      <c r="N3528" s="44"/>
      <c r="O3528" s="44"/>
      <c r="P3528" s="44"/>
      <c r="Q3528" s="44"/>
      <c r="R3528" s="44"/>
      <c r="S3528" s="44"/>
      <c r="T3528" s="44"/>
      <c r="U3528" s="44"/>
      <c r="V3528" s="44"/>
      <c r="W3528" s="44"/>
      <c r="X3528" s="44"/>
      <c r="Y3528" s="44"/>
    </row>
    <row r="3529" spans="14:25" ht="15" customHeight="1" x14ac:dyDescent="0.2">
      <c r="N3529" s="44"/>
      <c r="O3529" s="44"/>
      <c r="P3529" s="44"/>
      <c r="Q3529" s="44"/>
      <c r="R3529" s="44"/>
      <c r="S3529" s="44"/>
      <c r="T3529" s="44"/>
      <c r="U3529" s="44"/>
      <c r="V3529" s="44"/>
      <c r="W3529" s="44"/>
      <c r="X3529" s="44"/>
      <c r="Y3529" s="44"/>
    </row>
    <row r="3530" spans="14:25" ht="15" customHeight="1" x14ac:dyDescent="0.2">
      <c r="N3530" s="44"/>
      <c r="O3530" s="44"/>
      <c r="P3530" s="44"/>
      <c r="Q3530" s="44"/>
      <c r="R3530" s="44"/>
      <c r="S3530" s="44"/>
      <c r="T3530" s="44"/>
      <c r="U3530" s="44"/>
      <c r="V3530" s="44"/>
      <c r="W3530" s="44"/>
      <c r="X3530" s="44"/>
      <c r="Y3530" s="44"/>
    </row>
    <row r="3531" spans="14:25" ht="15" customHeight="1" x14ac:dyDescent="0.2">
      <c r="N3531" s="44"/>
      <c r="O3531" s="44"/>
      <c r="P3531" s="44"/>
      <c r="Q3531" s="44"/>
      <c r="R3531" s="44"/>
      <c r="S3531" s="44"/>
      <c r="T3531" s="44"/>
      <c r="U3531" s="44"/>
      <c r="V3531" s="44"/>
      <c r="W3531" s="44"/>
      <c r="X3531" s="44"/>
      <c r="Y3531" s="44"/>
    </row>
    <row r="3532" spans="14:25" ht="15" customHeight="1" x14ac:dyDescent="0.2">
      <c r="N3532" s="44"/>
      <c r="O3532" s="44"/>
      <c r="P3532" s="44"/>
      <c r="Q3532" s="44"/>
      <c r="R3532" s="44"/>
      <c r="S3532" s="44"/>
      <c r="T3532" s="44"/>
      <c r="U3532" s="44"/>
      <c r="V3532" s="44"/>
      <c r="W3532" s="44"/>
      <c r="X3532" s="44"/>
      <c r="Y3532" s="44"/>
    </row>
    <row r="3533" spans="14:25" ht="15" customHeight="1" x14ac:dyDescent="0.2">
      <c r="N3533" s="44"/>
      <c r="O3533" s="44"/>
      <c r="P3533" s="44"/>
      <c r="Q3533" s="44"/>
      <c r="R3533" s="44"/>
      <c r="S3533" s="44"/>
      <c r="T3533" s="44"/>
      <c r="U3533" s="44"/>
      <c r="V3533" s="44"/>
      <c r="W3533" s="44"/>
      <c r="X3533" s="44"/>
      <c r="Y3533" s="44"/>
    </row>
    <row r="3534" spans="14:25" ht="15" customHeight="1" x14ac:dyDescent="0.2">
      <c r="N3534" s="44"/>
      <c r="O3534" s="44"/>
      <c r="P3534" s="44"/>
      <c r="Q3534" s="44"/>
      <c r="R3534" s="44"/>
      <c r="S3534" s="44"/>
      <c r="T3534" s="44"/>
      <c r="U3534" s="44"/>
      <c r="V3534" s="44"/>
      <c r="W3534" s="44"/>
      <c r="X3534" s="44"/>
      <c r="Y3534" s="44"/>
    </row>
    <row r="3535" spans="14:25" ht="15" customHeight="1" x14ac:dyDescent="0.2">
      <c r="N3535" s="44"/>
      <c r="O3535" s="44"/>
      <c r="P3535" s="44"/>
      <c r="Q3535" s="44"/>
      <c r="R3535" s="44"/>
      <c r="S3535" s="44"/>
      <c r="T3535" s="44"/>
      <c r="U3535" s="44"/>
      <c r="V3535" s="44"/>
      <c r="W3535" s="44"/>
      <c r="X3535" s="44"/>
      <c r="Y3535" s="44"/>
    </row>
    <row r="3536" spans="14:25" ht="15" customHeight="1" x14ac:dyDescent="0.2">
      <c r="N3536" s="44"/>
      <c r="O3536" s="44"/>
      <c r="P3536" s="44"/>
      <c r="Q3536" s="44"/>
      <c r="R3536" s="44"/>
      <c r="S3536" s="44"/>
      <c r="T3536" s="44"/>
      <c r="U3536" s="44"/>
      <c r="V3536" s="44"/>
      <c r="W3536" s="44"/>
      <c r="X3536" s="44"/>
      <c r="Y3536" s="44"/>
    </row>
    <row r="3537" spans="14:25" ht="15" customHeight="1" x14ac:dyDescent="0.2">
      <c r="N3537" s="44"/>
      <c r="O3537" s="44"/>
      <c r="P3537" s="44"/>
      <c r="Q3537" s="44"/>
      <c r="R3537" s="44"/>
      <c r="S3537" s="44"/>
      <c r="T3537" s="44"/>
      <c r="U3537" s="44"/>
      <c r="V3537" s="44"/>
      <c r="W3537" s="44"/>
      <c r="X3537" s="44"/>
      <c r="Y3537" s="44"/>
    </row>
    <row r="3538" spans="14:25" ht="15" customHeight="1" x14ac:dyDescent="0.2">
      <c r="N3538" s="44"/>
      <c r="O3538" s="44"/>
      <c r="P3538" s="44"/>
      <c r="Q3538" s="44"/>
      <c r="R3538" s="44"/>
      <c r="S3538" s="44"/>
      <c r="T3538" s="44"/>
      <c r="U3538" s="44"/>
      <c r="V3538" s="44"/>
      <c r="W3538" s="44"/>
      <c r="X3538" s="44"/>
      <c r="Y3538" s="44"/>
    </row>
    <row r="3539" spans="14:25" ht="15" customHeight="1" x14ac:dyDescent="0.2">
      <c r="N3539" s="44"/>
      <c r="O3539" s="44"/>
      <c r="P3539" s="44"/>
      <c r="Q3539" s="44"/>
      <c r="R3539" s="44"/>
      <c r="S3539" s="44"/>
      <c r="T3539" s="44"/>
      <c r="U3539" s="44"/>
      <c r="V3539" s="44"/>
      <c r="W3539" s="44"/>
      <c r="X3539" s="44"/>
      <c r="Y3539" s="44"/>
    </row>
    <row r="3540" spans="14:25" ht="15" customHeight="1" x14ac:dyDescent="0.2">
      <c r="N3540" s="44"/>
      <c r="O3540" s="44"/>
      <c r="P3540" s="44"/>
      <c r="Q3540" s="44"/>
      <c r="R3540" s="44"/>
      <c r="S3540" s="44"/>
      <c r="T3540" s="44"/>
      <c r="U3540" s="44"/>
      <c r="V3540" s="44"/>
      <c r="W3540" s="44"/>
      <c r="X3540" s="44"/>
      <c r="Y3540" s="44"/>
    </row>
    <row r="3541" spans="14:25" ht="15" customHeight="1" x14ac:dyDescent="0.2">
      <c r="N3541" s="44"/>
      <c r="O3541" s="44"/>
      <c r="P3541" s="44"/>
      <c r="Q3541" s="44"/>
      <c r="R3541" s="44"/>
      <c r="S3541" s="44"/>
      <c r="T3541" s="44"/>
      <c r="U3541" s="44"/>
      <c r="V3541" s="44"/>
      <c r="W3541" s="44"/>
      <c r="X3541" s="44"/>
      <c r="Y3541" s="44"/>
    </row>
    <row r="3542" spans="14:25" ht="15" customHeight="1" x14ac:dyDescent="0.2">
      <c r="N3542" s="44"/>
      <c r="O3542" s="44"/>
      <c r="P3542" s="44"/>
      <c r="Q3542" s="44"/>
      <c r="R3542" s="44"/>
      <c r="S3542" s="44"/>
      <c r="T3542" s="44"/>
      <c r="U3542" s="44"/>
      <c r="V3542" s="44"/>
      <c r="W3542" s="44"/>
      <c r="X3542" s="44"/>
      <c r="Y3542" s="44"/>
    </row>
    <row r="3543" spans="14:25" ht="15" customHeight="1" x14ac:dyDescent="0.2">
      <c r="N3543" s="44"/>
      <c r="O3543" s="44"/>
      <c r="P3543" s="44"/>
      <c r="Q3543" s="44"/>
      <c r="R3543" s="44"/>
      <c r="S3543" s="44"/>
      <c r="T3543" s="44"/>
      <c r="U3543" s="44"/>
      <c r="V3543" s="44"/>
      <c r="W3543" s="44"/>
      <c r="X3543" s="44"/>
      <c r="Y3543" s="44"/>
    </row>
    <row r="3544" spans="14:25" ht="15" customHeight="1" x14ac:dyDescent="0.2">
      <c r="N3544" s="44"/>
      <c r="O3544" s="44"/>
      <c r="P3544" s="44"/>
      <c r="Q3544" s="44"/>
      <c r="R3544" s="44"/>
      <c r="S3544" s="44"/>
      <c r="T3544" s="44"/>
      <c r="U3544" s="44"/>
      <c r="V3544" s="44"/>
      <c r="W3544" s="44"/>
      <c r="X3544" s="44"/>
      <c r="Y3544" s="44"/>
    </row>
    <row r="3545" spans="14:25" ht="15" customHeight="1" x14ac:dyDescent="0.2">
      <c r="N3545" s="44"/>
      <c r="O3545" s="44"/>
      <c r="P3545" s="44"/>
      <c r="Q3545" s="44"/>
      <c r="R3545" s="44"/>
      <c r="S3545" s="44"/>
      <c r="T3545" s="44"/>
      <c r="U3545" s="44"/>
      <c r="V3545" s="44"/>
      <c r="W3545" s="44"/>
      <c r="X3545" s="44"/>
      <c r="Y3545" s="44"/>
    </row>
    <row r="3546" spans="14:25" ht="15" customHeight="1" x14ac:dyDescent="0.2">
      <c r="N3546" s="44"/>
      <c r="O3546" s="44"/>
      <c r="P3546" s="44"/>
      <c r="Q3546" s="44"/>
      <c r="R3546" s="44"/>
      <c r="S3546" s="44"/>
      <c r="T3546" s="44"/>
      <c r="U3546" s="44"/>
      <c r="V3546" s="44"/>
      <c r="W3546" s="44"/>
      <c r="X3546" s="44"/>
      <c r="Y3546" s="44"/>
    </row>
    <row r="3547" spans="14:25" ht="15" customHeight="1" x14ac:dyDescent="0.2">
      <c r="N3547" s="44"/>
      <c r="O3547" s="44"/>
      <c r="P3547" s="44"/>
      <c r="Q3547" s="44"/>
      <c r="R3547" s="44"/>
      <c r="S3547" s="44"/>
      <c r="T3547" s="44"/>
      <c r="U3547" s="44"/>
      <c r="V3547" s="44"/>
      <c r="W3547" s="44"/>
      <c r="X3547" s="44"/>
      <c r="Y3547" s="44"/>
    </row>
    <row r="3548" spans="14:25" ht="15" customHeight="1" x14ac:dyDescent="0.2">
      <c r="N3548" s="44"/>
      <c r="O3548" s="44"/>
      <c r="P3548" s="44"/>
      <c r="Q3548" s="44"/>
      <c r="R3548" s="44"/>
      <c r="S3548" s="44"/>
      <c r="T3548" s="44"/>
      <c r="U3548" s="44"/>
      <c r="V3548" s="44"/>
      <c r="W3548" s="44"/>
      <c r="X3548" s="44"/>
      <c r="Y3548" s="44"/>
    </row>
    <row r="3549" spans="14:25" ht="15" customHeight="1" x14ac:dyDescent="0.2">
      <c r="N3549" s="44"/>
      <c r="O3549" s="44"/>
      <c r="P3549" s="44"/>
      <c r="Q3549" s="44"/>
      <c r="R3549" s="44"/>
      <c r="S3549" s="44"/>
      <c r="T3549" s="44"/>
      <c r="U3549" s="44"/>
      <c r="V3549" s="44"/>
      <c r="W3549" s="44"/>
      <c r="X3549" s="44"/>
      <c r="Y3549" s="44"/>
    </row>
    <row r="3550" spans="14:25" ht="15" customHeight="1" x14ac:dyDescent="0.2">
      <c r="N3550" s="44"/>
      <c r="O3550" s="44"/>
      <c r="P3550" s="44"/>
      <c r="Q3550" s="44"/>
      <c r="R3550" s="44"/>
      <c r="S3550" s="44"/>
      <c r="T3550" s="44"/>
      <c r="U3550" s="44"/>
      <c r="V3550" s="44"/>
      <c r="W3550" s="44"/>
      <c r="X3550" s="44"/>
      <c r="Y3550" s="44"/>
    </row>
    <row r="3551" spans="14:25" ht="15" customHeight="1" x14ac:dyDescent="0.2">
      <c r="N3551" s="44"/>
      <c r="O3551" s="44"/>
      <c r="P3551" s="44"/>
      <c r="Q3551" s="44"/>
      <c r="R3551" s="44"/>
      <c r="S3551" s="44"/>
      <c r="T3551" s="44"/>
      <c r="U3551" s="44"/>
      <c r="V3551" s="44"/>
      <c r="W3551" s="44"/>
      <c r="X3551" s="44"/>
      <c r="Y3551" s="44"/>
    </row>
    <row r="3552" spans="14:25" ht="15" customHeight="1" x14ac:dyDescent="0.2">
      <c r="N3552" s="44"/>
      <c r="O3552" s="44"/>
      <c r="P3552" s="44"/>
      <c r="Q3552" s="44"/>
      <c r="R3552" s="44"/>
      <c r="S3552" s="44"/>
      <c r="T3552" s="44"/>
      <c r="U3552" s="44"/>
      <c r="V3552" s="44"/>
      <c r="W3552" s="44"/>
      <c r="X3552" s="44"/>
      <c r="Y3552" s="44"/>
    </row>
    <row r="3553" spans="14:25" ht="15" customHeight="1" x14ac:dyDescent="0.2">
      <c r="N3553" s="44"/>
      <c r="O3553" s="44"/>
      <c r="P3553" s="44"/>
      <c r="Q3553" s="44"/>
      <c r="R3553" s="44"/>
      <c r="S3553" s="44"/>
      <c r="T3553" s="44"/>
      <c r="U3553" s="44"/>
      <c r="V3553" s="44"/>
      <c r="W3553" s="44"/>
      <c r="X3553" s="44"/>
      <c r="Y3553" s="44"/>
    </row>
    <row r="3554" spans="14:25" ht="15" customHeight="1" x14ac:dyDescent="0.2">
      <c r="N3554" s="44"/>
      <c r="O3554" s="44"/>
      <c r="P3554" s="44"/>
      <c r="Q3554" s="44"/>
      <c r="R3554" s="44"/>
      <c r="S3554" s="44"/>
      <c r="T3554" s="44"/>
      <c r="U3554" s="44"/>
      <c r="V3554" s="44"/>
      <c r="W3554" s="44"/>
      <c r="X3554" s="44"/>
      <c r="Y3554" s="44"/>
    </row>
    <row r="3555" spans="14:25" ht="15" customHeight="1" x14ac:dyDescent="0.2">
      <c r="N3555" s="44"/>
      <c r="O3555" s="44"/>
      <c r="P3555" s="44"/>
      <c r="Q3555" s="44"/>
      <c r="R3555" s="44"/>
      <c r="S3555" s="44"/>
      <c r="T3555" s="44"/>
      <c r="U3555" s="44"/>
      <c r="V3555" s="44"/>
      <c r="W3555" s="44"/>
      <c r="X3555" s="44"/>
      <c r="Y3555" s="44"/>
    </row>
    <row r="3556" spans="14:25" ht="15" customHeight="1" x14ac:dyDescent="0.2">
      <c r="N3556" s="44"/>
      <c r="O3556" s="44"/>
      <c r="P3556" s="44"/>
      <c r="Q3556" s="44"/>
      <c r="R3556" s="44"/>
      <c r="S3556" s="44"/>
      <c r="T3556" s="44"/>
      <c r="U3556" s="44"/>
      <c r="V3556" s="44"/>
      <c r="W3556" s="44"/>
      <c r="X3556" s="44"/>
      <c r="Y3556" s="44"/>
    </row>
    <row r="3557" spans="14:25" ht="15" customHeight="1" x14ac:dyDescent="0.2">
      <c r="N3557" s="44"/>
      <c r="O3557" s="44"/>
      <c r="P3557" s="44"/>
      <c r="Q3557" s="44"/>
      <c r="R3557" s="44"/>
      <c r="S3557" s="44"/>
      <c r="T3557" s="44"/>
      <c r="U3557" s="44"/>
      <c r="V3557" s="44"/>
      <c r="W3557" s="44"/>
      <c r="X3557" s="44"/>
      <c r="Y3557" s="44"/>
    </row>
    <row r="3558" spans="14:25" ht="15" customHeight="1" x14ac:dyDescent="0.2">
      <c r="N3558" s="44"/>
      <c r="O3558" s="44"/>
      <c r="P3558" s="44"/>
      <c r="Q3558" s="44"/>
      <c r="R3558" s="44"/>
      <c r="S3558" s="44"/>
      <c r="T3558" s="44"/>
      <c r="U3558" s="44"/>
      <c r="V3558" s="44"/>
      <c r="W3558" s="44"/>
      <c r="X3558" s="44"/>
      <c r="Y3558" s="44"/>
    </row>
    <row r="3559" spans="14:25" ht="15" customHeight="1" x14ac:dyDescent="0.2">
      <c r="N3559" s="44"/>
      <c r="O3559" s="44"/>
      <c r="P3559" s="44"/>
      <c r="Q3559" s="44"/>
      <c r="R3559" s="44"/>
      <c r="S3559" s="44"/>
      <c r="T3559" s="44"/>
      <c r="U3559" s="44"/>
      <c r="V3559" s="44"/>
      <c r="W3559" s="44"/>
      <c r="X3559" s="44"/>
      <c r="Y3559" s="44"/>
    </row>
    <row r="3560" spans="14:25" ht="15" customHeight="1" x14ac:dyDescent="0.2">
      <c r="N3560" s="44"/>
      <c r="O3560" s="44"/>
      <c r="P3560" s="44"/>
      <c r="Q3560" s="44"/>
      <c r="R3560" s="44"/>
      <c r="S3560" s="44"/>
      <c r="T3560" s="44"/>
      <c r="U3560" s="44"/>
      <c r="V3560" s="44"/>
      <c r="W3560" s="44"/>
      <c r="X3560" s="44"/>
      <c r="Y3560" s="44"/>
    </row>
    <row r="3561" spans="14:25" ht="15" customHeight="1" x14ac:dyDescent="0.2">
      <c r="N3561" s="44"/>
      <c r="O3561" s="44"/>
      <c r="P3561" s="44"/>
      <c r="Q3561" s="44"/>
      <c r="R3561" s="44"/>
      <c r="S3561" s="44"/>
      <c r="T3561" s="44"/>
      <c r="U3561" s="44"/>
      <c r="V3561" s="44"/>
      <c r="W3561" s="44"/>
      <c r="X3561" s="44"/>
      <c r="Y3561" s="44"/>
    </row>
    <row r="3562" spans="14:25" ht="15" customHeight="1" x14ac:dyDescent="0.2">
      <c r="N3562" s="44"/>
      <c r="O3562" s="44"/>
      <c r="P3562" s="44"/>
      <c r="Q3562" s="44"/>
      <c r="R3562" s="44"/>
      <c r="S3562" s="44"/>
      <c r="T3562" s="44"/>
      <c r="U3562" s="44"/>
      <c r="V3562" s="44"/>
      <c r="W3562" s="44"/>
      <c r="X3562" s="44"/>
      <c r="Y3562" s="44"/>
    </row>
    <row r="3563" spans="14:25" ht="15" customHeight="1" x14ac:dyDescent="0.2">
      <c r="N3563" s="44"/>
      <c r="O3563" s="44"/>
      <c r="P3563" s="44"/>
      <c r="Q3563" s="44"/>
      <c r="R3563" s="44"/>
      <c r="S3563" s="44"/>
      <c r="T3563" s="44"/>
      <c r="U3563" s="44"/>
      <c r="V3563" s="44"/>
      <c r="W3563" s="44"/>
      <c r="X3563" s="44"/>
      <c r="Y3563" s="44"/>
    </row>
    <row r="3564" spans="14:25" ht="15" customHeight="1" x14ac:dyDescent="0.2">
      <c r="N3564" s="44"/>
      <c r="O3564" s="44"/>
      <c r="P3564" s="44"/>
      <c r="Q3564" s="44"/>
      <c r="R3564" s="44"/>
      <c r="S3564" s="44"/>
      <c r="T3564" s="44"/>
      <c r="U3564" s="44"/>
      <c r="V3564" s="44"/>
      <c r="W3564" s="44"/>
      <c r="X3564" s="44"/>
      <c r="Y3564" s="44"/>
    </row>
    <row r="3565" spans="14:25" ht="15" customHeight="1" x14ac:dyDescent="0.2">
      <c r="N3565" s="44"/>
      <c r="O3565" s="44"/>
      <c r="P3565" s="44"/>
      <c r="Q3565" s="44"/>
      <c r="R3565" s="44"/>
      <c r="S3565" s="44"/>
      <c r="T3565" s="44"/>
      <c r="U3565" s="44"/>
      <c r="V3565" s="44"/>
      <c r="W3565" s="44"/>
      <c r="X3565" s="44"/>
      <c r="Y3565" s="44"/>
    </row>
    <row r="3566" spans="14:25" ht="15" customHeight="1" x14ac:dyDescent="0.2">
      <c r="N3566" s="44"/>
      <c r="O3566" s="44"/>
      <c r="P3566" s="44"/>
      <c r="Q3566" s="44"/>
      <c r="R3566" s="44"/>
      <c r="S3566" s="44"/>
      <c r="T3566" s="44"/>
      <c r="U3566" s="44"/>
      <c r="V3566" s="44"/>
      <c r="W3566" s="44"/>
      <c r="X3566" s="44"/>
      <c r="Y3566" s="44"/>
    </row>
    <row r="3567" spans="14:25" ht="15" customHeight="1" x14ac:dyDescent="0.2">
      <c r="N3567" s="44"/>
      <c r="O3567" s="44"/>
      <c r="P3567" s="44"/>
      <c r="Q3567" s="44"/>
      <c r="R3567" s="44"/>
      <c r="S3567" s="44"/>
      <c r="T3567" s="44"/>
      <c r="U3567" s="44"/>
      <c r="V3567" s="44"/>
      <c r="W3567" s="44"/>
      <c r="X3567" s="44"/>
      <c r="Y3567" s="44"/>
    </row>
    <row r="3568" spans="14:25" ht="15" customHeight="1" x14ac:dyDescent="0.2">
      <c r="N3568" s="44"/>
      <c r="O3568" s="44"/>
      <c r="P3568" s="44"/>
      <c r="Q3568" s="44"/>
      <c r="R3568" s="44"/>
      <c r="S3568" s="44"/>
      <c r="T3568" s="44"/>
      <c r="U3568" s="44"/>
      <c r="V3568" s="44"/>
      <c r="W3568" s="44"/>
      <c r="X3568" s="44"/>
      <c r="Y3568" s="44"/>
    </row>
    <row r="3569" spans="14:25" ht="15" customHeight="1" x14ac:dyDescent="0.2">
      <c r="N3569" s="44"/>
      <c r="O3569" s="44"/>
      <c r="P3569" s="44"/>
      <c r="Q3569" s="44"/>
      <c r="R3569" s="44"/>
      <c r="S3569" s="44"/>
      <c r="T3569" s="44"/>
      <c r="U3569" s="44"/>
      <c r="V3569" s="44"/>
      <c r="W3569" s="44"/>
      <c r="X3569" s="44"/>
      <c r="Y3569" s="44"/>
    </row>
    <row r="3570" spans="14:25" ht="15" customHeight="1" x14ac:dyDescent="0.2">
      <c r="N3570" s="44"/>
      <c r="O3570" s="44"/>
      <c r="P3570" s="44"/>
      <c r="Q3570" s="44"/>
      <c r="R3570" s="44"/>
      <c r="S3570" s="44"/>
      <c r="T3570" s="44"/>
      <c r="U3570" s="44"/>
      <c r="V3570" s="44"/>
      <c r="W3570" s="44"/>
      <c r="X3570" s="44"/>
      <c r="Y3570" s="44"/>
    </row>
    <row r="3571" spans="14:25" ht="15" customHeight="1" x14ac:dyDescent="0.2">
      <c r="N3571" s="44"/>
      <c r="O3571" s="44"/>
      <c r="P3571" s="44"/>
      <c r="Q3571" s="44"/>
      <c r="R3571" s="44"/>
      <c r="S3571" s="44"/>
      <c r="T3571" s="44"/>
      <c r="U3571" s="44"/>
      <c r="V3571" s="44"/>
      <c r="W3571" s="44"/>
      <c r="X3571" s="44"/>
      <c r="Y3571" s="44"/>
    </row>
    <row r="3572" spans="14:25" ht="15" customHeight="1" x14ac:dyDescent="0.2">
      <c r="N3572" s="44"/>
      <c r="O3572" s="44"/>
      <c r="P3572" s="44"/>
      <c r="Q3572" s="44"/>
      <c r="R3572" s="44"/>
      <c r="S3572" s="44"/>
      <c r="T3572" s="44"/>
      <c r="U3572" s="44"/>
      <c r="V3572" s="44"/>
      <c r="W3572" s="44"/>
      <c r="X3572" s="44"/>
      <c r="Y3572" s="44"/>
    </row>
    <row r="3573" spans="14:25" ht="15" customHeight="1" x14ac:dyDescent="0.2">
      <c r="N3573" s="44"/>
      <c r="O3573" s="44"/>
      <c r="P3573" s="44"/>
      <c r="Q3573" s="44"/>
      <c r="R3573" s="44"/>
      <c r="S3573" s="44"/>
      <c r="T3573" s="44"/>
      <c r="U3573" s="44"/>
      <c r="V3573" s="44"/>
      <c r="W3573" s="44"/>
      <c r="X3573" s="44"/>
      <c r="Y3573" s="44"/>
    </row>
    <row r="3574" spans="14:25" ht="15" customHeight="1" x14ac:dyDescent="0.2">
      <c r="N3574" s="44"/>
      <c r="O3574" s="44"/>
      <c r="P3574" s="44"/>
      <c r="Q3574" s="44"/>
      <c r="R3574" s="44"/>
      <c r="S3574" s="44"/>
      <c r="T3574" s="44"/>
      <c r="U3574" s="44"/>
      <c r="V3574" s="44"/>
      <c r="W3574" s="44"/>
      <c r="X3574" s="44"/>
      <c r="Y3574" s="44"/>
    </row>
    <row r="3575" spans="14:25" ht="15" customHeight="1" x14ac:dyDescent="0.2">
      <c r="N3575" s="44"/>
      <c r="O3575" s="44"/>
      <c r="P3575" s="44"/>
      <c r="Q3575" s="44"/>
      <c r="R3575" s="44"/>
      <c r="S3575" s="44"/>
      <c r="T3575" s="44"/>
      <c r="U3575" s="44"/>
      <c r="V3575" s="44"/>
      <c r="W3575" s="44"/>
      <c r="X3575" s="44"/>
      <c r="Y3575" s="44"/>
    </row>
    <row r="3576" spans="14:25" ht="15" customHeight="1" x14ac:dyDescent="0.2">
      <c r="N3576" s="44"/>
      <c r="O3576" s="44"/>
      <c r="P3576" s="44"/>
      <c r="Q3576" s="44"/>
      <c r="R3576" s="44"/>
      <c r="S3576" s="44"/>
      <c r="T3576" s="44"/>
      <c r="U3576" s="44"/>
      <c r="V3576" s="44"/>
      <c r="W3576" s="44"/>
      <c r="X3576" s="44"/>
      <c r="Y3576" s="44"/>
    </row>
    <row r="3577" spans="14:25" ht="15" customHeight="1" x14ac:dyDescent="0.2">
      <c r="N3577" s="44"/>
      <c r="O3577" s="44"/>
      <c r="P3577" s="44"/>
      <c r="Q3577" s="44"/>
      <c r="R3577" s="44"/>
      <c r="S3577" s="44"/>
      <c r="T3577" s="44"/>
      <c r="U3577" s="44"/>
      <c r="V3577" s="44"/>
      <c r="W3577" s="44"/>
      <c r="X3577" s="44"/>
      <c r="Y3577" s="44"/>
    </row>
    <row r="3578" spans="14:25" ht="15" customHeight="1" x14ac:dyDescent="0.2">
      <c r="N3578" s="44"/>
      <c r="O3578" s="44"/>
      <c r="P3578" s="44"/>
      <c r="Q3578" s="44"/>
      <c r="R3578" s="44"/>
      <c r="S3578" s="44"/>
      <c r="T3578" s="44"/>
      <c r="U3578" s="44"/>
      <c r="V3578" s="44"/>
      <c r="W3578" s="44"/>
      <c r="X3578" s="44"/>
      <c r="Y3578" s="44"/>
    </row>
    <row r="3579" spans="14:25" ht="15" customHeight="1" x14ac:dyDescent="0.2">
      <c r="N3579" s="44"/>
      <c r="O3579" s="44"/>
      <c r="P3579" s="44"/>
      <c r="Q3579" s="44"/>
      <c r="R3579" s="44"/>
      <c r="S3579" s="44"/>
      <c r="T3579" s="44"/>
      <c r="U3579" s="44"/>
      <c r="V3579" s="44"/>
      <c r="W3579" s="44"/>
      <c r="X3579" s="44"/>
      <c r="Y3579" s="44"/>
    </row>
    <row r="3580" spans="14:25" ht="15" customHeight="1" x14ac:dyDescent="0.2">
      <c r="N3580" s="44"/>
      <c r="O3580" s="44"/>
      <c r="P3580" s="44"/>
      <c r="Q3580" s="44"/>
      <c r="R3580" s="44"/>
      <c r="S3580" s="44"/>
      <c r="T3580" s="44"/>
      <c r="U3580" s="44"/>
      <c r="V3580" s="44"/>
      <c r="W3580" s="44"/>
      <c r="X3580" s="44"/>
      <c r="Y3580" s="44"/>
    </row>
    <row r="3581" spans="14:25" ht="15" customHeight="1" x14ac:dyDescent="0.2">
      <c r="N3581" s="44"/>
      <c r="O3581" s="44"/>
      <c r="P3581" s="44"/>
      <c r="Q3581" s="44"/>
      <c r="R3581" s="44"/>
      <c r="S3581" s="44"/>
      <c r="T3581" s="44"/>
      <c r="U3581" s="44"/>
      <c r="V3581" s="44"/>
      <c r="W3581" s="44"/>
      <c r="X3581" s="44"/>
      <c r="Y3581" s="44"/>
    </row>
    <row r="3582" spans="14:25" ht="15" customHeight="1" x14ac:dyDescent="0.2">
      <c r="N3582" s="44"/>
      <c r="O3582" s="44"/>
      <c r="P3582" s="44"/>
      <c r="Q3582" s="44"/>
      <c r="R3582" s="44"/>
      <c r="S3582" s="44"/>
      <c r="T3582" s="44"/>
      <c r="U3582" s="44"/>
      <c r="V3582" s="44"/>
      <c r="W3582" s="44"/>
      <c r="X3582" s="44"/>
      <c r="Y3582" s="44"/>
    </row>
    <row r="3583" spans="14:25" ht="15" customHeight="1" x14ac:dyDescent="0.2">
      <c r="N3583" s="44"/>
      <c r="O3583" s="44"/>
      <c r="P3583" s="44"/>
      <c r="Q3583" s="44"/>
      <c r="R3583" s="44"/>
      <c r="S3583" s="44"/>
      <c r="T3583" s="44"/>
      <c r="U3583" s="44"/>
      <c r="V3583" s="44"/>
      <c r="W3583" s="44"/>
      <c r="X3583" s="44"/>
      <c r="Y3583" s="44"/>
    </row>
    <row r="3584" spans="14:25" ht="15" customHeight="1" x14ac:dyDescent="0.2">
      <c r="N3584" s="44"/>
      <c r="O3584" s="44"/>
      <c r="P3584" s="44"/>
      <c r="Q3584" s="44"/>
      <c r="R3584" s="44"/>
      <c r="S3584" s="44"/>
      <c r="T3584" s="44"/>
      <c r="U3584" s="44"/>
      <c r="V3584" s="44"/>
      <c r="W3584" s="44"/>
      <c r="X3584" s="44"/>
      <c r="Y3584" s="44"/>
    </row>
    <row r="3585" spans="14:25" ht="15" customHeight="1" x14ac:dyDescent="0.2">
      <c r="N3585" s="44"/>
      <c r="O3585" s="44"/>
      <c r="P3585" s="44"/>
      <c r="Q3585" s="44"/>
      <c r="R3585" s="44"/>
      <c r="S3585" s="44"/>
      <c r="T3585" s="44"/>
      <c r="U3585" s="44"/>
      <c r="V3585" s="44"/>
      <c r="W3585" s="44"/>
      <c r="X3585" s="44"/>
      <c r="Y3585" s="44"/>
    </row>
    <row r="3586" spans="14:25" ht="15" customHeight="1" x14ac:dyDescent="0.2">
      <c r="N3586" s="44"/>
      <c r="O3586" s="44"/>
      <c r="P3586" s="44"/>
      <c r="Q3586" s="44"/>
      <c r="R3586" s="44"/>
      <c r="S3586" s="44"/>
      <c r="T3586" s="44"/>
      <c r="U3586" s="44"/>
      <c r="V3586" s="44"/>
      <c r="W3586" s="44"/>
      <c r="X3586" s="44"/>
      <c r="Y3586" s="44"/>
    </row>
    <row r="3587" spans="14:25" ht="15" customHeight="1" x14ac:dyDescent="0.2">
      <c r="N3587" s="44"/>
      <c r="O3587" s="44"/>
      <c r="P3587" s="44"/>
      <c r="Q3587" s="44"/>
      <c r="R3587" s="44"/>
      <c r="S3587" s="44"/>
      <c r="T3587" s="44"/>
      <c r="U3587" s="44"/>
      <c r="V3587" s="44"/>
      <c r="W3587" s="44"/>
      <c r="X3587" s="44"/>
      <c r="Y3587" s="44"/>
    </row>
    <row r="3588" spans="14:25" ht="15" customHeight="1" x14ac:dyDescent="0.2">
      <c r="N3588" s="44"/>
      <c r="O3588" s="44"/>
      <c r="P3588" s="44"/>
      <c r="Q3588" s="44"/>
      <c r="R3588" s="44"/>
      <c r="S3588" s="44"/>
      <c r="T3588" s="44"/>
      <c r="U3588" s="44"/>
      <c r="V3588" s="44"/>
      <c r="W3588" s="44"/>
      <c r="X3588" s="44"/>
      <c r="Y3588" s="44"/>
    </row>
    <row r="3589" spans="14:25" ht="15" customHeight="1" x14ac:dyDescent="0.2">
      <c r="N3589" s="44"/>
      <c r="O3589" s="44"/>
      <c r="P3589" s="44"/>
      <c r="Q3589" s="44"/>
      <c r="R3589" s="44"/>
      <c r="S3589" s="44"/>
      <c r="T3589" s="44"/>
      <c r="U3589" s="44"/>
      <c r="V3589" s="44"/>
      <c r="W3589" s="44"/>
      <c r="X3589" s="44"/>
      <c r="Y3589" s="44"/>
    </row>
    <row r="3590" spans="14:25" ht="15" customHeight="1" x14ac:dyDescent="0.2">
      <c r="N3590" s="44"/>
      <c r="O3590" s="44"/>
      <c r="P3590" s="44"/>
      <c r="Q3590" s="44"/>
      <c r="R3590" s="44"/>
      <c r="S3590" s="44"/>
      <c r="T3590" s="44"/>
      <c r="U3590" s="44"/>
      <c r="V3590" s="44"/>
      <c r="W3590" s="44"/>
      <c r="X3590" s="44"/>
      <c r="Y3590" s="44"/>
    </row>
    <row r="3591" spans="14:25" ht="15" customHeight="1" x14ac:dyDescent="0.2">
      <c r="N3591" s="44"/>
      <c r="O3591" s="44"/>
      <c r="P3591" s="44"/>
      <c r="Q3591" s="44"/>
      <c r="R3591" s="44"/>
      <c r="S3591" s="44"/>
      <c r="T3591" s="44"/>
      <c r="U3591" s="44"/>
      <c r="V3591" s="44"/>
      <c r="W3591" s="44"/>
      <c r="X3591" s="44"/>
      <c r="Y3591" s="44"/>
    </row>
    <row r="3592" spans="14:25" ht="15" customHeight="1" x14ac:dyDescent="0.2">
      <c r="N3592" s="44"/>
      <c r="O3592" s="44"/>
      <c r="P3592" s="44"/>
      <c r="Q3592" s="44"/>
      <c r="R3592" s="44"/>
      <c r="S3592" s="44"/>
      <c r="T3592" s="44"/>
      <c r="U3592" s="44"/>
      <c r="V3592" s="44"/>
      <c r="W3592" s="44"/>
      <c r="X3592" s="44"/>
      <c r="Y3592" s="44"/>
    </row>
    <row r="3593" spans="14:25" ht="15" customHeight="1" x14ac:dyDescent="0.2">
      <c r="N3593" s="44"/>
      <c r="O3593" s="44"/>
      <c r="P3593" s="44"/>
      <c r="Q3593" s="44"/>
      <c r="R3593" s="44"/>
      <c r="S3593" s="44"/>
      <c r="T3593" s="44"/>
      <c r="U3593" s="44"/>
      <c r="V3593" s="44"/>
      <c r="W3593" s="44"/>
      <c r="X3593" s="44"/>
      <c r="Y3593" s="44"/>
    </row>
    <row r="3594" spans="14:25" ht="15" customHeight="1" x14ac:dyDescent="0.2">
      <c r="N3594" s="44"/>
      <c r="O3594" s="44"/>
      <c r="P3594" s="44"/>
      <c r="Q3594" s="44"/>
      <c r="R3594" s="44"/>
      <c r="S3594" s="44"/>
      <c r="T3594" s="44"/>
      <c r="U3594" s="44"/>
      <c r="V3594" s="44"/>
      <c r="W3594" s="44"/>
      <c r="X3594" s="44"/>
      <c r="Y3594" s="44"/>
    </row>
    <row r="3595" spans="14:25" ht="15" customHeight="1" x14ac:dyDescent="0.2">
      <c r="N3595" s="44"/>
      <c r="O3595" s="44"/>
      <c r="P3595" s="44"/>
      <c r="Q3595" s="44"/>
      <c r="R3595" s="44"/>
      <c r="S3595" s="44"/>
      <c r="T3595" s="44"/>
      <c r="U3595" s="44"/>
      <c r="V3595" s="44"/>
      <c r="W3595" s="44"/>
      <c r="X3595" s="44"/>
      <c r="Y3595" s="44"/>
    </row>
    <row r="3596" spans="14:25" ht="15" customHeight="1" x14ac:dyDescent="0.2">
      <c r="N3596" s="44"/>
      <c r="O3596" s="44"/>
      <c r="P3596" s="44"/>
      <c r="Q3596" s="44"/>
      <c r="R3596" s="44"/>
      <c r="S3596" s="44"/>
      <c r="T3596" s="44"/>
      <c r="U3596" s="44"/>
      <c r="V3596" s="44"/>
      <c r="W3596" s="44"/>
      <c r="X3596" s="44"/>
      <c r="Y3596" s="44"/>
    </row>
    <row r="3597" spans="14:25" ht="15" customHeight="1" x14ac:dyDescent="0.2">
      <c r="N3597" s="44"/>
      <c r="O3597" s="44"/>
      <c r="P3597" s="44"/>
      <c r="Q3597" s="44"/>
      <c r="R3597" s="44"/>
      <c r="S3597" s="44"/>
      <c r="T3597" s="44"/>
      <c r="U3597" s="44"/>
      <c r="V3597" s="44"/>
      <c r="W3597" s="44"/>
      <c r="X3597" s="44"/>
      <c r="Y3597" s="44"/>
    </row>
    <row r="3598" spans="14:25" ht="15" customHeight="1" x14ac:dyDescent="0.2">
      <c r="N3598" s="44"/>
      <c r="O3598" s="44"/>
      <c r="P3598" s="44"/>
      <c r="Q3598" s="44"/>
      <c r="R3598" s="44"/>
      <c r="S3598" s="44"/>
      <c r="T3598" s="44"/>
      <c r="U3598" s="44"/>
      <c r="V3598" s="44"/>
      <c r="W3598" s="44"/>
      <c r="X3598" s="44"/>
      <c r="Y3598" s="44"/>
    </row>
    <row r="3599" spans="14:25" ht="15" customHeight="1" x14ac:dyDescent="0.2">
      <c r="N3599" s="44"/>
      <c r="O3599" s="44"/>
      <c r="P3599" s="44"/>
      <c r="Q3599" s="44"/>
      <c r="R3599" s="44"/>
      <c r="S3599" s="44"/>
      <c r="T3599" s="44"/>
      <c r="U3599" s="44"/>
      <c r="V3599" s="44"/>
      <c r="W3599" s="44"/>
      <c r="X3599" s="44"/>
      <c r="Y3599" s="44"/>
    </row>
    <row r="3600" spans="14:25" ht="15" customHeight="1" x14ac:dyDescent="0.2">
      <c r="N3600" s="44"/>
      <c r="O3600" s="44"/>
      <c r="P3600" s="44"/>
      <c r="Q3600" s="44"/>
      <c r="R3600" s="44"/>
      <c r="S3600" s="44"/>
      <c r="T3600" s="44"/>
      <c r="U3600" s="44"/>
      <c r="V3600" s="44"/>
      <c r="W3600" s="44"/>
      <c r="X3600" s="44"/>
      <c r="Y3600" s="44"/>
    </row>
    <row r="3601" spans="14:25" ht="15" customHeight="1" x14ac:dyDescent="0.2">
      <c r="N3601" s="44"/>
      <c r="O3601" s="44"/>
      <c r="P3601" s="44"/>
      <c r="Q3601" s="44"/>
      <c r="R3601" s="44"/>
      <c r="S3601" s="44"/>
      <c r="T3601" s="44"/>
      <c r="U3601" s="44"/>
      <c r="V3601" s="44"/>
      <c r="W3601" s="44"/>
      <c r="X3601" s="44"/>
      <c r="Y3601" s="44"/>
    </row>
    <row r="3602" spans="14:25" ht="15" customHeight="1" x14ac:dyDescent="0.2">
      <c r="N3602" s="44"/>
      <c r="O3602" s="44"/>
      <c r="P3602" s="44"/>
      <c r="Q3602" s="44"/>
      <c r="R3602" s="44"/>
      <c r="S3602" s="44"/>
      <c r="T3602" s="44"/>
      <c r="U3602" s="44"/>
      <c r="V3602" s="44"/>
      <c r="W3602" s="44"/>
      <c r="X3602" s="44"/>
      <c r="Y3602" s="44"/>
    </row>
    <row r="3603" spans="14:25" ht="15" customHeight="1" x14ac:dyDescent="0.2">
      <c r="N3603" s="44"/>
      <c r="O3603" s="44"/>
      <c r="P3603" s="44"/>
      <c r="Q3603" s="44"/>
      <c r="R3603" s="44"/>
      <c r="S3603" s="44"/>
      <c r="T3603" s="44"/>
      <c r="U3603" s="44"/>
      <c r="V3603" s="44"/>
      <c r="W3603" s="44"/>
      <c r="X3603" s="44"/>
      <c r="Y3603" s="44"/>
    </row>
    <row r="3604" spans="14:25" ht="15" customHeight="1" x14ac:dyDescent="0.2">
      <c r="N3604" s="44"/>
      <c r="O3604" s="44"/>
      <c r="P3604" s="44"/>
      <c r="Q3604" s="44"/>
      <c r="R3604" s="44"/>
      <c r="S3604" s="44"/>
      <c r="T3604" s="44"/>
      <c r="U3604" s="44"/>
      <c r="V3604" s="44"/>
      <c r="W3604" s="44"/>
      <c r="X3604" s="44"/>
      <c r="Y3604" s="44"/>
    </row>
    <row r="3605" spans="14:25" ht="15" customHeight="1" x14ac:dyDescent="0.2">
      <c r="N3605" s="44"/>
      <c r="O3605" s="44"/>
      <c r="P3605" s="44"/>
      <c r="Q3605" s="44"/>
      <c r="R3605" s="44"/>
      <c r="S3605" s="44"/>
      <c r="T3605" s="44"/>
      <c r="U3605" s="44"/>
      <c r="V3605" s="44"/>
      <c r="W3605" s="44"/>
      <c r="X3605" s="44"/>
      <c r="Y3605" s="44"/>
    </row>
    <row r="3606" spans="14:25" ht="15" customHeight="1" x14ac:dyDescent="0.2">
      <c r="N3606" s="44"/>
      <c r="O3606" s="44"/>
      <c r="P3606" s="44"/>
      <c r="Q3606" s="44"/>
      <c r="R3606" s="44"/>
      <c r="S3606" s="44"/>
      <c r="T3606" s="44"/>
      <c r="U3606" s="44"/>
      <c r="V3606" s="44"/>
      <c r="W3606" s="44"/>
      <c r="X3606" s="44"/>
      <c r="Y3606" s="44"/>
    </row>
    <row r="3607" spans="14:25" ht="15" customHeight="1" x14ac:dyDescent="0.2">
      <c r="N3607" s="44"/>
      <c r="O3607" s="44"/>
      <c r="P3607" s="44"/>
      <c r="Q3607" s="44"/>
      <c r="R3607" s="44"/>
      <c r="S3607" s="44"/>
      <c r="T3607" s="44"/>
      <c r="U3607" s="44"/>
      <c r="V3607" s="44"/>
      <c r="W3607" s="44"/>
      <c r="X3607" s="44"/>
      <c r="Y3607" s="44"/>
    </row>
    <row r="3608" spans="14:25" ht="15" customHeight="1" x14ac:dyDescent="0.2">
      <c r="N3608" s="44"/>
      <c r="O3608" s="44"/>
      <c r="P3608" s="44"/>
      <c r="Q3608" s="44"/>
      <c r="R3608" s="44"/>
      <c r="S3608" s="44"/>
      <c r="T3608" s="44"/>
      <c r="U3608" s="44"/>
      <c r="V3608" s="44"/>
      <c r="W3608" s="44"/>
      <c r="X3608" s="44"/>
      <c r="Y3608" s="44"/>
    </row>
    <row r="3609" spans="14:25" ht="15" customHeight="1" x14ac:dyDescent="0.2">
      <c r="N3609" s="44"/>
      <c r="O3609" s="44"/>
      <c r="P3609" s="44"/>
      <c r="Q3609" s="44"/>
      <c r="R3609" s="44"/>
      <c r="S3609" s="44"/>
      <c r="T3609" s="44"/>
      <c r="U3609" s="44"/>
      <c r="V3609" s="44"/>
      <c r="W3609" s="44"/>
      <c r="X3609" s="44"/>
      <c r="Y3609" s="44"/>
    </row>
    <row r="3610" spans="14:25" ht="15" customHeight="1" x14ac:dyDescent="0.2">
      <c r="N3610" s="44"/>
      <c r="O3610" s="44"/>
      <c r="P3610" s="44"/>
      <c r="Q3610" s="44"/>
      <c r="R3610" s="44"/>
      <c r="S3610" s="44"/>
      <c r="T3610" s="44"/>
      <c r="U3610" s="44"/>
      <c r="V3610" s="44"/>
      <c r="W3610" s="44"/>
      <c r="X3610" s="44"/>
      <c r="Y3610" s="44"/>
    </row>
    <row r="3611" spans="14:25" ht="15" customHeight="1" x14ac:dyDescent="0.2">
      <c r="N3611" s="44"/>
      <c r="O3611" s="44"/>
      <c r="P3611" s="44"/>
      <c r="Q3611" s="44"/>
      <c r="R3611" s="44"/>
      <c r="S3611" s="44"/>
      <c r="T3611" s="44"/>
      <c r="U3611" s="44"/>
      <c r="V3611" s="44"/>
      <c r="W3611" s="44"/>
      <c r="X3611" s="44"/>
      <c r="Y3611" s="44"/>
    </row>
    <row r="3612" spans="14:25" ht="15" customHeight="1" x14ac:dyDescent="0.2">
      <c r="N3612" s="44"/>
      <c r="O3612" s="44"/>
      <c r="P3612" s="44"/>
      <c r="Q3612" s="44"/>
      <c r="R3612" s="44"/>
      <c r="S3612" s="44"/>
      <c r="T3612" s="44"/>
      <c r="U3612" s="44"/>
      <c r="V3612" s="44"/>
      <c r="W3612" s="44"/>
      <c r="X3612" s="44"/>
      <c r="Y3612" s="44"/>
    </row>
    <row r="3613" spans="14:25" ht="15" customHeight="1" x14ac:dyDescent="0.2">
      <c r="N3613" s="44"/>
      <c r="O3613" s="44"/>
      <c r="P3613" s="44"/>
      <c r="Q3613" s="44"/>
      <c r="R3613" s="44"/>
      <c r="S3613" s="44"/>
      <c r="T3613" s="44"/>
      <c r="U3613" s="44"/>
      <c r="V3613" s="44"/>
      <c r="W3613" s="44"/>
      <c r="X3613" s="44"/>
      <c r="Y3613" s="44"/>
    </row>
    <row r="3614" spans="14:25" ht="15" customHeight="1" x14ac:dyDescent="0.2">
      <c r="N3614" s="44"/>
      <c r="O3614" s="44"/>
      <c r="P3614" s="44"/>
      <c r="Q3614" s="44"/>
      <c r="R3614" s="44"/>
      <c r="S3614" s="44"/>
      <c r="T3614" s="44"/>
      <c r="U3614" s="44"/>
      <c r="V3614" s="44"/>
      <c r="W3614" s="44"/>
      <c r="X3614" s="44"/>
      <c r="Y3614" s="44"/>
    </row>
    <row r="3615" spans="14:25" ht="15" customHeight="1" x14ac:dyDescent="0.2">
      <c r="N3615" s="44"/>
      <c r="O3615" s="44"/>
      <c r="P3615" s="44"/>
      <c r="Q3615" s="44"/>
      <c r="R3615" s="44"/>
      <c r="S3615" s="44"/>
      <c r="T3615" s="44"/>
      <c r="U3615" s="44"/>
      <c r="V3615" s="44"/>
      <c r="W3615" s="44"/>
      <c r="X3615" s="44"/>
      <c r="Y3615" s="44"/>
    </row>
    <row r="3616" spans="14:25" ht="15" customHeight="1" x14ac:dyDescent="0.2">
      <c r="N3616" s="44"/>
      <c r="O3616" s="44"/>
      <c r="P3616" s="44"/>
      <c r="Q3616" s="44"/>
      <c r="R3616" s="44"/>
      <c r="S3616" s="44"/>
      <c r="T3616" s="44"/>
      <c r="U3616" s="44"/>
      <c r="V3616" s="44"/>
      <c r="W3616" s="44"/>
      <c r="X3616" s="44"/>
      <c r="Y3616" s="44"/>
    </row>
    <row r="3617" spans="14:25" ht="15" customHeight="1" x14ac:dyDescent="0.2">
      <c r="N3617" s="44"/>
      <c r="O3617" s="44"/>
      <c r="P3617" s="44"/>
      <c r="Q3617" s="44"/>
      <c r="R3617" s="44"/>
      <c r="S3617" s="44"/>
      <c r="T3617" s="44"/>
      <c r="U3617" s="44"/>
      <c r="V3617" s="44"/>
      <c r="W3617" s="44"/>
      <c r="X3617" s="44"/>
      <c r="Y3617" s="44"/>
    </row>
    <row r="3618" spans="14:25" ht="15" customHeight="1" x14ac:dyDescent="0.2">
      <c r="N3618" s="44"/>
      <c r="O3618" s="44"/>
      <c r="P3618" s="44"/>
      <c r="Q3618" s="44"/>
      <c r="R3618" s="44"/>
      <c r="S3618" s="44"/>
      <c r="T3618" s="44"/>
      <c r="U3618" s="44"/>
      <c r="V3618" s="44"/>
      <c r="W3618" s="44"/>
      <c r="X3618" s="44"/>
      <c r="Y3618" s="44"/>
    </row>
    <row r="3619" spans="14:25" ht="15" customHeight="1" x14ac:dyDescent="0.2">
      <c r="N3619" s="44"/>
      <c r="O3619" s="44"/>
      <c r="P3619" s="44"/>
      <c r="Q3619" s="44"/>
      <c r="R3619" s="44"/>
      <c r="S3619" s="44"/>
      <c r="T3619" s="44"/>
      <c r="U3619" s="44"/>
      <c r="V3619" s="44"/>
      <c r="W3619" s="44"/>
      <c r="X3619" s="44"/>
      <c r="Y3619" s="44"/>
    </row>
    <row r="3620" spans="14:25" ht="15" customHeight="1" x14ac:dyDescent="0.2">
      <c r="N3620" s="44"/>
      <c r="O3620" s="44"/>
      <c r="P3620" s="44"/>
      <c r="Q3620" s="44"/>
      <c r="R3620" s="44"/>
      <c r="S3620" s="44"/>
      <c r="T3620" s="44"/>
      <c r="U3620" s="44"/>
      <c r="V3620" s="44"/>
      <c r="W3620" s="44"/>
      <c r="X3620" s="44"/>
      <c r="Y3620" s="44"/>
    </row>
    <row r="3621" spans="14:25" ht="15" customHeight="1" x14ac:dyDescent="0.2">
      <c r="N3621" s="44"/>
      <c r="O3621" s="44"/>
      <c r="P3621" s="44"/>
      <c r="Q3621" s="44"/>
      <c r="R3621" s="44"/>
      <c r="S3621" s="44"/>
      <c r="T3621" s="44"/>
      <c r="U3621" s="44"/>
      <c r="V3621" s="44"/>
      <c r="W3621" s="44"/>
      <c r="X3621" s="44"/>
      <c r="Y3621" s="44"/>
    </row>
    <row r="3622" spans="14:25" ht="15" customHeight="1" x14ac:dyDescent="0.2">
      <c r="N3622" s="44"/>
      <c r="O3622" s="44"/>
      <c r="P3622" s="44"/>
      <c r="Q3622" s="44"/>
      <c r="R3622" s="44"/>
      <c r="S3622" s="44"/>
      <c r="T3622" s="44"/>
      <c r="U3622" s="44"/>
      <c r="V3622" s="44"/>
      <c r="W3622" s="44"/>
      <c r="X3622" s="44"/>
      <c r="Y3622" s="44"/>
    </row>
    <row r="3623" spans="14:25" ht="15" customHeight="1" x14ac:dyDescent="0.2">
      <c r="N3623" s="44"/>
      <c r="O3623" s="44"/>
      <c r="P3623" s="44"/>
      <c r="Q3623" s="44"/>
      <c r="R3623" s="44"/>
      <c r="S3623" s="44"/>
      <c r="T3623" s="44"/>
      <c r="U3623" s="44"/>
      <c r="V3623" s="44"/>
      <c r="W3623" s="44"/>
      <c r="X3623" s="44"/>
      <c r="Y3623" s="44"/>
    </row>
    <row r="3624" spans="14:25" ht="15" customHeight="1" x14ac:dyDescent="0.2">
      <c r="N3624" s="44"/>
      <c r="O3624" s="44"/>
      <c r="P3624" s="44"/>
      <c r="Q3624" s="44"/>
      <c r="R3624" s="44"/>
      <c r="S3624" s="44"/>
      <c r="T3624" s="44"/>
      <c r="U3624" s="44"/>
      <c r="V3624" s="44"/>
      <c r="W3624" s="44"/>
      <c r="X3624" s="44"/>
      <c r="Y3624" s="44"/>
    </row>
    <row r="3625" spans="14:25" ht="15" customHeight="1" x14ac:dyDescent="0.2">
      <c r="N3625" s="44"/>
      <c r="O3625" s="44"/>
      <c r="P3625" s="44"/>
      <c r="Q3625" s="44"/>
      <c r="R3625" s="44"/>
      <c r="S3625" s="44"/>
      <c r="T3625" s="44"/>
      <c r="U3625" s="44"/>
      <c r="V3625" s="44"/>
      <c r="W3625" s="44"/>
      <c r="X3625" s="44"/>
      <c r="Y3625" s="44"/>
    </row>
    <row r="3626" spans="14:25" ht="15" customHeight="1" x14ac:dyDescent="0.2">
      <c r="N3626" s="44"/>
      <c r="O3626" s="44"/>
      <c r="P3626" s="44"/>
      <c r="Q3626" s="44"/>
      <c r="R3626" s="44"/>
      <c r="S3626" s="44"/>
      <c r="T3626" s="44"/>
      <c r="U3626" s="44"/>
      <c r="V3626" s="44"/>
      <c r="W3626" s="44"/>
      <c r="X3626" s="44"/>
      <c r="Y3626" s="44"/>
    </row>
    <row r="3627" spans="14:25" ht="15" customHeight="1" x14ac:dyDescent="0.2">
      <c r="N3627" s="44"/>
      <c r="O3627" s="44"/>
      <c r="P3627" s="44"/>
      <c r="Q3627" s="44"/>
      <c r="R3627" s="44"/>
      <c r="S3627" s="44"/>
      <c r="T3627" s="44"/>
      <c r="U3627" s="44"/>
      <c r="V3627" s="44"/>
      <c r="W3627" s="44"/>
      <c r="X3627" s="44"/>
      <c r="Y3627" s="44"/>
    </row>
    <row r="3628" spans="14:25" ht="15" customHeight="1" x14ac:dyDescent="0.2">
      <c r="N3628" s="44"/>
      <c r="O3628" s="44"/>
      <c r="P3628" s="44"/>
      <c r="Q3628" s="44"/>
      <c r="R3628" s="44"/>
      <c r="S3628" s="44"/>
      <c r="T3628" s="44"/>
      <c r="U3628" s="44"/>
      <c r="V3628" s="44"/>
      <c r="W3628" s="44"/>
      <c r="X3628" s="44"/>
      <c r="Y3628" s="44"/>
    </row>
    <row r="3629" spans="14:25" ht="15" customHeight="1" x14ac:dyDescent="0.2">
      <c r="N3629" s="44"/>
      <c r="O3629" s="44"/>
      <c r="P3629" s="44"/>
      <c r="Q3629" s="44"/>
      <c r="R3629" s="44"/>
      <c r="S3629" s="44"/>
      <c r="T3629" s="44"/>
      <c r="U3629" s="44"/>
      <c r="V3629" s="44"/>
      <c r="W3629" s="44"/>
      <c r="X3629" s="44"/>
      <c r="Y3629" s="44"/>
    </row>
    <row r="3630" spans="14:25" ht="15" customHeight="1" x14ac:dyDescent="0.2">
      <c r="N3630" s="44"/>
      <c r="O3630" s="44"/>
      <c r="P3630" s="44"/>
      <c r="Q3630" s="44"/>
      <c r="R3630" s="44"/>
      <c r="S3630" s="44"/>
      <c r="T3630" s="44"/>
      <c r="U3630" s="44"/>
      <c r="V3630" s="44"/>
      <c r="W3630" s="44"/>
      <c r="X3630" s="44"/>
      <c r="Y3630" s="44"/>
    </row>
    <row r="3631" spans="14:25" ht="15" customHeight="1" x14ac:dyDescent="0.2">
      <c r="N3631" s="44"/>
      <c r="O3631" s="44"/>
      <c r="P3631" s="44"/>
      <c r="Q3631" s="44"/>
      <c r="R3631" s="44"/>
      <c r="S3631" s="44"/>
      <c r="T3631" s="44"/>
      <c r="U3631" s="44"/>
      <c r="V3631" s="44"/>
      <c r="W3631" s="44"/>
      <c r="X3631" s="44"/>
      <c r="Y3631" s="44"/>
    </row>
    <row r="3632" spans="14:25" ht="15" customHeight="1" x14ac:dyDescent="0.2">
      <c r="N3632" s="44"/>
      <c r="O3632" s="44"/>
      <c r="P3632" s="44"/>
      <c r="Q3632" s="44"/>
      <c r="R3632" s="44"/>
      <c r="S3632" s="44"/>
      <c r="T3632" s="44"/>
      <c r="U3632" s="44"/>
      <c r="V3632" s="44"/>
      <c r="W3632" s="44"/>
      <c r="X3632" s="44"/>
      <c r="Y3632" s="44"/>
    </row>
    <row r="3633" spans="14:25" ht="15" customHeight="1" x14ac:dyDescent="0.2">
      <c r="N3633" s="44"/>
      <c r="O3633" s="44"/>
      <c r="P3633" s="44"/>
      <c r="Q3633" s="44"/>
      <c r="R3633" s="44"/>
      <c r="S3633" s="44"/>
      <c r="T3633" s="44"/>
      <c r="U3633" s="44"/>
      <c r="V3633" s="44"/>
      <c r="W3633" s="44"/>
      <c r="X3633" s="44"/>
      <c r="Y3633" s="44"/>
    </row>
    <row r="3634" spans="14:25" ht="15" customHeight="1" x14ac:dyDescent="0.2">
      <c r="N3634" s="44"/>
      <c r="O3634" s="44"/>
      <c r="P3634" s="44"/>
      <c r="Q3634" s="44"/>
      <c r="R3634" s="44"/>
      <c r="S3634" s="44"/>
      <c r="T3634" s="44"/>
      <c r="U3634" s="44"/>
      <c r="V3634" s="44"/>
      <c r="W3634" s="44"/>
      <c r="X3634" s="44"/>
      <c r="Y3634" s="44"/>
    </row>
    <row r="3635" spans="14:25" ht="15" customHeight="1" x14ac:dyDescent="0.2">
      <c r="N3635" s="44"/>
      <c r="O3635" s="44"/>
      <c r="P3635" s="44"/>
      <c r="Q3635" s="44"/>
      <c r="R3635" s="44"/>
      <c r="S3635" s="44"/>
      <c r="T3635" s="44"/>
      <c r="U3635" s="44"/>
      <c r="V3635" s="44"/>
      <c r="W3635" s="44"/>
      <c r="X3635" s="44"/>
      <c r="Y3635" s="44"/>
    </row>
    <row r="3636" spans="14:25" ht="15" customHeight="1" x14ac:dyDescent="0.2">
      <c r="N3636" s="44"/>
      <c r="O3636" s="44"/>
      <c r="P3636" s="44"/>
      <c r="Q3636" s="44"/>
      <c r="R3636" s="44"/>
      <c r="S3636" s="44"/>
      <c r="T3636" s="44"/>
      <c r="U3636" s="44"/>
      <c r="V3636" s="44"/>
      <c r="W3636" s="44"/>
      <c r="X3636" s="44"/>
      <c r="Y3636" s="44"/>
    </row>
    <row r="3637" spans="14:25" ht="15" customHeight="1" x14ac:dyDescent="0.2">
      <c r="N3637" s="44"/>
      <c r="O3637" s="44"/>
      <c r="P3637" s="44"/>
      <c r="Q3637" s="44"/>
      <c r="R3637" s="44"/>
      <c r="S3637" s="44"/>
      <c r="T3637" s="44"/>
      <c r="U3637" s="44"/>
      <c r="V3637" s="44"/>
      <c r="W3637" s="44"/>
      <c r="X3637" s="44"/>
      <c r="Y3637" s="44"/>
    </row>
    <row r="3638" spans="14:25" ht="15" customHeight="1" x14ac:dyDescent="0.2">
      <c r="N3638" s="44"/>
      <c r="O3638" s="44"/>
      <c r="P3638" s="44"/>
      <c r="Q3638" s="44"/>
      <c r="R3638" s="44"/>
      <c r="S3638" s="44"/>
      <c r="T3638" s="44"/>
      <c r="U3638" s="44"/>
      <c r="V3638" s="44"/>
      <c r="W3638" s="44"/>
      <c r="X3638" s="44"/>
      <c r="Y3638" s="44"/>
    </row>
    <row r="3639" spans="14:25" ht="15" customHeight="1" x14ac:dyDescent="0.2">
      <c r="N3639" s="44"/>
      <c r="O3639" s="44"/>
      <c r="P3639" s="44"/>
      <c r="Q3639" s="44"/>
      <c r="R3639" s="44"/>
      <c r="S3639" s="44"/>
      <c r="T3639" s="44"/>
      <c r="U3639" s="44"/>
      <c r="V3639" s="44"/>
      <c r="W3639" s="44"/>
      <c r="X3639" s="44"/>
      <c r="Y3639" s="44"/>
    </row>
    <row r="3640" spans="14:25" ht="15" customHeight="1" x14ac:dyDescent="0.2">
      <c r="N3640" s="44"/>
      <c r="O3640" s="44"/>
      <c r="P3640" s="44"/>
      <c r="Q3640" s="44"/>
      <c r="R3640" s="44"/>
      <c r="S3640" s="44"/>
      <c r="T3640" s="44"/>
      <c r="U3640" s="44"/>
      <c r="V3640" s="44"/>
      <c r="W3640" s="44"/>
      <c r="X3640" s="44"/>
      <c r="Y3640" s="44"/>
    </row>
    <row r="3641" spans="14:25" ht="15" customHeight="1" x14ac:dyDescent="0.2">
      <c r="N3641" s="44"/>
      <c r="O3641" s="44"/>
      <c r="P3641" s="44"/>
      <c r="Q3641" s="44"/>
      <c r="R3641" s="44"/>
      <c r="S3641" s="44"/>
      <c r="T3641" s="44"/>
      <c r="U3641" s="44"/>
      <c r="V3641" s="44"/>
      <c r="W3641" s="44"/>
      <c r="X3641" s="44"/>
      <c r="Y3641" s="44"/>
    </row>
    <row r="3642" spans="14:25" ht="15" customHeight="1" x14ac:dyDescent="0.2">
      <c r="N3642" s="44"/>
      <c r="O3642" s="44"/>
      <c r="P3642" s="44"/>
      <c r="Q3642" s="44"/>
      <c r="R3642" s="44"/>
      <c r="S3642" s="44"/>
      <c r="T3642" s="44"/>
      <c r="U3642" s="44"/>
      <c r="V3642" s="44"/>
      <c r="W3642" s="44"/>
      <c r="X3642" s="44"/>
      <c r="Y3642" s="44"/>
    </row>
    <row r="3643" spans="14:25" ht="15" customHeight="1" x14ac:dyDescent="0.2">
      <c r="N3643" s="44"/>
      <c r="O3643" s="44"/>
      <c r="P3643" s="44"/>
      <c r="Q3643" s="44"/>
      <c r="R3643" s="44"/>
      <c r="S3643" s="44"/>
      <c r="T3643" s="44"/>
      <c r="U3643" s="44"/>
      <c r="V3643" s="44"/>
      <c r="W3643" s="44"/>
      <c r="X3643" s="44"/>
      <c r="Y3643" s="44"/>
    </row>
    <row r="3644" spans="14:25" ht="15" customHeight="1" x14ac:dyDescent="0.2">
      <c r="N3644" s="44"/>
      <c r="O3644" s="44"/>
      <c r="P3644" s="44"/>
      <c r="Q3644" s="44"/>
      <c r="R3644" s="44"/>
      <c r="S3644" s="44"/>
      <c r="T3644" s="44"/>
      <c r="U3644" s="44"/>
      <c r="V3644" s="44"/>
      <c r="W3644" s="44"/>
      <c r="X3644" s="44"/>
      <c r="Y3644" s="44"/>
    </row>
    <row r="3645" spans="14:25" ht="15" customHeight="1" x14ac:dyDescent="0.2">
      <c r="N3645" s="44"/>
      <c r="O3645" s="44"/>
      <c r="P3645" s="44"/>
      <c r="Q3645" s="44"/>
      <c r="R3645" s="44"/>
      <c r="S3645" s="44"/>
      <c r="T3645" s="44"/>
      <c r="U3645" s="44"/>
      <c r="V3645" s="44"/>
      <c r="W3645" s="44"/>
      <c r="X3645" s="44"/>
      <c r="Y3645" s="44"/>
    </row>
    <row r="3646" spans="14:25" ht="15" customHeight="1" x14ac:dyDescent="0.2">
      <c r="N3646" s="44"/>
      <c r="O3646" s="44"/>
      <c r="P3646" s="44"/>
      <c r="Q3646" s="44"/>
      <c r="R3646" s="44"/>
      <c r="S3646" s="44"/>
      <c r="T3646" s="44"/>
      <c r="U3646" s="44"/>
      <c r="V3646" s="44"/>
      <c r="W3646" s="44"/>
      <c r="X3646" s="44"/>
      <c r="Y3646" s="44"/>
    </row>
    <row r="3647" spans="14:25" ht="15" customHeight="1" x14ac:dyDescent="0.2">
      <c r="N3647" s="44"/>
      <c r="O3647" s="44"/>
      <c r="P3647" s="44"/>
      <c r="Q3647" s="44"/>
      <c r="R3647" s="44"/>
      <c r="S3647" s="44"/>
      <c r="T3647" s="44"/>
      <c r="U3647" s="44"/>
      <c r="V3647" s="44"/>
      <c r="W3647" s="44"/>
      <c r="X3647" s="44"/>
      <c r="Y3647" s="44"/>
    </row>
    <row r="3648" spans="14:25" ht="15" customHeight="1" x14ac:dyDescent="0.2">
      <c r="N3648" s="44"/>
      <c r="O3648" s="44"/>
      <c r="P3648" s="44"/>
      <c r="Q3648" s="44"/>
      <c r="R3648" s="44"/>
      <c r="S3648" s="44"/>
      <c r="T3648" s="44"/>
      <c r="U3648" s="44"/>
      <c r="V3648" s="44"/>
      <c r="W3648" s="44"/>
      <c r="X3648" s="44"/>
      <c r="Y3648" s="44"/>
    </row>
    <row r="3649" spans="14:25" ht="15" customHeight="1" x14ac:dyDescent="0.2">
      <c r="N3649" s="44"/>
      <c r="O3649" s="44"/>
      <c r="P3649" s="44"/>
      <c r="Q3649" s="44"/>
      <c r="R3649" s="44"/>
      <c r="S3649" s="44"/>
      <c r="T3649" s="44"/>
      <c r="U3649" s="44"/>
      <c r="V3649" s="44"/>
      <c r="W3649" s="44"/>
      <c r="X3649" s="44"/>
      <c r="Y3649" s="44"/>
    </row>
    <row r="3650" spans="14:25" ht="15" customHeight="1" x14ac:dyDescent="0.2">
      <c r="N3650" s="44"/>
      <c r="O3650" s="44"/>
      <c r="P3650" s="44"/>
      <c r="Q3650" s="44"/>
      <c r="R3650" s="44"/>
      <c r="S3650" s="44"/>
      <c r="T3650" s="44"/>
      <c r="U3650" s="44"/>
      <c r="V3650" s="44"/>
      <c r="W3650" s="44"/>
      <c r="X3650" s="44"/>
      <c r="Y3650" s="44"/>
    </row>
    <row r="3651" spans="14:25" ht="15" customHeight="1" x14ac:dyDescent="0.2">
      <c r="N3651" s="44"/>
      <c r="O3651" s="44"/>
      <c r="P3651" s="44"/>
      <c r="Q3651" s="44"/>
      <c r="R3651" s="44"/>
      <c r="S3651" s="44"/>
      <c r="T3651" s="44"/>
      <c r="U3651" s="44"/>
      <c r="V3651" s="44"/>
      <c r="W3651" s="44"/>
      <c r="X3651" s="44"/>
      <c r="Y3651" s="44"/>
    </row>
    <row r="3652" spans="14:25" ht="15" customHeight="1" x14ac:dyDescent="0.2">
      <c r="N3652" s="44"/>
      <c r="O3652" s="44"/>
      <c r="P3652" s="44"/>
      <c r="Q3652" s="44"/>
      <c r="R3652" s="44"/>
      <c r="S3652" s="44"/>
      <c r="T3652" s="44"/>
      <c r="U3652" s="44"/>
      <c r="V3652" s="44"/>
      <c r="W3652" s="44"/>
      <c r="X3652" s="44"/>
      <c r="Y3652" s="44"/>
    </row>
    <row r="3653" spans="14:25" ht="15" customHeight="1" x14ac:dyDescent="0.2">
      <c r="N3653" s="44"/>
      <c r="O3653" s="44"/>
      <c r="P3653" s="44"/>
      <c r="Q3653" s="44"/>
      <c r="R3653" s="44"/>
      <c r="S3653" s="44"/>
      <c r="T3653" s="44"/>
      <c r="U3653" s="44"/>
      <c r="V3653" s="44"/>
      <c r="W3653" s="44"/>
      <c r="X3653" s="44"/>
      <c r="Y3653" s="44"/>
    </row>
    <row r="3654" spans="14:25" ht="15" customHeight="1" x14ac:dyDescent="0.2">
      <c r="N3654" s="44"/>
      <c r="O3654" s="44"/>
      <c r="P3654" s="44"/>
      <c r="Q3654" s="44"/>
      <c r="R3654" s="44"/>
      <c r="S3654" s="44"/>
      <c r="T3654" s="44"/>
      <c r="U3654" s="44"/>
      <c r="V3654" s="44"/>
      <c r="W3654" s="44"/>
      <c r="X3654" s="44"/>
      <c r="Y3654" s="44"/>
    </row>
    <row r="3655" spans="14:25" ht="15" customHeight="1" x14ac:dyDescent="0.2">
      <c r="N3655" s="44"/>
      <c r="O3655" s="44"/>
      <c r="P3655" s="44"/>
      <c r="Q3655" s="44"/>
      <c r="R3655" s="44"/>
      <c r="S3655" s="44"/>
      <c r="T3655" s="44"/>
      <c r="U3655" s="44"/>
      <c r="V3655" s="44"/>
      <c r="W3655" s="44"/>
      <c r="X3655" s="44"/>
      <c r="Y3655" s="44"/>
    </row>
    <row r="3656" spans="14:25" ht="15" customHeight="1" x14ac:dyDescent="0.2">
      <c r="N3656" s="44"/>
      <c r="O3656" s="44"/>
      <c r="P3656" s="44"/>
      <c r="Q3656" s="44"/>
      <c r="R3656" s="44"/>
      <c r="S3656" s="44"/>
      <c r="T3656" s="44"/>
      <c r="U3656" s="44"/>
      <c r="V3656" s="44"/>
      <c r="W3656" s="44"/>
      <c r="X3656" s="44"/>
      <c r="Y3656" s="44"/>
    </row>
    <row r="3657" spans="14:25" ht="15" customHeight="1" x14ac:dyDescent="0.2">
      <c r="N3657" s="44"/>
      <c r="O3657" s="44"/>
      <c r="P3657" s="44"/>
      <c r="Q3657" s="44"/>
      <c r="R3657" s="44"/>
      <c r="S3657" s="44"/>
      <c r="T3657" s="44"/>
      <c r="U3657" s="44"/>
      <c r="V3657" s="44"/>
      <c r="W3657" s="44"/>
      <c r="X3657" s="44"/>
      <c r="Y3657" s="44"/>
    </row>
    <row r="3658" spans="14:25" ht="15" customHeight="1" x14ac:dyDescent="0.2">
      <c r="N3658" s="44"/>
      <c r="O3658" s="44"/>
      <c r="P3658" s="44"/>
      <c r="Q3658" s="44"/>
      <c r="R3658" s="44"/>
      <c r="S3658" s="44"/>
      <c r="T3658" s="44"/>
      <c r="U3658" s="44"/>
      <c r="V3658" s="44"/>
      <c r="W3658" s="44"/>
      <c r="X3658" s="44"/>
      <c r="Y3658" s="44"/>
    </row>
    <row r="3659" spans="14:25" ht="15" customHeight="1" x14ac:dyDescent="0.2">
      <c r="N3659" s="44"/>
      <c r="O3659" s="44"/>
      <c r="P3659" s="44"/>
      <c r="Q3659" s="44"/>
      <c r="R3659" s="44"/>
      <c r="S3659" s="44"/>
      <c r="T3659" s="44"/>
      <c r="U3659" s="44"/>
      <c r="V3659" s="44"/>
      <c r="W3659" s="44"/>
      <c r="X3659" s="44"/>
      <c r="Y3659" s="44"/>
    </row>
    <row r="3660" spans="14:25" ht="15" customHeight="1" x14ac:dyDescent="0.2">
      <c r="N3660" s="44"/>
      <c r="O3660" s="44"/>
      <c r="P3660" s="44"/>
      <c r="Q3660" s="44"/>
      <c r="R3660" s="44"/>
      <c r="S3660" s="44"/>
      <c r="T3660" s="44"/>
      <c r="U3660" s="44"/>
      <c r="V3660" s="44"/>
      <c r="W3660" s="44"/>
      <c r="X3660" s="44"/>
      <c r="Y3660" s="44"/>
    </row>
    <row r="3661" spans="14:25" ht="15" customHeight="1" x14ac:dyDescent="0.2">
      <c r="N3661" s="44"/>
      <c r="O3661" s="44"/>
      <c r="P3661" s="44"/>
      <c r="Q3661" s="44"/>
      <c r="R3661" s="44"/>
      <c r="S3661" s="44"/>
      <c r="T3661" s="44"/>
      <c r="U3661" s="44"/>
      <c r="V3661" s="44"/>
      <c r="W3661" s="44"/>
      <c r="X3661" s="44"/>
      <c r="Y3661" s="44"/>
    </row>
    <row r="3662" spans="14:25" ht="15" customHeight="1" x14ac:dyDescent="0.2">
      <c r="N3662" s="44"/>
      <c r="O3662" s="44"/>
      <c r="P3662" s="44"/>
      <c r="Q3662" s="44"/>
      <c r="R3662" s="44"/>
      <c r="S3662" s="44"/>
      <c r="T3662" s="44"/>
      <c r="U3662" s="44"/>
      <c r="V3662" s="44"/>
      <c r="W3662" s="44"/>
      <c r="X3662" s="44"/>
      <c r="Y3662" s="44"/>
    </row>
    <row r="3663" spans="14:25" ht="15" customHeight="1" x14ac:dyDescent="0.2">
      <c r="N3663" s="44"/>
      <c r="O3663" s="44"/>
      <c r="P3663" s="44"/>
      <c r="Q3663" s="44"/>
      <c r="R3663" s="44"/>
      <c r="S3663" s="44"/>
      <c r="T3663" s="44"/>
      <c r="U3663" s="44"/>
      <c r="V3663" s="44"/>
      <c r="W3663" s="44"/>
      <c r="X3663" s="44"/>
      <c r="Y3663" s="44"/>
    </row>
    <row r="3664" spans="14:25" ht="15" customHeight="1" x14ac:dyDescent="0.2">
      <c r="N3664" s="44"/>
      <c r="O3664" s="44"/>
      <c r="P3664" s="44"/>
      <c r="Q3664" s="44"/>
      <c r="R3664" s="44"/>
      <c r="S3664" s="44"/>
      <c r="T3664" s="44"/>
      <c r="U3664" s="44"/>
      <c r="V3664" s="44"/>
      <c r="W3664" s="44"/>
      <c r="X3664" s="44"/>
      <c r="Y3664" s="44"/>
    </row>
    <row r="3665" spans="14:25" ht="15" customHeight="1" x14ac:dyDescent="0.2">
      <c r="N3665" s="44"/>
      <c r="O3665" s="44"/>
      <c r="P3665" s="44"/>
      <c r="Q3665" s="44"/>
      <c r="R3665" s="44"/>
      <c r="S3665" s="44"/>
      <c r="T3665" s="44"/>
      <c r="U3665" s="44"/>
      <c r="V3665" s="44"/>
      <c r="W3665" s="44"/>
      <c r="X3665" s="44"/>
      <c r="Y3665" s="44"/>
    </row>
    <row r="3666" spans="14:25" ht="15" customHeight="1" x14ac:dyDescent="0.2">
      <c r="N3666" s="44"/>
      <c r="O3666" s="44"/>
      <c r="P3666" s="44"/>
      <c r="Q3666" s="44"/>
      <c r="R3666" s="44"/>
      <c r="S3666" s="44"/>
      <c r="T3666" s="44"/>
      <c r="U3666" s="44"/>
      <c r="V3666" s="44"/>
      <c r="W3666" s="44"/>
      <c r="X3666" s="44"/>
      <c r="Y3666" s="44"/>
    </row>
    <row r="3667" spans="14:25" ht="15" customHeight="1" x14ac:dyDescent="0.2">
      <c r="N3667" s="44"/>
      <c r="O3667" s="44"/>
      <c r="P3667" s="44"/>
      <c r="Q3667" s="44"/>
      <c r="R3667" s="44"/>
      <c r="S3667" s="44"/>
      <c r="T3667" s="44"/>
      <c r="U3667" s="44"/>
      <c r="V3667" s="44"/>
      <c r="W3667" s="44"/>
      <c r="X3667" s="44"/>
      <c r="Y3667" s="44"/>
    </row>
    <row r="3668" spans="14:25" ht="15" customHeight="1" x14ac:dyDescent="0.2">
      <c r="N3668" s="44"/>
      <c r="O3668" s="44"/>
      <c r="P3668" s="44"/>
      <c r="Q3668" s="44"/>
      <c r="R3668" s="44"/>
      <c r="S3668" s="44"/>
      <c r="T3668" s="44"/>
      <c r="U3668" s="44"/>
      <c r="V3668" s="44"/>
      <c r="W3668" s="44"/>
      <c r="X3668" s="44"/>
      <c r="Y3668" s="44"/>
    </row>
    <row r="3669" spans="14:25" ht="15" customHeight="1" x14ac:dyDescent="0.2">
      <c r="N3669" s="44"/>
      <c r="O3669" s="44"/>
      <c r="P3669" s="44"/>
      <c r="Q3669" s="44"/>
      <c r="R3669" s="44"/>
      <c r="S3669" s="44"/>
      <c r="T3669" s="44"/>
      <c r="U3669" s="44"/>
      <c r="V3669" s="44"/>
      <c r="W3669" s="44"/>
      <c r="X3669" s="44"/>
      <c r="Y3669" s="44"/>
    </row>
    <row r="3670" spans="14:25" ht="15" customHeight="1" x14ac:dyDescent="0.2">
      <c r="N3670" s="44"/>
      <c r="O3670" s="44"/>
      <c r="P3670" s="44"/>
      <c r="Q3670" s="44"/>
      <c r="R3670" s="44"/>
      <c r="S3670" s="44"/>
      <c r="T3670" s="44"/>
      <c r="U3670" s="44"/>
      <c r="V3670" s="44"/>
      <c r="W3670" s="44"/>
      <c r="X3670" s="44"/>
      <c r="Y3670" s="44"/>
    </row>
    <row r="3671" spans="14:25" ht="15" customHeight="1" x14ac:dyDescent="0.2">
      <c r="N3671" s="44"/>
      <c r="O3671" s="44"/>
      <c r="P3671" s="44"/>
      <c r="Q3671" s="44"/>
      <c r="R3671" s="44"/>
      <c r="S3671" s="44"/>
      <c r="T3671" s="44"/>
      <c r="U3671" s="44"/>
      <c r="V3671" s="44"/>
      <c r="W3671" s="44"/>
      <c r="X3671" s="44"/>
      <c r="Y3671" s="44"/>
    </row>
    <row r="3672" spans="14:25" ht="15" customHeight="1" x14ac:dyDescent="0.2">
      <c r="N3672" s="44"/>
      <c r="O3672" s="44"/>
      <c r="P3672" s="44"/>
      <c r="Q3672" s="44"/>
      <c r="R3672" s="44"/>
      <c r="S3672" s="44"/>
      <c r="T3672" s="44"/>
      <c r="U3672" s="44"/>
      <c r="V3672" s="44"/>
      <c r="W3672" s="44"/>
      <c r="X3672" s="44"/>
      <c r="Y3672" s="44"/>
    </row>
    <row r="3673" spans="14:25" ht="15" customHeight="1" x14ac:dyDescent="0.2">
      <c r="N3673" s="44"/>
      <c r="O3673" s="44"/>
      <c r="P3673" s="44"/>
      <c r="Q3673" s="44"/>
      <c r="R3673" s="44"/>
      <c r="S3673" s="44"/>
      <c r="T3673" s="44"/>
      <c r="U3673" s="44"/>
      <c r="V3673" s="44"/>
      <c r="W3673" s="44"/>
      <c r="X3673" s="44"/>
      <c r="Y3673" s="44"/>
    </row>
    <row r="3674" spans="14:25" ht="15" customHeight="1" x14ac:dyDescent="0.2">
      <c r="N3674" s="44"/>
      <c r="O3674" s="44"/>
      <c r="P3674" s="44"/>
      <c r="Q3674" s="44"/>
      <c r="R3674" s="44"/>
      <c r="S3674" s="44"/>
      <c r="T3674" s="44"/>
      <c r="U3674" s="44"/>
      <c r="V3674" s="44"/>
      <c r="W3674" s="44"/>
      <c r="X3674" s="44"/>
      <c r="Y3674" s="44"/>
    </row>
    <row r="3675" spans="14:25" ht="15" customHeight="1" x14ac:dyDescent="0.2">
      <c r="N3675" s="44"/>
      <c r="O3675" s="44"/>
      <c r="P3675" s="44"/>
      <c r="Q3675" s="44"/>
      <c r="R3675" s="44"/>
      <c r="S3675" s="44"/>
      <c r="T3675" s="44"/>
      <c r="U3675" s="44"/>
      <c r="V3675" s="44"/>
      <c r="W3675" s="44"/>
      <c r="X3675" s="44"/>
      <c r="Y3675" s="44"/>
    </row>
    <row r="3676" spans="14:25" ht="15" customHeight="1" x14ac:dyDescent="0.2">
      <c r="N3676" s="44"/>
      <c r="O3676" s="44"/>
      <c r="P3676" s="44"/>
      <c r="Q3676" s="44"/>
      <c r="R3676" s="44"/>
      <c r="S3676" s="44"/>
      <c r="T3676" s="44"/>
      <c r="U3676" s="44"/>
      <c r="V3676" s="44"/>
      <c r="W3676" s="44"/>
      <c r="X3676" s="44"/>
      <c r="Y3676" s="44"/>
    </row>
    <row r="3677" spans="14:25" ht="15" customHeight="1" x14ac:dyDescent="0.2">
      <c r="N3677" s="44"/>
      <c r="O3677" s="44"/>
      <c r="P3677" s="44"/>
      <c r="Q3677" s="44"/>
      <c r="R3677" s="44"/>
      <c r="S3677" s="44"/>
      <c r="T3677" s="44"/>
      <c r="U3677" s="44"/>
      <c r="V3677" s="44"/>
      <c r="W3677" s="44"/>
      <c r="X3677" s="44"/>
      <c r="Y3677" s="44"/>
    </row>
    <row r="3678" spans="14:25" ht="15" customHeight="1" x14ac:dyDescent="0.2">
      <c r="N3678" s="44"/>
      <c r="O3678" s="44"/>
      <c r="P3678" s="44"/>
      <c r="Q3678" s="44"/>
      <c r="R3678" s="44"/>
      <c r="S3678" s="44"/>
      <c r="T3678" s="44"/>
      <c r="U3678" s="44"/>
      <c r="V3678" s="44"/>
      <c r="W3678" s="44"/>
      <c r="X3678" s="44"/>
      <c r="Y3678" s="44"/>
    </row>
    <row r="3679" spans="14:25" ht="15" customHeight="1" x14ac:dyDescent="0.2">
      <c r="N3679" s="44"/>
      <c r="O3679" s="44"/>
      <c r="P3679" s="44"/>
      <c r="Q3679" s="44"/>
      <c r="R3679" s="44"/>
      <c r="S3679" s="44"/>
      <c r="T3679" s="44"/>
      <c r="U3679" s="44"/>
      <c r="V3679" s="44"/>
      <c r="W3679" s="44"/>
      <c r="X3679" s="44"/>
      <c r="Y3679" s="44"/>
    </row>
    <row r="3680" spans="14:25" ht="15" customHeight="1" x14ac:dyDescent="0.2">
      <c r="N3680" s="44"/>
      <c r="O3680" s="44"/>
      <c r="P3680" s="44"/>
      <c r="Q3680" s="44"/>
      <c r="R3680" s="44"/>
      <c r="S3680" s="44"/>
      <c r="T3680" s="44"/>
      <c r="U3680" s="44"/>
      <c r="V3680" s="44"/>
      <c r="W3680" s="44"/>
      <c r="X3680" s="44"/>
      <c r="Y3680" s="44"/>
    </row>
    <row r="3681" spans="14:25" ht="15" customHeight="1" x14ac:dyDescent="0.2">
      <c r="N3681" s="44"/>
      <c r="O3681" s="44"/>
      <c r="P3681" s="44"/>
      <c r="Q3681" s="44"/>
      <c r="R3681" s="44"/>
      <c r="S3681" s="44"/>
      <c r="T3681" s="44"/>
      <c r="U3681" s="44"/>
      <c r="V3681" s="44"/>
      <c r="W3681" s="44"/>
      <c r="X3681" s="44"/>
      <c r="Y3681" s="44"/>
    </row>
    <row r="3682" spans="14:25" ht="15" customHeight="1" x14ac:dyDescent="0.2">
      <c r="N3682" s="44"/>
      <c r="O3682" s="44"/>
      <c r="P3682" s="44"/>
      <c r="Q3682" s="44"/>
      <c r="R3682" s="44"/>
      <c r="S3682" s="44"/>
      <c r="T3682" s="44"/>
      <c r="U3682" s="44"/>
      <c r="V3682" s="44"/>
      <c r="W3682" s="44"/>
      <c r="X3682" s="44"/>
      <c r="Y3682" s="44"/>
    </row>
    <row r="3683" spans="14:25" ht="15" customHeight="1" x14ac:dyDescent="0.2">
      <c r="N3683" s="44"/>
      <c r="O3683" s="44"/>
      <c r="P3683" s="44"/>
      <c r="Q3683" s="44"/>
      <c r="R3683" s="44"/>
      <c r="S3683" s="44"/>
      <c r="T3683" s="44"/>
      <c r="U3683" s="44"/>
      <c r="V3683" s="44"/>
      <c r="W3683" s="44"/>
      <c r="X3683" s="44"/>
      <c r="Y3683" s="44"/>
    </row>
    <row r="3684" spans="14:25" ht="15" customHeight="1" x14ac:dyDescent="0.2">
      <c r="N3684" s="44"/>
      <c r="O3684" s="44"/>
      <c r="P3684" s="44"/>
      <c r="Q3684" s="44"/>
      <c r="R3684" s="44"/>
      <c r="S3684" s="44"/>
      <c r="T3684" s="44"/>
      <c r="U3684" s="44"/>
      <c r="V3684" s="44"/>
      <c r="W3684" s="44"/>
      <c r="X3684" s="44"/>
      <c r="Y3684" s="44"/>
    </row>
    <row r="3685" spans="14:25" ht="15" customHeight="1" x14ac:dyDescent="0.2">
      <c r="N3685" s="44"/>
      <c r="O3685" s="44"/>
      <c r="P3685" s="44"/>
      <c r="Q3685" s="44"/>
      <c r="R3685" s="44"/>
      <c r="S3685" s="44"/>
      <c r="T3685" s="44"/>
      <c r="U3685" s="44"/>
      <c r="V3685" s="44"/>
      <c r="W3685" s="44"/>
      <c r="X3685" s="44"/>
      <c r="Y3685" s="44"/>
    </row>
    <row r="3686" spans="14:25" ht="15" customHeight="1" x14ac:dyDescent="0.2">
      <c r="N3686" s="44"/>
      <c r="O3686" s="44"/>
      <c r="P3686" s="44"/>
      <c r="Q3686" s="44"/>
      <c r="R3686" s="44"/>
      <c r="S3686" s="44"/>
      <c r="T3686" s="44"/>
      <c r="U3686" s="44"/>
      <c r="V3686" s="44"/>
      <c r="W3686" s="44"/>
      <c r="X3686" s="44"/>
      <c r="Y3686" s="44"/>
    </row>
    <row r="3687" spans="14:25" ht="15" customHeight="1" x14ac:dyDescent="0.2">
      <c r="N3687" s="44"/>
      <c r="O3687" s="44"/>
      <c r="P3687" s="44"/>
      <c r="Q3687" s="44"/>
      <c r="R3687" s="44"/>
      <c r="S3687" s="44"/>
      <c r="T3687" s="44"/>
      <c r="U3687" s="44"/>
      <c r="V3687" s="44"/>
      <c r="W3687" s="44"/>
      <c r="X3687" s="44"/>
      <c r="Y3687" s="44"/>
    </row>
    <row r="3688" spans="14:25" ht="15" customHeight="1" x14ac:dyDescent="0.2">
      <c r="N3688" s="44"/>
      <c r="O3688" s="44"/>
      <c r="P3688" s="44"/>
      <c r="Q3688" s="44"/>
      <c r="R3688" s="44"/>
      <c r="S3688" s="44"/>
      <c r="T3688" s="44"/>
      <c r="U3688" s="44"/>
      <c r="V3688" s="44"/>
      <c r="W3688" s="44"/>
      <c r="X3688" s="44"/>
      <c r="Y3688" s="44"/>
    </row>
    <row r="3689" spans="14:25" ht="15" customHeight="1" x14ac:dyDescent="0.2">
      <c r="N3689" s="44"/>
      <c r="O3689" s="44"/>
      <c r="P3689" s="44"/>
      <c r="Q3689" s="44"/>
      <c r="R3689" s="44"/>
      <c r="S3689" s="44"/>
      <c r="T3689" s="44"/>
      <c r="U3689" s="44"/>
      <c r="V3689" s="44"/>
      <c r="W3689" s="44"/>
      <c r="X3689" s="44"/>
      <c r="Y3689" s="44"/>
    </row>
    <row r="3690" spans="14:25" ht="15" customHeight="1" x14ac:dyDescent="0.2">
      <c r="N3690" s="44"/>
      <c r="O3690" s="44"/>
      <c r="P3690" s="44"/>
      <c r="Q3690" s="44"/>
      <c r="R3690" s="44"/>
      <c r="S3690" s="44"/>
      <c r="T3690" s="44"/>
      <c r="U3690" s="44"/>
      <c r="V3690" s="44"/>
      <c r="W3690" s="44"/>
      <c r="X3690" s="44"/>
      <c r="Y3690" s="44"/>
    </row>
    <row r="3691" spans="14:25" ht="15" customHeight="1" x14ac:dyDescent="0.2">
      <c r="N3691" s="44"/>
      <c r="O3691" s="44"/>
      <c r="P3691" s="44"/>
      <c r="Q3691" s="44"/>
      <c r="R3691" s="44"/>
      <c r="S3691" s="44"/>
      <c r="T3691" s="44"/>
      <c r="U3691" s="44"/>
      <c r="V3691" s="44"/>
      <c r="W3691" s="44"/>
      <c r="X3691" s="44"/>
      <c r="Y3691" s="44"/>
    </row>
    <row r="3692" spans="14:25" ht="15" customHeight="1" x14ac:dyDescent="0.2">
      <c r="N3692" s="44"/>
      <c r="O3692" s="44"/>
      <c r="P3692" s="44"/>
      <c r="Q3692" s="44"/>
      <c r="R3692" s="44"/>
      <c r="S3692" s="44"/>
      <c r="T3692" s="44"/>
      <c r="U3692" s="44"/>
      <c r="V3692" s="44"/>
      <c r="W3692" s="44"/>
      <c r="X3692" s="44"/>
      <c r="Y3692" s="44"/>
    </row>
    <row r="3693" spans="14:25" ht="15" customHeight="1" x14ac:dyDescent="0.2">
      <c r="N3693" s="44"/>
      <c r="O3693" s="44"/>
      <c r="P3693" s="44"/>
      <c r="Q3693" s="44"/>
      <c r="R3693" s="44"/>
      <c r="S3693" s="44"/>
      <c r="T3693" s="44"/>
      <c r="U3693" s="44"/>
      <c r="V3693" s="44"/>
      <c r="W3693" s="44"/>
      <c r="X3693" s="44"/>
      <c r="Y3693" s="44"/>
    </row>
    <row r="3694" spans="14:25" ht="15" customHeight="1" x14ac:dyDescent="0.2">
      <c r="N3694" s="44"/>
      <c r="O3694" s="44"/>
      <c r="P3694" s="44"/>
      <c r="Q3694" s="44"/>
      <c r="R3694" s="44"/>
      <c r="S3694" s="44"/>
      <c r="T3694" s="44"/>
      <c r="U3694" s="44"/>
      <c r="V3694" s="44"/>
      <c r="W3694" s="44"/>
      <c r="X3694" s="44"/>
      <c r="Y3694" s="44"/>
    </row>
    <row r="3695" spans="14:25" ht="15" customHeight="1" x14ac:dyDescent="0.2">
      <c r="N3695" s="44"/>
      <c r="O3695" s="44"/>
      <c r="P3695" s="44"/>
      <c r="Q3695" s="44"/>
      <c r="R3695" s="44"/>
      <c r="S3695" s="44"/>
      <c r="T3695" s="44"/>
      <c r="U3695" s="44"/>
      <c r="V3695" s="44"/>
      <c r="W3695" s="44"/>
      <c r="X3695" s="44"/>
      <c r="Y3695" s="44"/>
    </row>
    <row r="3696" spans="14:25" ht="15" customHeight="1" x14ac:dyDescent="0.2">
      <c r="N3696" s="44"/>
      <c r="O3696" s="44"/>
      <c r="P3696" s="44"/>
      <c r="Q3696" s="44"/>
      <c r="R3696" s="44"/>
      <c r="S3696" s="44"/>
      <c r="T3696" s="44"/>
      <c r="U3696" s="44"/>
      <c r="V3696" s="44"/>
      <c r="W3696" s="44"/>
      <c r="X3696" s="44"/>
      <c r="Y3696" s="44"/>
    </row>
    <row r="3697" spans="14:25" ht="15" customHeight="1" x14ac:dyDescent="0.2">
      <c r="N3697" s="44"/>
      <c r="O3697" s="44"/>
      <c r="P3697" s="44"/>
      <c r="Q3697" s="44"/>
      <c r="R3697" s="44"/>
      <c r="S3697" s="44"/>
      <c r="T3697" s="44"/>
      <c r="U3697" s="44"/>
      <c r="V3697" s="44"/>
      <c r="W3697" s="44"/>
      <c r="X3697" s="44"/>
      <c r="Y3697" s="44"/>
    </row>
    <row r="3698" spans="14:25" ht="15" customHeight="1" x14ac:dyDescent="0.2">
      <c r="N3698" s="44"/>
      <c r="O3698" s="44"/>
      <c r="P3698" s="44"/>
      <c r="Q3698" s="44"/>
      <c r="R3698" s="44"/>
      <c r="S3698" s="44"/>
      <c r="T3698" s="44"/>
      <c r="U3698" s="44"/>
      <c r="V3698" s="44"/>
      <c r="W3698" s="44"/>
      <c r="X3698" s="44"/>
      <c r="Y3698" s="44"/>
    </row>
    <row r="3699" spans="14:25" ht="15" customHeight="1" x14ac:dyDescent="0.2">
      <c r="N3699" s="44"/>
      <c r="O3699" s="44"/>
      <c r="P3699" s="44"/>
      <c r="Q3699" s="44"/>
      <c r="R3699" s="44"/>
      <c r="S3699" s="44"/>
      <c r="T3699" s="44"/>
      <c r="U3699" s="44"/>
      <c r="V3699" s="44"/>
      <c r="W3699" s="44"/>
      <c r="X3699" s="44"/>
      <c r="Y3699" s="44"/>
    </row>
    <row r="3700" spans="14:25" ht="15" customHeight="1" x14ac:dyDescent="0.2">
      <c r="N3700" s="44"/>
      <c r="O3700" s="44"/>
      <c r="P3700" s="44"/>
      <c r="Q3700" s="44"/>
      <c r="R3700" s="44"/>
      <c r="S3700" s="44"/>
      <c r="T3700" s="44"/>
      <c r="U3700" s="44"/>
      <c r="V3700" s="44"/>
      <c r="W3700" s="44"/>
      <c r="X3700" s="44"/>
      <c r="Y3700" s="44"/>
    </row>
    <row r="3701" spans="14:25" ht="15" customHeight="1" x14ac:dyDescent="0.2">
      <c r="N3701" s="44"/>
      <c r="O3701" s="44"/>
      <c r="P3701" s="44"/>
      <c r="Q3701" s="44"/>
      <c r="R3701" s="44"/>
      <c r="S3701" s="44"/>
      <c r="T3701" s="44"/>
      <c r="U3701" s="44"/>
      <c r="V3701" s="44"/>
      <c r="W3701" s="44"/>
      <c r="X3701" s="44"/>
      <c r="Y3701" s="44"/>
    </row>
    <row r="3702" spans="14:25" ht="15" customHeight="1" x14ac:dyDescent="0.2">
      <c r="N3702" s="44"/>
      <c r="O3702" s="44"/>
      <c r="P3702" s="44"/>
      <c r="Q3702" s="44"/>
      <c r="R3702" s="44"/>
      <c r="S3702" s="44"/>
      <c r="T3702" s="44"/>
      <c r="U3702" s="44"/>
      <c r="V3702" s="44"/>
      <c r="W3702" s="44"/>
      <c r="X3702" s="44"/>
      <c r="Y3702" s="44"/>
    </row>
    <row r="3703" spans="14:25" ht="15" customHeight="1" x14ac:dyDescent="0.2">
      <c r="N3703" s="44"/>
      <c r="O3703" s="44"/>
      <c r="P3703" s="44"/>
      <c r="Q3703" s="44"/>
      <c r="R3703" s="44"/>
      <c r="S3703" s="44"/>
      <c r="T3703" s="44"/>
      <c r="U3703" s="44"/>
      <c r="V3703" s="44"/>
      <c r="W3703" s="44"/>
      <c r="X3703" s="44"/>
      <c r="Y3703" s="44"/>
    </row>
    <row r="3704" spans="14:25" ht="15" customHeight="1" x14ac:dyDescent="0.2">
      <c r="N3704" s="44"/>
      <c r="O3704" s="44"/>
      <c r="P3704" s="44"/>
      <c r="Q3704" s="44"/>
      <c r="R3704" s="44"/>
      <c r="S3704" s="44"/>
      <c r="T3704" s="44"/>
      <c r="U3704" s="44"/>
      <c r="V3704" s="44"/>
      <c r="W3704" s="44"/>
      <c r="X3704" s="44"/>
      <c r="Y3704" s="44"/>
    </row>
    <row r="3705" spans="14:25" ht="15" customHeight="1" x14ac:dyDescent="0.2">
      <c r="N3705" s="44"/>
      <c r="O3705" s="44"/>
      <c r="P3705" s="44"/>
      <c r="Q3705" s="44"/>
      <c r="R3705" s="44"/>
      <c r="S3705" s="44"/>
      <c r="T3705" s="44"/>
      <c r="U3705" s="44"/>
      <c r="V3705" s="44"/>
      <c r="W3705" s="44"/>
      <c r="X3705" s="44"/>
      <c r="Y3705" s="44"/>
    </row>
    <row r="3706" spans="14:25" ht="15" customHeight="1" x14ac:dyDescent="0.2">
      <c r="N3706" s="44"/>
      <c r="O3706" s="44"/>
      <c r="P3706" s="44"/>
      <c r="Q3706" s="44"/>
      <c r="R3706" s="44"/>
      <c r="S3706" s="44"/>
      <c r="T3706" s="44"/>
      <c r="U3706" s="44"/>
      <c r="V3706" s="44"/>
      <c r="W3706" s="44"/>
      <c r="X3706" s="44"/>
      <c r="Y3706" s="44"/>
    </row>
    <row r="3707" spans="14:25" ht="15" customHeight="1" x14ac:dyDescent="0.2">
      <c r="N3707" s="44"/>
      <c r="O3707" s="44"/>
      <c r="P3707" s="44"/>
      <c r="Q3707" s="44"/>
      <c r="R3707" s="44"/>
      <c r="S3707" s="44"/>
      <c r="T3707" s="44"/>
      <c r="U3707" s="44"/>
      <c r="V3707" s="44"/>
      <c r="W3707" s="44"/>
      <c r="X3707" s="44"/>
      <c r="Y3707" s="44"/>
    </row>
    <row r="3708" spans="14:25" ht="15" customHeight="1" x14ac:dyDescent="0.2">
      <c r="N3708" s="44"/>
      <c r="O3708" s="44"/>
      <c r="P3708" s="44"/>
      <c r="Q3708" s="44"/>
      <c r="R3708" s="44"/>
      <c r="S3708" s="44"/>
      <c r="T3708" s="44"/>
      <c r="U3708" s="44"/>
      <c r="V3708" s="44"/>
      <c r="W3708" s="44"/>
      <c r="X3708" s="44"/>
      <c r="Y3708" s="44"/>
    </row>
    <row r="3709" spans="14:25" ht="15" customHeight="1" x14ac:dyDescent="0.2">
      <c r="N3709" s="44"/>
      <c r="O3709" s="44"/>
      <c r="P3709" s="44"/>
      <c r="Q3709" s="44"/>
      <c r="R3709" s="44"/>
      <c r="S3709" s="44"/>
      <c r="T3709" s="44"/>
      <c r="U3709" s="44"/>
      <c r="V3709" s="44"/>
      <c r="W3709" s="44"/>
      <c r="X3709" s="44"/>
      <c r="Y3709" s="44"/>
    </row>
    <row r="3710" spans="14:25" ht="15" customHeight="1" x14ac:dyDescent="0.2">
      <c r="N3710" s="44"/>
      <c r="O3710" s="44"/>
      <c r="P3710" s="44"/>
      <c r="Q3710" s="44"/>
      <c r="R3710" s="44"/>
      <c r="S3710" s="44"/>
      <c r="T3710" s="44"/>
      <c r="U3710" s="44"/>
      <c r="V3710" s="44"/>
      <c r="W3710" s="44"/>
      <c r="X3710" s="44"/>
      <c r="Y3710" s="44"/>
    </row>
    <row r="3711" spans="14:25" ht="15" customHeight="1" x14ac:dyDescent="0.2">
      <c r="N3711" s="44"/>
      <c r="O3711" s="44"/>
      <c r="P3711" s="44"/>
      <c r="Q3711" s="44"/>
      <c r="R3711" s="44"/>
      <c r="S3711" s="44"/>
      <c r="T3711" s="44"/>
      <c r="U3711" s="44"/>
      <c r="V3711" s="44"/>
      <c r="W3711" s="44"/>
      <c r="X3711" s="44"/>
      <c r="Y3711" s="44"/>
    </row>
    <row r="3712" spans="14:25" ht="15" customHeight="1" x14ac:dyDescent="0.2">
      <c r="N3712" s="44"/>
      <c r="O3712" s="44"/>
      <c r="P3712" s="44"/>
      <c r="Q3712" s="44"/>
      <c r="R3712" s="44"/>
      <c r="S3712" s="44"/>
      <c r="T3712" s="44"/>
      <c r="U3712" s="44"/>
      <c r="V3712" s="44"/>
      <c r="W3712" s="44"/>
      <c r="X3712" s="44"/>
      <c r="Y3712" s="44"/>
    </row>
    <row r="3713" spans="14:25" ht="15" customHeight="1" x14ac:dyDescent="0.2">
      <c r="N3713" s="44"/>
      <c r="O3713" s="44"/>
      <c r="P3713" s="44"/>
      <c r="Q3713" s="44"/>
      <c r="R3713" s="44"/>
      <c r="S3713" s="44"/>
      <c r="T3713" s="44"/>
      <c r="U3713" s="44"/>
      <c r="V3713" s="44"/>
      <c r="W3713" s="44"/>
      <c r="X3713" s="44"/>
      <c r="Y3713" s="44"/>
    </row>
    <row r="3714" spans="14:25" ht="15" customHeight="1" x14ac:dyDescent="0.2">
      <c r="N3714" s="44"/>
      <c r="O3714" s="44"/>
      <c r="P3714" s="44"/>
      <c r="Q3714" s="44"/>
      <c r="R3714" s="44"/>
      <c r="S3714" s="44"/>
      <c r="T3714" s="44"/>
      <c r="U3714" s="44"/>
      <c r="V3714" s="44"/>
      <c r="W3714" s="44"/>
      <c r="X3714" s="44"/>
      <c r="Y3714" s="44"/>
    </row>
    <row r="3715" spans="14:25" ht="15" customHeight="1" x14ac:dyDescent="0.2">
      <c r="N3715" s="44"/>
      <c r="O3715" s="44"/>
      <c r="P3715" s="44"/>
      <c r="Q3715" s="44"/>
      <c r="R3715" s="44"/>
      <c r="S3715" s="44"/>
      <c r="T3715" s="44"/>
      <c r="U3715" s="44"/>
      <c r="V3715" s="44"/>
      <c r="W3715" s="44"/>
      <c r="X3715" s="44"/>
      <c r="Y3715" s="44"/>
    </row>
    <row r="3716" spans="14:25" ht="15" customHeight="1" x14ac:dyDescent="0.2">
      <c r="N3716" s="44"/>
      <c r="O3716" s="44"/>
      <c r="P3716" s="44"/>
      <c r="Q3716" s="44"/>
      <c r="R3716" s="44"/>
      <c r="S3716" s="44"/>
      <c r="T3716" s="44"/>
      <c r="U3716" s="44"/>
      <c r="V3716" s="44"/>
      <c r="W3716" s="44"/>
      <c r="X3716" s="44"/>
      <c r="Y3716" s="44"/>
    </row>
    <row r="3717" spans="14:25" ht="15" customHeight="1" x14ac:dyDescent="0.2">
      <c r="N3717" s="44"/>
      <c r="O3717" s="44"/>
      <c r="P3717" s="44"/>
      <c r="Q3717" s="44"/>
      <c r="R3717" s="44"/>
      <c r="S3717" s="44"/>
      <c r="T3717" s="44"/>
      <c r="U3717" s="44"/>
      <c r="V3717" s="44"/>
      <c r="W3717" s="44"/>
      <c r="X3717" s="44"/>
      <c r="Y3717" s="44"/>
    </row>
    <row r="3718" spans="14:25" ht="15" customHeight="1" x14ac:dyDescent="0.2">
      <c r="N3718" s="44"/>
      <c r="O3718" s="44"/>
      <c r="P3718" s="44"/>
      <c r="Q3718" s="44"/>
      <c r="R3718" s="44"/>
      <c r="S3718" s="44"/>
      <c r="T3718" s="44"/>
      <c r="U3718" s="44"/>
      <c r="V3718" s="44"/>
      <c r="W3718" s="44"/>
      <c r="X3718" s="44"/>
      <c r="Y3718" s="44"/>
    </row>
    <row r="3719" spans="14:25" ht="15" customHeight="1" x14ac:dyDescent="0.2">
      <c r="N3719" s="44"/>
      <c r="O3719" s="44"/>
      <c r="P3719" s="44"/>
      <c r="Q3719" s="44"/>
      <c r="R3719" s="44"/>
      <c r="S3719" s="44"/>
      <c r="T3719" s="44"/>
      <c r="U3719" s="44"/>
      <c r="V3719" s="44"/>
      <c r="W3719" s="44"/>
      <c r="X3719" s="44"/>
      <c r="Y3719" s="44"/>
    </row>
    <row r="3720" spans="14:25" ht="15" customHeight="1" x14ac:dyDescent="0.2">
      <c r="N3720" s="44"/>
      <c r="O3720" s="44"/>
      <c r="P3720" s="44"/>
      <c r="Q3720" s="44"/>
      <c r="R3720" s="44"/>
      <c r="S3720" s="44"/>
      <c r="T3720" s="44"/>
      <c r="U3720" s="44"/>
      <c r="V3720" s="44"/>
      <c r="W3720" s="44"/>
      <c r="X3720" s="44"/>
      <c r="Y3720" s="44"/>
    </row>
    <row r="3721" spans="14:25" ht="15" customHeight="1" x14ac:dyDescent="0.2">
      <c r="N3721" s="44"/>
      <c r="O3721" s="44"/>
      <c r="P3721" s="44"/>
      <c r="Q3721" s="44"/>
      <c r="R3721" s="44"/>
      <c r="S3721" s="44"/>
      <c r="T3721" s="44"/>
      <c r="U3721" s="44"/>
      <c r="V3721" s="44"/>
      <c r="W3721" s="44"/>
      <c r="X3721" s="44"/>
      <c r="Y3721" s="44"/>
    </row>
    <row r="3722" spans="14:25" ht="15" customHeight="1" x14ac:dyDescent="0.2">
      <c r="N3722" s="44"/>
      <c r="O3722" s="44"/>
      <c r="P3722" s="44"/>
      <c r="Q3722" s="44"/>
      <c r="R3722" s="44"/>
      <c r="S3722" s="44"/>
      <c r="T3722" s="44"/>
      <c r="U3722" s="44"/>
      <c r="V3722" s="44"/>
      <c r="W3722" s="44"/>
      <c r="X3722" s="44"/>
      <c r="Y3722" s="44"/>
    </row>
    <row r="3723" spans="14:25" ht="15" customHeight="1" x14ac:dyDescent="0.2">
      <c r="N3723" s="44"/>
      <c r="O3723" s="44"/>
      <c r="P3723" s="44"/>
      <c r="Q3723" s="44"/>
      <c r="R3723" s="44"/>
      <c r="S3723" s="44"/>
      <c r="T3723" s="44"/>
      <c r="U3723" s="44"/>
      <c r="V3723" s="44"/>
      <c r="W3723" s="44"/>
      <c r="X3723" s="44"/>
      <c r="Y3723" s="44"/>
    </row>
    <row r="3724" spans="14:25" ht="15" customHeight="1" x14ac:dyDescent="0.2">
      <c r="N3724" s="44"/>
      <c r="O3724" s="44"/>
      <c r="P3724" s="44"/>
      <c r="Q3724" s="44"/>
      <c r="R3724" s="44"/>
      <c r="S3724" s="44"/>
      <c r="T3724" s="44"/>
      <c r="U3724" s="44"/>
      <c r="V3724" s="44"/>
      <c r="W3724" s="44"/>
      <c r="X3724" s="44"/>
      <c r="Y3724" s="44"/>
    </row>
    <row r="3725" spans="14:25" ht="15" customHeight="1" x14ac:dyDescent="0.2">
      <c r="N3725" s="44"/>
      <c r="O3725" s="44"/>
      <c r="P3725" s="44"/>
      <c r="Q3725" s="44"/>
      <c r="R3725" s="44"/>
      <c r="S3725" s="44"/>
      <c r="T3725" s="44"/>
      <c r="U3725" s="44"/>
      <c r="V3725" s="44"/>
      <c r="W3725" s="44"/>
      <c r="X3725" s="44"/>
      <c r="Y3725" s="44"/>
    </row>
    <row r="3726" spans="14:25" ht="15" customHeight="1" x14ac:dyDescent="0.2">
      <c r="N3726" s="44"/>
      <c r="O3726" s="44"/>
      <c r="P3726" s="44"/>
      <c r="Q3726" s="44"/>
      <c r="R3726" s="44"/>
      <c r="S3726" s="44"/>
      <c r="T3726" s="44"/>
      <c r="U3726" s="44"/>
      <c r="V3726" s="44"/>
      <c r="W3726" s="44"/>
      <c r="X3726" s="44"/>
      <c r="Y3726" s="44"/>
    </row>
    <row r="3727" spans="14:25" ht="15" customHeight="1" x14ac:dyDescent="0.2">
      <c r="N3727" s="44"/>
      <c r="O3727" s="44"/>
      <c r="P3727" s="44"/>
      <c r="Q3727" s="44"/>
      <c r="R3727" s="44"/>
      <c r="S3727" s="44"/>
      <c r="T3727" s="44"/>
      <c r="U3727" s="44"/>
      <c r="V3727" s="44"/>
      <c r="W3727" s="44"/>
      <c r="X3727" s="44"/>
      <c r="Y3727" s="44"/>
    </row>
    <row r="3728" spans="14:25" ht="15" customHeight="1" x14ac:dyDescent="0.2">
      <c r="N3728" s="44"/>
      <c r="O3728" s="44"/>
      <c r="P3728" s="44"/>
      <c r="Q3728" s="44"/>
      <c r="R3728" s="44"/>
      <c r="S3728" s="44"/>
      <c r="T3728" s="44"/>
      <c r="U3728" s="44"/>
      <c r="V3728" s="44"/>
      <c r="W3728" s="44"/>
      <c r="X3728" s="44"/>
      <c r="Y3728" s="44"/>
    </row>
    <row r="3729" spans="14:25" ht="15" customHeight="1" x14ac:dyDescent="0.2">
      <c r="N3729" s="44"/>
      <c r="O3729" s="44"/>
      <c r="P3729" s="44"/>
      <c r="Q3729" s="44"/>
      <c r="R3729" s="44"/>
      <c r="S3729" s="44"/>
      <c r="T3729" s="44"/>
      <c r="U3729" s="44"/>
      <c r="V3729" s="44"/>
      <c r="W3729" s="44"/>
      <c r="X3729" s="44"/>
      <c r="Y3729" s="44"/>
    </row>
    <row r="3730" spans="14:25" ht="15" customHeight="1" x14ac:dyDescent="0.2">
      <c r="N3730" s="44"/>
      <c r="O3730" s="44"/>
      <c r="P3730" s="44"/>
      <c r="Q3730" s="44"/>
      <c r="R3730" s="44"/>
      <c r="S3730" s="44"/>
      <c r="T3730" s="44"/>
      <c r="U3730" s="44"/>
      <c r="V3730" s="44"/>
      <c r="W3730" s="44"/>
      <c r="X3730" s="44"/>
      <c r="Y3730" s="44"/>
    </row>
    <row r="3731" spans="14:25" ht="15" customHeight="1" x14ac:dyDescent="0.2">
      <c r="N3731" s="44"/>
      <c r="O3731" s="44"/>
      <c r="P3731" s="44"/>
      <c r="Q3731" s="44"/>
      <c r="R3731" s="44"/>
      <c r="S3731" s="44"/>
      <c r="T3731" s="44"/>
      <c r="U3731" s="44"/>
      <c r="V3731" s="44"/>
      <c r="W3731" s="44"/>
      <c r="X3731" s="44"/>
      <c r="Y3731" s="44"/>
    </row>
    <row r="3732" spans="14:25" ht="15" customHeight="1" x14ac:dyDescent="0.2">
      <c r="N3732" s="44"/>
      <c r="O3732" s="44"/>
      <c r="P3732" s="44"/>
      <c r="Q3732" s="44"/>
      <c r="R3732" s="44"/>
      <c r="S3732" s="44"/>
      <c r="T3732" s="44"/>
      <c r="U3732" s="44"/>
      <c r="V3732" s="44"/>
      <c r="W3732" s="44"/>
      <c r="X3732" s="44"/>
      <c r="Y3732" s="44"/>
    </row>
    <row r="3733" spans="14:25" ht="15" customHeight="1" x14ac:dyDescent="0.2">
      <c r="N3733" s="44"/>
      <c r="O3733" s="44"/>
      <c r="P3733" s="44"/>
      <c r="Q3733" s="44"/>
      <c r="R3733" s="44"/>
      <c r="S3733" s="44"/>
      <c r="T3733" s="44"/>
      <c r="U3733" s="44"/>
      <c r="V3733" s="44"/>
      <c r="W3733" s="44"/>
      <c r="X3733" s="44"/>
      <c r="Y3733" s="44"/>
    </row>
    <row r="3734" spans="14:25" ht="15" customHeight="1" x14ac:dyDescent="0.2">
      <c r="N3734" s="44"/>
      <c r="O3734" s="44"/>
      <c r="P3734" s="44"/>
      <c r="Q3734" s="44"/>
      <c r="R3734" s="44"/>
      <c r="S3734" s="44"/>
      <c r="T3734" s="44"/>
      <c r="U3734" s="44"/>
      <c r="V3734" s="44"/>
      <c r="W3734" s="44"/>
      <c r="X3734" s="44"/>
      <c r="Y3734" s="44"/>
    </row>
    <row r="3735" spans="14:25" ht="15" customHeight="1" x14ac:dyDescent="0.2">
      <c r="N3735" s="44"/>
      <c r="O3735" s="44"/>
      <c r="P3735" s="44"/>
      <c r="Q3735" s="44"/>
      <c r="R3735" s="44"/>
      <c r="S3735" s="44"/>
      <c r="T3735" s="44"/>
      <c r="U3735" s="44"/>
      <c r="V3735" s="44"/>
      <c r="W3735" s="44"/>
      <c r="X3735" s="44"/>
      <c r="Y3735" s="44"/>
    </row>
    <row r="3736" spans="14:25" ht="15" customHeight="1" x14ac:dyDescent="0.2">
      <c r="N3736" s="44"/>
      <c r="O3736" s="44"/>
      <c r="P3736" s="44"/>
      <c r="Q3736" s="44"/>
      <c r="R3736" s="44"/>
      <c r="S3736" s="44"/>
      <c r="T3736" s="44"/>
      <c r="U3736" s="44"/>
      <c r="V3736" s="44"/>
      <c r="W3736" s="44"/>
      <c r="X3736" s="44"/>
      <c r="Y3736" s="44"/>
    </row>
    <row r="3737" spans="14:25" ht="15" customHeight="1" x14ac:dyDescent="0.2">
      <c r="N3737" s="44"/>
      <c r="O3737" s="44"/>
      <c r="P3737" s="44"/>
      <c r="Q3737" s="44"/>
      <c r="R3737" s="44"/>
      <c r="S3737" s="44"/>
      <c r="T3737" s="44"/>
      <c r="U3737" s="44"/>
      <c r="V3737" s="44"/>
      <c r="W3737" s="44"/>
      <c r="X3737" s="44"/>
      <c r="Y3737" s="44"/>
    </row>
    <row r="3738" spans="14:25" ht="15" customHeight="1" x14ac:dyDescent="0.2">
      <c r="N3738" s="44"/>
      <c r="O3738" s="44"/>
      <c r="P3738" s="44"/>
      <c r="Q3738" s="44"/>
      <c r="R3738" s="44"/>
      <c r="S3738" s="44"/>
      <c r="T3738" s="44"/>
      <c r="U3738" s="44"/>
      <c r="V3738" s="44"/>
      <c r="W3738" s="44"/>
      <c r="X3738" s="44"/>
      <c r="Y3738" s="44"/>
    </row>
    <row r="3739" spans="14:25" ht="15" customHeight="1" x14ac:dyDescent="0.2">
      <c r="N3739" s="44"/>
      <c r="O3739" s="44"/>
      <c r="P3739" s="44"/>
      <c r="Q3739" s="44"/>
      <c r="R3739" s="44"/>
      <c r="S3739" s="44"/>
      <c r="T3739" s="44"/>
      <c r="U3739" s="44"/>
      <c r="V3739" s="44"/>
      <c r="W3739" s="44"/>
      <c r="X3739" s="44"/>
      <c r="Y3739" s="44"/>
    </row>
    <row r="3740" spans="14:25" ht="15" customHeight="1" x14ac:dyDescent="0.2">
      <c r="N3740" s="44"/>
      <c r="O3740" s="44"/>
      <c r="P3740" s="44"/>
      <c r="Q3740" s="44"/>
      <c r="R3740" s="44"/>
      <c r="S3740" s="44"/>
      <c r="T3740" s="44"/>
      <c r="U3740" s="44"/>
      <c r="V3740" s="44"/>
      <c r="W3740" s="44"/>
      <c r="X3740" s="44"/>
      <c r="Y3740" s="44"/>
    </row>
    <row r="3741" spans="14:25" ht="15" customHeight="1" x14ac:dyDescent="0.2">
      <c r="N3741" s="44"/>
      <c r="O3741" s="44"/>
      <c r="P3741" s="44"/>
      <c r="Q3741" s="44"/>
      <c r="R3741" s="44"/>
      <c r="S3741" s="44"/>
      <c r="T3741" s="44"/>
      <c r="U3741" s="44"/>
      <c r="V3741" s="44"/>
      <c r="W3741" s="44"/>
      <c r="X3741" s="44"/>
      <c r="Y3741" s="44"/>
    </row>
    <row r="3742" spans="14:25" ht="15" customHeight="1" x14ac:dyDescent="0.2">
      <c r="N3742" s="44"/>
      <c r="O3742" s="44"/>
      <c r="P3742" s="44"/>
      <c r="Q3742" s="44"/>
      <c r="R3742" s="44"/>
      <c r="S3742" s="44"/>
      <c r="T3742" s="44"/>
      <c r="U3742" s="44"/>
      <c r="V3742" s="44"/>
      <c r="W3742" s="44"/>
      <c r="X3742" s="44"/>
      <c r="Y3742" s="44"/>
    </row>
    <row r="3743" spans="14:25" ht="15" customHeight="1" x14ac:dyDescent="0.2">
      <c r="N3743" s="44"/>
      <c r="O3743" s="44"/>
      <c r="P3743" s="44"/>
      <c r="Q3743" s="44"/>
      <c r="R3743" s="44"/>
      <c r="S3743" s="44"/>
      <c r="T3743" s="44"/>
      <c r="U3743" s="44"/>
      <c r="V3743" s="44"/>
      <c r="W3743" s="44"/>
      <c r="X3743" s="44"/>
      <c r="Y3743" s="44"/>
    </row>
    <row r="3744" spans="14:25" ht="15" customHeight="1" x14ac:dyDescent="0.2">
      <c r="N3744" s="44"/>
      <c r="O3744" s="44"/>
      <c r="P3744" s="44"/>
      <c r="Q3744" s="44"/>
      <c r="R3744" s="44"/>
      <c r="S3744" s="44"/>
      <c r="T3744" s="44"/>
      <c r="U3744" s="44"/>
      <c r="V3744" s="44"/>
      <c r="W3744" s="44"/>
      <c r="X3744" s="44"/>
      <c r="Y3744" s="44"/>
    </row>
    <row r="3745" spans="14:25" ht="15" customHeight="1" x14ac:dyDescent="0.2">
      <c r="N3745" s="44"/>
      <c r="O3745" s="44"/>
      <c r="P3745" s="44"/>
      <c r="Q3745" s="44"/>
      <c r="R3745" s="44"/>
      <c r="S3745" s="44"/>
      <c r="T3745" s="44"/>
      <c r="U3745" s="44"/>
      <c r="V3745" s="44"/>
      <c r="W3745" s="44"/>
      <c r="X3745" s="44"/>
      <c r="Y3745" s="44"/>
    </row>
    <row r="3746" spans="14:25" ht="15" customHeight="1" x14ac:dyDescent="0.2">
      <c r="N3746" s="44"/>
      <c r="O3746" s="44"/>
      <c r="P3746" s="44"/>
      <c r="Q3746" s="44"/>
      <c r="R3746" s="44"/>
      <c r="S3746" s="44"/>
      <c r="T3746" s="44"/>
      <c r="U3746" s="44"/>
      <c r="V3746" s="44"/>
      <c r="W3746" s="44"/>
      <c r="X3746" s="44"/>
      <c r="Y3746" s="44"/>
    </row>
    <row r="3747" spans="14:25" ht="15" customHeight="1" x14ac:dyDescent="0.2">
      <c r="N3747" s="44"/>
      <c r="O3747" s="44"/>
      <c r="P3747" s="44"/>
      <c r="Q3747" s="44"/>
      <c r="R3747" s="44"/>
      <c r="S3747" s="44"/>
      <c r="T3747" s="44"/>
      <c r="U3747" s="44"/>
      <c r="V3747" s="44"/>
      <c r="W3747" s="44"/>
      <c r="X3747" s="44"/>
      <c r="Y3747" s="44"/>
    </row>
    <row r="3748" spans="14:25" ht="15" customHeight="1" x14ac:dyDescent="0.2">
      <c r="N3748" s="44"/>
      <c r="O3748" s="44"/>
      <c r="P3748" s="44"/>
      <c r="Q3748" s="44"/>
      <c r="R3748" s="44"/>
      <c r="S3748" s="44"/>
      <c r="T3748" s="44"/>
      <c r="U3748" s="44"/>
      <c r="V3748" s="44"/>
      <c r="W3748" s="44"/>
      <c r="X3748" s="44"/>
      <c r="Y3748" s="44"/>
    </row>
    <row r="3749" spans="14:25" ht="15" customHeight="1" x14ac:dyDescent="0.2">
      <c r="N3749" s="44"/>
      <c r="O3749" s="44"/>
      <c r="P3749" s="44"/>
      <c r="Q3749" s="44"/>
      <c r="R3749" s="44"/>
      <c r="S3749" s="44"/>
      <c r="T3749" s="44"/>
      <c r="U3749" s="44"/>
      <c r="V3749" s="44"/>
      <c r="W3749" s="44"/>
      <c r="X3749" s="44"/>
      <c r="Y3749" s="44"/>
    </row>
    <row r="3750" spans="14:25" ht="15" customHeight="1" x14ac:dyDescent="0.2">
      <c r="N3750" s="44"/>
      <c r="O3750" s="44"/>
      <c r="P3750" s="44"/>
      <c r="Q3750" s="44"/>
      <c r="R3750" s="44"/>
      <c r="S3750" s="44"/>
      <c r="T3750" s="44"/>
      <c r="U3750" s="44"/>
      <c r="V3750" s="44"/>
      <c r="W3750" s="44"/>
      <c r="X3750" s="44"/>
      <c r="Y3750" s="44"/>
    </row>
    <row r="3751" spans="14:25" ht="15" customHeight="1" x14ac:dyDescent="0.2">
      <c r="N3751" s="44"/>
      <c r="O3751" s="44"/>
      <c r="P3751" s="44"/>
      <c r="Q3751" s="44"/>
      <c r="R3751" s="44"/>
      <c r="S3751" s="44"/>
      <c r="T3751" s="44"/>
      <c r="U3751" s="44"/>
      <c r="V3751" s="44"/>
      <c r="W3751" s="44"/>
      <c r="X3751" s="44"/>
      <c r="Y3751" s="44"/>
    </row>
    <row r="3752" spans="14:25" ht="15" customHeight="1" x14ac:dyDescent="0.2">
      <c r="N3752" s="44"/>
      <c r="O3752" s="44"/>
      <c r="P3752" s="44"/>
      <c r="Q3752" s="44"/>
      <c r="R3752" s="44"/>
      <c r="S3752" s="44"/>
      <c r="T3752" s="44"/>
      <c r="U3752" s="44"/>
      <c r="V3752" s="44"/>
      <c r="W3752" s="44"/>
      <c r="X3752" s="44"/>
      <c r="Y3752" s="44"/>
    </row>
    <row r="3753" spans="14:25" ht="15" customHeight="1" x14ac:dyDescent="0.2">
      <c r="N3753" s="44"/>
      <c r="O3753" s="44"/>
      <c r="P3753" s="44"/>
      <c r="Q3753" s="44"/>
      <c r="R3753" s="44"/>
      <c r="S3753" s="44"/>
      <c r="T3753" s="44"/>
      <c r="U3753" s="44"/>
      <c r="V3753" s="44"/>
      <c r="W3753" s="44"/>
      <c r="X3753" s="44"/>
      <c r="Y3753" s="44"/>
    </row>
    <row r="3754" spans="14:25" ht="15" customHeight="1" x14ac:dyDescent="0.2">
      <c r="N3754" s="44"/>
      <c r="O3754" s="44"/>
      <c r="P3754" s="44"/>
      <c r="Q3754" s="44"/>
      <c r="R3754" s="44"/>
      <c r="S3754" s="44"/>
      <c r="T3754" s="44"/>
      <c r="U3754" s="44"/>
      <c r="V3754" s="44"/>
      <c r="W3754" s="44"/>
      <c r="X3754" s="44"/>
      <c r="Y3754" s="44"/>
    </row>
    <row r="3755" spans="14:25" ht="15" customHeight="1" x14ac:dyDescent="0.2">
      <c r="N3755" s="44"/>
      <c r="O3755" s="44"/>
      <c r="P3755" s="44"/>
      <c r="Q3755" s="44"/>
      <c r="R3755" s="44"/>
      <c r="S3755" s="44"/>
      <c r="T3755" s="44"/>
      <c r="U3755" s="44"/>
      <c r="V3755" s="44"/>
      <c r="W3755" s="44"/>
      <c r="X3755" s="44"/>
      <c r="Y3755" s="44"/>
    </row>
    <row r="3756" spans="14:25" ht="15" customHeight="1" x14ac:dyDescent="0.2">
      <c r="N3756" s="44"/>
      <c r="O3756" s="44"/>
      <c r="P3756" s="44"/>
      <c r="Q3756" s="44"/>
      <c r="R3756" s="44"/>
      <c r="S3756" s="44"/>
      <c r="T3756" s="44"/>
      <c r="U3756" s="44"/>
      <c r="V3756" s="44"/>
      <c r="W3756" s="44"/>
      <c r="X3756" s="44"/>
      <c r="Y3756" s="44"/>
    </row>
    <row r="3757" spans="14:25" ht="15" customHeight="1" x14ac:dyDescent="0.2">
      <c r="N3757" s="44"/>
      <c r="O3757" s="44"/>
      <c r="P3757" s="44"/>
      <c r="Q3757" s="44"/>
      <c r="R3757" s="44"/>
      <c r="S3757" s="44"/>
      <c r="T3757" s="44"/>
      <c r="U3757" s="44"/>
      <c r="V3757" s="44"/>
      <c r="W3757" s="44"/>
      <c r="X3757" s="44"/>
      <c r="Y3757" s="44"/>
    </row>
    <row r="3758" spans="14:25" ht="15" customHeight="1" x14ac:dyDescent="0.2">
      <c r="N3758" s="44"/>
      <c r="O3758" s="44"/>
      <c r="P3758" s="44"/>
      <c r="Q3758" s="44"/>
      <c r="R3758" s="44"/>
      <c r="S3758" s="44"/>
      <c r="T3758" s="44"/>
      <c r="U3758" s="44"/>
      <c r="V3758" s="44"/>
      <c r="W3758" s="44"/>
      <c r="X3758" s="44"/>
      <c r="Y3758" s="44"/>
    </row>
    <row r="3759" spans="14:25" ht="15" customHeight="1" x14ac:dyDescent="0.2">
      <c r="N3759" s="44"/>
      <c r="O3759" s="44"/>
      <c r="P3759" s="44"/>
      <c r="Q3759" s="44"/>
      <c r="R3759" s="44"/>
      <c r="S3759" s="44"/>
      <c r="T3759" s="44"/>
      <c r="U3759" s="44"/>
      <c r="V3759" s="44"/>
      <c r="W3759" s="44"/>
      <c r="X3759" s="44"/>
      <c r="Y3759" s="44"/>
    </row>
    <row r="3760" spans="14:25" ht="15" customHeight="1" x14ac:dyDescent="0.2">
      <c r="N3760" s="44"/>
      <c r="O3760" s="44"/>
      <c r="P3760" s="44"/>
      <c r="Q3760" s="44"/>
      <c r="R3760" s="44"/>
      <c r="S3760" s="44"/>
      <c r="T3760" s="44"/>
      <c r="U3760" s="44"/>
      <c r="V3760" s="44"/>
      <c r="W3760" s="44"/>
      <c r="X3760" s="44"/>
      <c r="Y3760" s="44"/>
    </row>
    <row r="3761" spans="14:25" ht="15" customHeight="1" x14ac:dyDescent="0.2">
      <c r="N3761" s="44"/>
      <c r="O3761" s="44"/>
      <c r="P3761" s="44"/>
      <c r="Q3761" s="44"/>
      <c r="R3761" s="44"/>
      <c r="S3761" s="44"/>
      <c r="T3761" s="44"/>
      <c r="U3761" s="44"/>
      <c r="V3761" s="44"/>
      <c r="W3761" s="44"/>
      <c r="X3761" s="44"/>
      <c r="Y3761" s="44"/>
    </row>
    <row r="3762" spans="14:25" ht="15" customHeight="1" x14ac:dyDescent="0.2">
      <c r="N3762" s="44"/>
      <c r="O3762" s="44"/>
      <c r="P3762" s="44"/>
      <c r="Q3762" s="44"/>
      <c r="R3762" s="44"/>
      <c r="S3762" s="44"/>
      <c r="T3762" s="44"/>
      <c r="U3762" s="44"/>
      <c r="V3762" s="44"/>
      <c r="W3762" s="44"/>
      <c r="X3762" s="44"/>
      <c r="Y3762" s="44"/>
    </row>
    <row r="3763" spans="14:25" ht="15" customHeight="1" x14ac:dyDescent="0.2">
      <c r="N3763" s="44"/>
      <c r="O3763" s="44"/>
      <c r="P3763" s="44"/>
      <c r="Q3763" s="44"/>
      <c r="R3763" s="44"/>
      <c r="S3763" s="44"/>
      <c r="T3763" s="44"/>
      <c r="U3763" s="44"/>
      <c r="V3763" s="44"/>
      <c r="W3763" s="44"/>
      <c r="X3763" s="44"/>
      <c r="Y3763" s="44"/>
    </row>
    <row r="3764" spans="14:25" ht="15" customHeight="1" x14ac:dyDescent="0.2">
      <c r="N3764" s="44"/>
      <c r="O3764" s="44"/>
      <c r="P3764" s="44"/>
      <c r="Q3764" s="44"/>
      <c r="R3764" s="44"/>
      <c r="S3764" s="44"/>
      <c r="T3764" s="44"/>
      <c r="U3764" s="44"/>
      <c r="V3764" s="44"/>
      <c r="W3764" s="44"/>
      <c r="X3764" s="44"/>
      <c r="Y3764" s="44"/>
    </row>
    <row r="3765" spans="14:25" ht="15" customHeight="1" x14ac:dyDescent="0.2">
      <c r="N3765" s="44"/>
      <c r="O3765" s="44"/>
      <c r="P3765" s="44"/>
      <c r="Q3765" s="44"/>
      <c r="R3765" s="44"/>
      <c r="S3765" s="44"/>
      <c r="T3765" s="44"/>
      <c r="U3765" s="44"/>
      <c r="V3765" s="44"/>
      <c r="W3765" s="44"/>
      <c r="X3765" s="44"/>
      <c r="Y3765" s="44"/>
    </row>
    <row r="3766" spans="14:25" ht="15" customHeight="1" x14ac:dyDescent="0.2">
      <c r="N3766" s="44"/>
      <c r="O3766" s="44"/>
      <c r="P3766" s="44"/>
      <c r="Q3766" s="44"/>
      <c r="R3766" s="44"/>
      <c r="S3766" s="44"/>
      <c r="T3766" s="44"/>
      <c r="U3766" s="44"/>
      <c r="V3766" s="44"/>
      <c r="W3766" s="44"/>
      <c r="X3766" s="44"/>
      <c r="Y3766" s="44"/>
    </row>
    <row r="3767" spans="14:25" ht="15" customHeight="1" x14ac:dyDescent="0.2">
      <c r="N3767" s="44"/>
      <c r="O3767" s="44"/>
      <c r="P3767" s="44"/>
      <c r="Q3767" s="44"/>
      <c r="R3767" s="44"/>
      <c r="S3767" s="44"/>
      <c r="T3767" s="44"/>
      <c r="U3767" s="44"/>
      <c r="V3767" s="44"/>
      <c r="W3767" s="44"/>
      <c r="X3767" s="44"/>
      <c r="Y3767" s="44"/>
    </row>
    <row r="3768" spans="14:25" ht="15" customHeight="1" x14ac:dyDescent="0.2">
      <c r="N3768" s="44"/>
      <c r="O3768" s="44"/>
      <c r="P3768" s="44"/>
      <c r="Q3768" s="44"/>
      <c r="R3768" s="44"/>
      <c r="S3768" s="44"/>
      <c r="T3768" s="44"/>
      <c r="U3768" s="44"/>
      <c r="V3768" s="44"/>
      <c r="W3768" s="44"/>
      <c r="X3768" s="44"/>
      <c r="Y3768" s="44"/>
    </row>
    <row r="3769" spans="14:25" ht="15" customHeight="1" x14ac:dyDescent="0.2">
      <c r="N3769" s="44"/>
      <c r="O3769" s="44"/>
      <c r="P3769" s="44"/>
      <c r="Q3769" s="44"/>
      <c r="R3769" s="44"/>
      <c r="S3769" s="44"/>
      <c r="T3769" s="44"/>
      <c r="U3769" s="44"/>
      <c r="V3769" s="44"/>
      <c r="W3769" s="44"/>
      <c r="X3769" s="44"/>
      <c r="Y3769" s="44"/>
    </row>
    <row r="3770" spans="14:25" ht="15" customHeight="1" x14ac:dyDescent="0.2">
      <c r="N3770" s="44"/>
      <c r="O3770" s="44"/>
      <c r="P3770" s="44"/>
      <c r="Q3770" s="44"/>
      <c r="R3770" s="44"/>
      <c r="S3770" s="44"/>
      <c r="T3770" s="44"/>
      <c r="U3770" s="44"/>
      <c r="V3770" s="44"/>
      <c r="W3770" s="44"/>
      <c r="X3770" s="44"/>
      <c r="Y3770" s="44"/>
    </row>
    <row r="3771" spans="14:25" ht="15" customHeight="1" x14ac:dyDescent="0.2">
      <c r="N3771" s="44"/>
      <c r="O3771" s="44"/>
      <c r="P3771" s="44"/>
      <c r="Q3771" s="44"/>
      <c r="R3771" s="44"/>
      <c r="S3771" s="44"/>
      <c r="T3771" s="44"/>
      <c r="U3771" s="44"/>
      <c r="V3771" s="44"/>
      <c r="W3771" s="44"/>
      <c r="X3771" s="44"/>
      <c r="Y3771" s="44"/>
    </row>
    <row r="3772" spans="14:25" ht="15" customHeight="1" x14ac:dyDescent="0.2">
      <c r="N3772" s="44"/>
      <c r="O3772" s="44"/>
      <c r="P3772" s="44"/>
      <c r="Q3772" s="44"/>
      <c r="R3772" s="44"/>
      <c r="S3772" s="44"/>
      <c r="T3772" s="44"/>
      <c r="U3772" s="44"/>
      <c r="V3772" s="44"/>
      <c r="W3772" s="44"/>
      <c r="X3772" s="44"/>
      <c r="Y3772" s="44"/>
    </row>
    <row r="3773" spans="14:25" ht="15" customHeight="1" x14ac:dyDescent="0.2">
      <c r="N3773" s="44"/>
      <c r="O3773" s="44"/>
      <c r="P3773" s="44"/>
      <c r="Q3773" s="44"/>
      <c r="R3773" s="44"/>
      <c r="S3773" s="44"/>
      <c r="T3773" s="44"/>
      <c r="U3773" s="44"/>
      <c r="V3773" s="44"/>
      <c r="W3773" s="44"/>
      <c r="X3773" s="44"/>
      <c r="Y3773" s="44"/>
    </row>
    <row r="3774" spans="14:25" ht="15" customHeight="1" x14ac:dyDescent="0.2">
      <c r="N3774" s="44"/>
      <c r="O3774" s="44"/>
      <c r="P3774" s="44"/>
      <c r="Q3774" s="44"/>
      <c r="R3774" s="44"/>
      <c r="S3774" s="44"/>
      <c r="T3774" s="44"/>
      <c r="U3774" s="44"/>
      <c r="V3774" s="44"/>
      <c r="W3774" s="44"/>
      <c r="X3774" s="44"/>
      <c r="Y3774" s="44"/>
    </row>
    <row r="3775" spans="14:25" ht="15" customHeight="1" x14ac:dyDescent="0.2">
      <c r="N3775" s="44"/>
      <c r="O3775" s="44"/>
      <c r="P3775" s="44"/>
      <c r="Q3775" s="44"/>
      <c r="R3775" s="44"/>
      <c r="S3775" s="44"/>
      <c r="T3775" s="44"/>
      <c r="U3775" s="44"/>
      <c r="V3775" s="44"/>
      <c r="W3775" s="44"/>
      <c r="X3775" s="44"/>
      <c r="Y3775" s="44"/>
    </row>
    <row r="3776" spans="14:25" ht="15" customHeight="1" x14ac:dyDescent="0.2">
      <c r="N3776" s="44"/>
      <c r="O3776" s="44"/>
      <c r="P3776" s="44"/>
      <c r="Q3776" s="44"/>
      <c r="R3776" s="44"/>
      <c r="S3776" s="44"/>
      <c r="T3776" s="44"/>
      <c r="U3776" s="44"/>
      <c r="V3776" s="44"/>
      <c r="W3776" s="44"/>
      <c r="X3776" s="44"/>
      <c r="Y3776" s="44"/>
    </row>
    <row r="3777" spans="14:25" ht="15" customHeight="1" x14ac:dyDescent="0.2">
      <c r="N3777" s="44"/>
      <c r="O3777" s="44"/>
      <c r="P3777" s="44"/>
      <c r="Q3777" s="44"/>
      <c r="R3777" s="44"/>
      <c r="S3777" s="44"/>
      <c r="T3777" s="44"/>
      <c r="U3777" s="44"/>
      <c r="V3777" s="44"/>
      <c r="W3777" s="44"/>
      <c r="X3777" s="44"/>
      <c r="Y3777" s="44"/>
    </row>
    <row r="3778" spans="14:25" ht="15" customHeight="1" x14ac:dyDescent="0.2">
      <c r="N3778" s="44"/>
      <c r="O3778" s="44"/>
      <c r="P3778" s="44"/>
      <c r="Q3778" s="44"/>
      <c r="R3778" s="44"/>
      <c r="S3778" s="44"/>
      <c r="T3778" s="44"/>
      <c r="U3778" s="44"/>
      <c r="V3778" s="44"/>
      <c r="W3778" s="44"/>
      <c r="X3778" s="44"/>
      <c r="Y3778" s="44"/>
    </row>
    <row r="3779" spans="14:25" ht="15" customHeight="1" x14ac:dyDescent="0.2">
      <c r="N3779" s="44"/>
      <c r="O3779" s="44"/>
      <c r="P3779" s="44"/>
      <c r="Q3779" s="44"/>
      <c r="R3779" s="44"/>
      <c r="S3779" s="44"/>
      <c r="T3779" s="44"/>
      <c r="U3779" s="44"/>
      <c r="V3779" s="44"/>
      <c r="W3779" s="44"/>
      <c r="X3779" s="44"/>
      <c r="Y3779" s="44"/>
    </row>
    <row r="3780" spans="14:25" ht="15" customHeight="1" x14ac:dyDescent="0.2">
      <c r="N3780" s="44"/>
      <c r="O3780" s="44"/>
      <c r="P3780" s="44"/>
      <c r="Q3780" s="44"/>
      <c r="R3780" s="44"/>
      <c r="S3780" s="44"/>
      <c r="T3780" s="44"/>
      <c r="U3780" s="44"/>
      <c r="V3780" s="44"/>
      <c r="W3780" s="44"/>
      <c r="X3780" s="44"/>
      <c r="Y3780" s="44"/>
    </row>
    <row r="3781" spans="14:25" ht="15" customHeight="1" x14ac:dyDescent="0.2">
      <c r="N3781" s="44"/>
      <c r="O3781" s="44"/>
      <c r="P3781" s="44"/>
      <c r="Q3781" s="44"/>
      <c r="R3781" s="44"/>
      <c r="S3781" s="44"/>
      <c r="T3781" s="44"/>
      <c r="U3781" s="44"/>
      <c r="V3781" s="44"/>
      <c r="W3781" s="44"/>
      <c r="X3781" s="44"/>
      <c r="Y3781" s="44"/>
    </row>
    <row r="3782" spans="14:25" ht="15" customHeight="1" x14ac:dyDescent="0.2">
      <c r="N3782" s="44"/>
      <c r="O3782" s="44"/>
      <c r="P3782" s="44"/>
      <c r="Q3782" s="44"/>
      <c r="R3782" s="44"/>
      <c r="S3782" s="44"/>
      <c r="T3782" s="44"/>
      <c r="U3782" s="44"/>
      <c r="V3782" s="44"/>
      <c r="W3782" s="44"/>
      <c r="X3782" s="44"/>
      <c r="Y3782" s="44"/>
    </row>
    <row r="3783" spans="14:25" ht="15" customHeight="1" x14ac:dyDescent="0.2">
      <c r="N3783" s="44"/>
      <c r="O3783" s="44"/>
      <c r="P3783" s="44"/>
      <c r="Q3783" s="44"/>
      <c r="R3783" s="44"/>
      <c r="S3783" s="44"/>
      <c r="T3783" s="44"/>
      <c r="U3783" s="44"/>
      <c r="V3783" s="44"/>
      <c r="W3783" s="44"/>
      <c r="X3783" s="44"/>
      <c r="Y3783" s="44"/>
    </row>
    <row r="3784" spans="14:25" ht="15" customHeight="1" x14ac:dyDescent="0.2">
      <c r="N3784" s="44"/>
      <c r="O3784" s="44"/>
      <c r="P3784" s="44"/>
      <c r="Q3784" s="44"/>
      <c r="R3784" s="44"/>
      <c r="S3784" s="44"/>
      <c r="T3784" s="44"/>
      <c r="U3784" s="44"/>
      <c r="V3784" s="44"/>
      <c r="W3784" s="44"/>
      <c r="X3784" s="44"/>
      <c r="Y3784" s="44"/>
    </row>
    <row r="3785" spans="14:25" ht="15" customHeight="1" x14ac:dyDescent="0.2">
      <c r="N3785" s="44"/>
      <c r="O3785" s="44"/>
      <c r="P3785" s="44"/>
      <c r="Q3785" s="44"/>
      <c r="R3785" s="44"/>
      <c r="S3785" s="44"/>
      <c r="T3785" s="44"/>
      <c r="U3785" s="44"/>
      <c r="V3785" s="44"/>
      <c r="W3785" s="44"/>
      <c r="X3785" s="44"/>
      <c r="Y3785" s="44"/>
    </row>
    <row r="3786" spans="14:25" ht="15" customHeight="1" x14ac:dyDescent="0.2">
      <c r="N3786" s="44"/>
      <c r="O3786" s="44"/>
      <c r="P3786" s="44"/>
      <c r="Q3786" s="44"/>
      <c r="R3786" s="44"/>
      <c r="S3786" s="44"/>
      <c r="T3786" s="44"/>
      <c r="U3786" s="44"/>
      <c r="V3786" s="44"/>
      <c r="W3786" s="44"/>
      <c r="X3786" s="44"/>
      <c r="Y3786" s="44"/>
    </row>
    <row r="3787" spans="14:25" ht="15" customHeight="1" x14ac:dyDescent="0.2">
      <c r="N3787" s="44"/>
      <c r="O3787" s="44"/>
      <c r="P3787" s="44"/>
      <c r="Q3787" s="44"/>
      <c r="R3787" s="44"/>
      <c r="S3787" s="44"/>
      <c r="T3787" s="44"/>
      <c r="U3787" s="44"/>
      <c r="V3787" s="44"/>
      <c r="W3787" s="44"/>
      <c r="X3787" s="44"/>
      <c r="Y3787" s="44"/>
    </row>
    <row r="3788" spans="14:25" ht="15" customHeight="1" x14ac:dyDescent="0.2">
      <c r="N3788" s="44"/>
      <c r="O3788" s="44"/>
      <c r="P3788" s="44"/>
      <c r="Q3788" s="44"/>
      <c r="R3788" s="44"/>
      <c r="S3788" s="44"/>
      <c r="T3788" s="44"/>
      <c r="U3788" s="44"/>
      <c r="V3788" s="44"/>
      <c r="W3788" s="44"/>
      <c r="X3788" s="44"/>
      <c r="Y3788" s="44"/>
    </row>
    <row r="3789" spans="14:25" ht="15" customHeight="1" x14ac:dyDescent="0.2">
      <c r="N3789" s="44"/>
      <c r="O3789" s="44"/>
      <c r="P3789" s="44"/>
      <c r="Q3789" s="44"/>
      <c r="R3789" s="44"/>
      <c r="S3789" s="44"/>
      <c r="T3789" s="44"/>
      <c r="U3789" s="44"/>
      <c r="V3789" s="44"/>
      <c r="W3789" s="44"/>
      <c r="X3789" s="44"/>
      <c r="Y3789" s="44"/>
    </row>
    <row r="3790" spans="14:25" ht="15" customHeight="1" x14ac:dyDescent="0.2">
      <c r="N3790" s="44"/>
      <c r="O3790" s="44"/>
      <c r="P3790" s="44"/>
      <c r="Q3790" s="44"/>
      <c r="R3790" s="44"/>
      <c r="S3790" s="44"/>
      <c r="T3790" s="44"/>
      <c r="U3790" s="44"/>
      <c r="V3790" s="44"/>
      <c r="W3790" s="44"/>
      <c r="X3790" s="44"/>
      <c r="Y3790" s="44"/>
    </row>
    <row r="3791" spans="14:25" ht="15" customHeight="1" x14ac:dyDescent="0.2">
      <c r="N3791" s="44"/>
      <c r="O3791" s="44"/>
      <c r="P3791" s="44"/>
      <c r="Q3791" s="44"/>
      <c r="R3791" s="44"/>
      <c r="S3791" s="44"/>
      <c r="T3791" s="44"/>
      <c r="U3791" s="44"/>
      <c r="V3791" s="44"/>
      <c r="W3791" s="44"/>
      <c r="X3791" s="44"/>
      <c r="Y3791" s="44"/>
    </row>
    <row r="3792" spans="14:25" ht="15" customHeight="1" x14ac:dyDescent="0.2">
      <c r="N3792" s="44"/>
      <c r="O3792" s="44"/>
      <c r="P3792" s="44"/>
      <c r="Q3792" s="44"/>
      <c r="R3792" s="44"/>
      <c r="S3792" s="44"/>
      <c r="T3792" s="44"/>
      <c r="U3792" s="44"/>
      <c r="V3792" s="44"/>
      <c r="W3792" s="44"/>
      <c r="X3792" s="44"/>
      <c r="Y3792" s="44"/>
    </row>
    <row r="3793" spans="14:25" ht="15" customHeight="1" x14ac:dyDescent="0.2">
      <c r="N3793" s="44"/>
      <c r="O3793" s="44"/>
      <c r="P3793" s="44"/>
      <c r="Q3793" s="44"/>
      <c r="R3793" s="44"/>
      <c r="S3793" s="44"/>
      <c r="T3793" s="44"/>
      <c r="U3793" s="44"/>
      <c r="V3793" s="44"/>
      <c r="W3793" s="44"/>
      <c r="X3793" s="44"/>
      <c r="Y3793" s="44"/>
    </row>
    <row r="3794" spans="14:25" ht="15" customHeight="1" x14ac:dyDescent="0.2">
      <c r="N3794" s="44"/>
      <c r="O3794" s="44"/>
      <c r="P3794" s="44"/>
      <c r="Q3794" s="44"/>
      <c r="R3794" s="44"/>
      <c r="S3794" s="44"/>
      <c r="T3794" s="44"/>
      <c r="U3794" s="44"/>
      <c r="V3794" s="44"/>
      <c r="W3794" s="44"/>
      <c r="X3794" s="44"/>
      <c r="Y3794" s="44"/>
    </row>
    <row r="3795" spans="14:25" ht="15" customHeight="1" x14ac:dyDescent="0.2">
      <c r="N3795" s="44"/>
      <c r="O3795" s="44"/>
      <c r="P3795" s="44"/>
      <c r="Q3795" s="44"/>
      <c r="R3795" s="44"/>
      <c r="S3795" s="44"/>
      <c r="T3795" s="44"/>
      <c r="U3795" s="44"/>
      <c r="V3795" s="44"/>
      <c r="W3795" s="44"/>
      <c r="X3795" s="44"/>
      <c r="Y3795" s="44"/>
    </row>
    <row r="3796" spans="14:25" ht="15" customHeight="1" x14ac:dyDescent="0.2">
      <c r="N3796" s="44"/>
      <c r="O3796" s="44"/>
      <c r="P3796" s="44"/>
      <c r="Q3796" s="44"/>
      <c r="R3796" s="44"/>
      <c r="S3796" s="44"/>
      <c r="T3796" s="44"/>
      <c r="U3796" s="44"/>
      <c r="V3796" s="44"/>
      <c r="W3796" s="44"/>
      <c r="X3796" s="44"/>
      <c r="Y3796" s="44"/>
    </row>
    <row r="3797" spans="14:25" ht="15" customHeight="1" x14ac:dyDescent="0.2">
      <c r="N3797" s="44"/>
      <c r="O3797" s="44"/>
      <c r="P3797" s="44"/>
      <c r="Q3797" s="44"/>
      <c r="R3797" s="44"/>
      <c r="S3797" s="44"/>
      <c r="T3797" s="44"/>
      <c r="U3797" s="44"/>
      <c r="V3797" s="44"/>
      <c r="W3797" s="44"/>
      <c r="X3797" s="44"/>
      <c r="Y3797" s="44"/>
    </row>
    <row r="3798" spans="14:25" ht="15" customHeight="1" x14ac:dyDescent="0.2">
      <c r="N3798" s="44"/>
      <c r="O3798" s="44"/>
      <c r="P3798" s="44"/>
      <c r="Q3798" s="44"/>
      <c r="R3798" s="44"/>
      <c r="S3798" s="44"/>
      <c r="T3798" s="44"/>
      <c r="U3798" s="44"/>
      <c r="V3798" s="44"/>
      <c r="W3798" s="44"/>
      <c r="X3798" s="44"/>
      <c r="Y3798" s="44"/>
    </row>
    <row r="3799" spans="14:25" ht="15" customHeight="1" x14ac:dyDescent="0.2">
      <c r="N3799" s="44"/>
      <c r="O3799" s="44"/>
      <c r="P3799" s="44"/>
      <c r="Q3799" s="44"/>
      <c r="R3799" s="44"/>
      <c r="S3799" s="44"/>
      <c r="T3799" s="44"/>
      <c r="U3799" s="44"/>
      <c r="V3799" s="44"/>
      <c r="W3799" s="44"/>
      <c r="X3799" s="44"/>
      <c r="Y3799" s="44"/>
    </row>
    <row r="3800" spans="14:25" ht="15" customHeight="1" x14ac:dyDescent="0.2">
      <c r="N3800" s="44"/>
      <c r="O3800" s="44"/>
      <c r="P3800" s="44"/>
      <c r="Q3800" s="44"/>
      <c r="R3800" s="44"/>
      <c r="S3800" s="44"/>
      <c r="T3800" s="44"/>
      <c r="U3800" s="44"/>
      <c r="V3800" s="44"/>
      <c r="W3800" s="44"/>
      <c r="X3800" s="44"/>
      <c r="Y3800" s="44"/>
    </row>
    <row r="3801" spans="14:25" ht="15" customHeight="1" x14ac:dyDescent="0.2">
      <c r="N3801" s="44"/>
      <c r="O3801" s="44"/>
      <c r="P3801" s="44"/>
      <c r="Q3801" s="44"/>
      <c r="R3801" s="44"/>
      <c r="S3801" s="44"/>
      <c r="T3801" s="44"/>
      <c r="U3801" s="44"/>
      <c r="V3801" s="44"/>
      <c r="W3801" s="44"/>
      <c r="X3801" s="44"/>
      <c r="Y3801" s="44"/>
    </row>
    <row r="3802" spans="14:25" ht="15" customHeight="1" x14ac:dyDescent="0.2">
      <c r="N3802" s="44"/>
      <c r="O3802" s="44"/>
      <c r="P3802" s="44"/>
      <c r="Q3802" s="44"/>
      <c r="R3802" s="44"/>
      <c r="S3802" s="44"/>
      <c r="T3802" s="44"/>
      <c r="U3802" s="44"/>
      <c r="V3802" s="44"/>
      <c r="W3802" s="44"/>
      <c r="X3802" s="44"/>
      <c r="Y3802" s="44"/>
    </row>
    <row r="3803" spans="14:25" ht="15" customHeight="1" x14ac:dyDescent="0.2">
      <c r="N3803" s="44"/>
      <c r="O3803" s="44"/>
      <c r="P3803" s="44"/>
      <c r="Q3803" s="44"/>
      <c r="R3803" s="44"/>
      <c r="S3803" s="44"/>
      <c r="T3803" s="44"/>
      <c r="U3803" s="44"/>
      <c r="V3803" s="44"/>
      <c r="W3803" s="44"/>
      <c r="X3803" s="44"/>
      <c r="Y3803" s="44"/>
    </row>
    <row r="3804" spans="14:25" ht="15" customHeight="1" x14ac:dyDescent="0.2">
      <c r="N3804" s="44"/>
      <c r="O3804" s="44"/>
      <c r="P3804" s="44"/>
      <c r="Q3804" s="44"/>
      <c r="R3804" s="44"/>
      <c r="S3804" s="44"/>
      <c r="T3804" s="44"/>
      <c r="U3804" s="44"/>
      <c r="V3804" s="44"/>
      <c r="W3804" s="44"/>
      <c r="X3804" s="44"/>
      <c r="Y3804" s="44"/>
    </row>
    <row r="3805" spans="14:25" ht="15" customHeight="1" x14ac:dyDescent="0.2">
      <c r="N3805" s="44"/>
      <c r="O3805" s="44"/>
      <c r="P3805" s="44"/>
      <c r="Q3805" s="44"/>
      <c r="R3805" s="44"/>
      <c r="S3805" s="44"/>
      <c r="T3805" s="44"/>
      <c r="U3805" s="44"/>
      <c r="V3805" s="44"/>
      <c r="W3805" s="44"/>
      <c r="X3805" s="44"/>
      <c r="Y3805" s="44"/>
    </row>
    <row r="3806" spans="14:25" ht="15" customHeight="1" x14ac:dyDescent="0.2">
      <c r="N3806" s="44"/>
      <c r="O3806" s="44"/>
      <c r="P3806" s="44"/>
      <c r="Q3806" s="44"/>
      <c r="R3806" s="44"/>
      <c r="S3806" s="44"/>
      <c r="T3806" s="44"/>
      <c r="U3806" s="44"/>
      <c r="V3806" s="44"/>
      <c r="W3806" s="44"/>
      <c r="X3806" s="44"/>
      <c r="Y3806" s="44"/>
    </row>
    <row r="3807" spans="14:25" ht="15" customHeight="1" x14ac:dyDescent="0.2">
      <c r="N3807" s="44"/>
      <c r="O3807" s="44"/>
      <c r="P3807" s="44"/>
      <c r="Q3807" s="44"/>
      <c r="R3807" s="44"/>
      <c r="S3807" s="44"/>
      <c r="T3807" s="44"/>
      <c r="U3807" s="44"/>
      <c r="V3807" s="44"/>
      <c r="W3807" s="44"/>
      <c r="X3807" s="44"/>
      <c r="Y3807" s="44"/>
    </row>
    <row r="3808" spans="14:25" ht="15" customHeight="1" x14ac:dyDescent="0.2">
      <c r="N3808" s="44"/>
      <c r="O3808" s="44"/>
      <c r="P3808" s="44"/>
      <c r="Q3808" s="44"/>
      <c r="R3808" s="44"/>
      <c r="S3808" s="44"/>
      <c r="T3808" s="44"/>
      <c r="U3808" s="44"/>
      <c r="V3808" s="44"/>
      <c r="W3808" s="44"/>
      <c r="X3808" s="44"/>
      <c r="Y3808" s="44"/>
    </row>
    <row r="3809" spans="14:25" ht="15" customHeight="1" x14ac:dyDescent="0.2">
      <c r="N3809" s="44"/>
      <c r="O3809" s="44"/>
      <c r="P3809" s="44"/>
      <c r="Q3809" s="44"/>
      <c r="R3809" s="44"/>
      <c r="S3809" s="44"/>
      <c r="T3809" s="44"/>
      <c r="U3809" s="44"/>
      <c r="V3809" s="44"/>
      <c r="W3809" s="44"/>
      <c r="X3809" s="44"/>
      <c r="Y3809" s="44"/>
    </row>
    <row r="3810" spans="14:25" ht="15" customHeight="1" x14ac:dyDescent="0.2">
      <c r="N3810" s="44"/>
      <c r="O3810" s="44"/>
      <c r="P3810" s="44"/>
      <c r="Q3810" s="44"/>
      <c r="R3810" s="44"/>
      <c r="S3810" s="44"/>
      <c r="T3810" s="44"/>
      <c r="U3810" s="44"/>
      <c r="V3810" s="44"/>
      <c r="W3810" s="44"/>
      <c r="X3810" s="44"/>
      <c r="Y3810" s="44"/>
    </row>
    <row r="3811" spans="14:25" ht="15" customHeight="1" x14ac:dyDescent="0.2">
      <c r="N3811" s="44"/>
      <c r="O3811" s="44"/>
      <c r="P3811" s="44"/>
      <c r="Q3811" s="44"/>
      <c r="R3811" s="44"/>
      <c r="S3811" s="44"/>
      <c r="T3811" s="44"/>
      <c r="U3811" s="44"/>
      <c r="V3811" s="44"/>
      <c r="W3811" s="44"/>
      <c r="X3811" s="44"/>
      <c r="Y3811" s="44"/>
    </row>
    <row r="3812" spans="14:25" ht="15" customHeight="1" x14ac:dyDescent="0.2">
      <c r="N3812" s="44"/>
      <c r="O3812" s="44"/>
      <c r="P3812" s="44"/>
      <c r="Q3812" s="44"/>
      <c r="R3812" s="44"/>
      <c r="S3812" s="44"/>
      <c r="T3812" s="44"/>
      <c r="U3812" s="44"/>
      <c r="V3812" s="44"/>
      <c r="W3812" s="44"/>
      <c r="X3812" s="44"/>
      <c r="Y3812" s="44"/>
    </row>
    <row r="3813" spans="14:25" ht="15" customHeight="1" x14ac:dyDescent="0.2">
      <c r="N3813" s="44"/>
      <c r="O3813" s="44"/>
      <c r="P3813" s="44"/>
      <c r="Q3813" s="44"/>
      <c r="R3813" s="44"/>
      <c r="S3813" s="44"/>
      <c r="T3813" s="44"/>
      <c r="U3813" s="44"/>
      <c r="V3813" s="44"/>
      <c r="W3813" s="44"/>
      <c r="X3813" s="44"/>
      <c r="Y3813" s="44"/>
    </row>
    <row r="3814" spans="14:25" ht="15" customHeight="1" x14ac:dyDescent="0.2">
      <c r="N3814" s="44"/>
      <c r="O3814" s="44"/>
      <c r="P3814" s="44"/>
      <c r="Q3814" s="44"/>
      <c r="R3814" s="44"/>
      <c r="S3814" s="44"/>
      <c r="T3814" s="44"/>
      <c r="U3814" s="44"/>
      <c r="V3814" s="44"/>
      <c r="W3814" s="44"/>
      <c r="X3814" s="44"/>
      <c r="Y3814" s="44"/>
    </row>
    <row r="3815" spans="14:25" ht="15" customHeight="1" x14ac:dyDescent="0.2">
      <c r="N3815" s="44"/>
      <c r="O3815" s="44"/>
      <c r="P3815" s="44"/>
      <c r="Q3815" s="44"/>
      <c r="R3815" s="44"/>
      <c r="S3815" s="44"/>
      <c r="T3815" s="44"/>
      <c r="U3815" s="44"/>
      <c r="V3815" s="44"/>
      <c r="W3815" s="44"/>
      <c r="X3815" s="44"/>
      <c r="Y3815" s="44"/>
    </row>
    <row r="3816" spans="14:25" ht="15" customHeight="1" x14ac:dyDescent="0.2">
      <c r="N3816" s="44"/>
      <c r="O3816" s="44"/>
      <c r="P3816" s="44"/>
      <c r="Q3816" s="44"/>
      <c r="R3816" s="44"/>
      <c r="S3816" s="44"/>
      <c r="T3816" s="44"/>
      <c r="U3816" s="44"/>
      <c r="V3816" s="44"/>
      <c r="W3816" s="44"/>
      <c r="X3816" s="44"/>
      <c r="Y3816" s="44"/>
    </row>
    <row r="3817" spans="14:25" ht="15" customHeight="1" x14ac:dyDescent="0.2">
      <c r="N3817" s="44"/>
      <c r="O3817" s="44"/>
      <c r="P3817" s="44"/>
      <c r="Q3817" s="44"/>
      <c r="R3817" s="44"/>
      <c r="S3817" s="44"/>
      <c r="T3817" s="44"/>
      <c r="U3817" s="44"/>
      <c r="V3817" s="44"/>
      <c r="W3817" s="44"/>
      <c r="X3817" s="44"/>
      <c r="Y3817" s="44"/>
    </row>
    <row r="3818" spans="14:25" ht="15" customHeight="1" x14ac:dyDescent="0.2">
      <c r="N3818" s="44"/>
      <c r="O3818" s="44"/>
      <c r="P3818" s="44"/>
      <c r="Q3818" s="44"/>
      <c r="R3818" s="44"/>
      <c r="S3818" s="44"/>
      <c r="T3818" s="44"/>
      <c r="U3818" s="44"/>
      <c r="V3818" s="44"/>
      <c r="W3818" s="44"/>
      <c r="X3818" s="44"/>
      <c r="Y3818" s="44"/>
    </row>
    <row r="3819" spans="14:25" ht="15" customHeight="1" x14ac:dyDescent="0.2">
      <c r="N3819" s="44"/>
      <c r="O3819" s="44"/>
      <c r="P3819" s="44"/>
      <c r="Q3819" s="44"/>
      <c r="R3819" s="44"/>
      <c r="S3819" s="44"/>
      <c r="T3819" s="44"/>
      <c r="U3819" s="44"/>
      <c r="V3819" s="44"/>
      <c r="W3819" s="44"/>
      <c r="X3819" s="44"/>
      <c r="Y3819" s="44"/>
    </row>
    <row r="3820" spans="14:25" ht="15" customHeight="1" x14ac:dyDescent="0.2">
      <c r="N3820" s="44"/>
      <c r="O3820" s="44"/>
      <c r="P3820" s="44"/>
      <c r="Q3820" s="44"/>
      <c r="R3820" s="44"/>
      <c r="S3820" s="44"/>
      <c r="T3820" s="44"/>
      <c r="U3820" s="44"/>
      <c r="V3820" s="44"/>
      <c r="W3820" s="44"/>
      <c r="X3820" s="44"/>
      <c r="Y3820" s="44"/>
    </row>
    <row r="3821" spans="14:25" ht="15" customHeight="1" x14ac:dyDescent="0.2">
      <c r="N3821" s="44"/>
      <c r="O3821" s="44"/>
      <c r="P3821" s="44"/>
      <c r="Q3821" s="44"/>
      <c r="R3821" s="44"/>
      <c r="S3821" s="44"/>
      <c r="T3821" s="44"/>
      <c r="U3821" s="44"/>
      <c r="V3821" s="44"/>
      <c r="W3821" s="44"/>
      <c r="X3821" s="44"/>
      <c r="Y3821" s="44"/>
    </row>
    <row r="3822" spans="14:25" ht="15" customHeight="1" x14ac:dyDescent="0.2">
      <c r="N3822" s="44"/>
      <c r="O3822" s="44"/>
      <c r="P3822" s="44"/>
      <c r="Q3822" s="44"/>
      <c r="R3822" s="44"/>
      <c r="S3822" s="44"/>
      <c r="T3822" s="44"/>
      <c r="U3822" s="44"/>
      <c r="V3822" s="44"/>
      <c r="W3822" s="44"/>
      <c r="X3822" s="44"/>
      <c r="Y3822" s="44"/>
    </row>
    <row r="3823" spans="14:25" ht="15" customHeight="1" x14ac:dyDescent="0.2">
      <c r="N3823" s="44"/>
      <c r="O3823" s="44"/>
      <c r="P3823" s="44"/>
      <c r="Q3823" s="44"/>
      <c r="R3823" s="44"/>
      <c r="S3823" s="44"/>
      <c r="T3823" s="44"/>
      <c r="U3823" s="44"/>
      <c r="V3823" s="44"/>
      <c r="W3823" s="44"/>
      <c r="X3823" s="44"/>
      <c r="Y3823" s="44"/>
    </row>
    <row r="3824" spans="14:25" ht="15" customHeight="1" x14ac:dyDescent="0.2">
      <c r="N3824" s="44"/>
      <c r="O3824" s="44"/>
      <c r="P3824" s="44"/>
      <c r="Q3824" s="44"/>
      <c r="R3824" s="44"/>
      <c r="S3824" s="44"/>
      <c r="T3824" s="44"/>
      <c r="U3824" s="44"/>
      <c r="V3824" s="44"/>
      <c r="W3824" s="44"/>
      <c r="X3824" s="44"/>
      <c r="Y3824" s="44"/>
    </row>
    <row r="3825" spans="14:25" ht="15" customHeight="1" x14ac:dyDescent="0.2">
      <c r="N3825" s="44"/>
      <c r="O3825" s="44"/>
      <c r="P3825" s="44"/>
      <c r="Q3825" s="44"/>
      <c r="R3825" s="44"/>
      <c r="S3825" s="44"/>
      <c r="T3825" s="44"/>
      <c r="U3825" s="44"/>
      <c r="V3825" s="44"/>
      <c r="W3825" s="44"/>
      <c r="X3825" s="44"/>
      <c r="Y3825" s="44"/>
    </row>
    <row r="3826" spans="14:25" ht="15" customHeight="1" x14ac:dyDescent="0.2">
      <c r="N3826" s="44"/>
      <c r="O3826" s="44"/>
      <c r="P3826" s="44"/>
      <c r="Q3826" s="44"/>
      <c r="R3826" s="44"/>
      <c r="S3826" s="44"/>
      <c r="T3826" s="44"/>
      <c r="U3826" s="44"/>
      <c r="V3826" s="44"/>
      <c r="W3826" s="44"/>
      <c r="X3826" s="44"/>
      <c r="Y3826" s="44"/>
    </row>
    <row r="3827" spans="14:25" ht="15" customHeight="1" x14ac:dyDescent="0.2">
      <c r="N3827" s="44"/>
      <c r="O3827" s="44"/>
      <c r="P3827" s="44"/>
      <c r="Q3827" s="44"/>
      <c r="R3827" s="44"/>
      <c r="S3827" s="44"/>
      <c r="T3827" s="44"/>
      <c r="U3827" s="44"/>
      <c r="V3827" s="44"/>
      <c r="W3827" s="44"/>
      <c r="X3827" s="44"/>
      <c r="Y3827" s="44"/>
    </row>
    <row r="3828" spans="14:25" ht="15" customHeight="1" x14ac:dyDescent="0.2">
      <c r="N3828" s="44"/>
      <c r="O3828" s="44"/>
      <c r="P3828" s="44"/>
      <c r="Q3828" s="44"/>
      <c r="R3828" s="44"/>
      <c r="S3828" s="44"/>
      <c r="T3828" s="44"/>
      <c r="U3828" s="44"/>
      <c r="V3828" s="44"/>
      <c r="W3828" s="44"/>
      <c r="X3828" s="44"/>
      <c r="Y3828" s="44"/>
    </row>
    <row r="3829" spans="14:25" ht="15" customHeight="1" x14ac:dyDescent="0.2">
      <c r="N3829" s="44"/>
      <c r="O3829" s="44"/>
      <c r="P3829" s="44"/>
      <c r="Q3829" s="44"/>
      <c r="R3829" s="44"/>
      <c r="S3829" s="44"/>
      <c r="T3829" s="44"/>
      <c r="U3829" s="44"/>
      <c r="V3829" s="44"/>
      <c r="W3829" s="44"/>
      <c r="X3829" s="44"/>
      <c r="Y3829" s="44"/>
    </row>
    <row r="3830" spans="14:25" ht="15" customHeight="1" x14ac:dyDescent="0.2">
      <c r="N3830" s="44"/>
      <c r="O3830" s="44"/>
      <c r="P3830" s="44"/>
      <c r="Q3830" s="44"/>
      <c r="R3830" s="44"/>
      <c r="S3830" s="44"/>
      <c r="T3830" s="44"/>
      <c r="U3830" s="44"/>
      <c r="V3830" s="44"/>
      <c r="W3830" s="44"/>
      <c r="X3830" s="44"/>
      <c r="Y3830" s="44"/>
    </row>
    <row r="3831" spans="14:25" ht="15" customHeight="1" x14ac:dyDescent="0.2">
      <c r="N3831" s="44"/>
      <c r="O3831" s="44"/>
      <c r="P3831" s="44"/>
      <c r="Q3831" s="44"/>
      <c r="R3831" s="44"/>
      <c r="S3831" s="44"/>
      <c r="T3831" s="44"/>
      <c r="U3831" s="44"/>
      <c r="V3831" s="44"/>
      <c r="W3831" s="44"/>
      <c r="X3831" s="44"/>
      <c r="Y3831" s="44"/>
    </row>
    <row r="3832" spans="14:25" ht="15" customHeight="1" x14ac:dyDescent="0.2">
      <c r="N3832" s="44"/>
      <c r="O3832" s="44"/>
      <c r="P3832" s="44"/>
      <c r="Q3832" s="44"/>
      <c r="R3832" s="44"/>
      <c r="S3832" s="44"/>
      <c r="T3832" s="44"/>
      <c r="U3832" s="44"/>
      <c r="V3832" s="44"/>
      <c r="W3832" s="44"/>
      <c r="X3832" s="44"/>
      <c r="Y3832" s="44"/>
    </row>
    <row r="3833" spans="14:25" ht="15" customHeight="1" x14ac:dyDescent="0.2">
      <c r="N3833" s="44"/>
      <c r="O3833" s="44"/>
      <c r="P3833" s="44"/>
      <c r="Q3833" s="44"/>
      <c r="R3833" s="44"/>
      <c r="S3833" s="44"/>
      <c r="T3833" s="44"/>
      <c r="U3833" s="44"/>
      <c r="V3833" s="44"/>
      <c r="W3833" s="44"/>
      <c r="X3833" s="44"/>
      <c r="Y3833" s="44"/>
    </row>
    <row r="3834" spans="14:25" ht="15" customHeight="1" x14ac:dyDescent="0.2">
      <c r="N3834" s="44"/>
      <c r="O3834" s="44"/>
      <c r="P3834" s="44"/>
      <c r="Q3834" s="44"/>
      <c r="R3834" s="44"/>
      <c r="S3834" s="44"/>
      <c r="T3834" s="44"/>
      <c r="U3834" s="44"/>
      <c r="V3834" s="44"/>
      <c r="W3834" s="44"/>
      <c r="X3834" s="44"/>
      <c r="Y3834" s="44"/>
    </row>
    <row r="3835" spans="14:25" ht="15" customHeight="1" x14ac:dyDescent="0.2">
      <c r="N3835" s="44"/>
      <c r="O3835" s="44"/>
      <c r="P3835" s="44"/>
      <c r="Q3835" s="44"/>
      <c r="R3835" s="44"/>
      <c r="S3835" s="44"/>
      <c r="T3835" s="44"/>
      <c r="U3835" s="44"/>
      <c r="V3835" s="44"/>
      <c r="W3835" s="44"/>
      <c r="X3835" s="44"/>
      <c r="Y3835" s="44"/>
    </row>
    <row r="3836" spans="14:25" ht="15" customHeight="1" x14ac:dyDescent="0.2">
      <c r="N3836" s="44"/>
      <c r="O3836" s="44"/>
      <c r="P3836" s="44"/>
      <c r="Q3836" s="44"/>
      <c r="R3836" s="44"/>
      <c r="S3836" s="44"/>
      <c r="T3836" s="44"/>
      <c r="U3836" s="44"/>
      <c r="V3836" s="44"/>
      <c r="W3836" s="44"/>
      <c r="X3836" s="44"/>
      <c r="Y3836" s="44"/>
    </row>
    <row r="3837" spans="14:25" ht="15" customHeight="1" x14ac:dyDescent="0.2">
      <c r="N3837" s="44"/>
      <c r="O3837" s="44"/>
      <c r="P3837" s="44"/>
      <c r="Q3837" s="44"/>
      <c r="R3837" s="44"/>
      <c r="S3837" s="44"/>
      <c r="T3837" s="44"/>
      <c r="U3837" s="44"/>
      <c r="V3837" s="44"/>
      <c r="W3837" s="44"/>
      <c r="X3837" s="44"/>
      <c r="Y3837" s="44"/>
    </row>
    <row r="3838" spans="14:25" ht="15" customHeight="1" x14ac:dyDescent="0.2">
      <c r="N3838" s="44"/>
      <c r="O3838" s="44"/>
      <c r="P3838" s="44"/>
      <c r="Q3838" s="44"/>
      <c r="R3838" s="44"/>
      <c r="S3838" s="44"/>
      <c r="T3838" s="44"/>
      <c r="U3838" s="44"/>
      <c r="V3838" s="44"/>
      <c r="W3838" s="44"/>
      <c r="X3838" s="44"/>
      <c r="Y3838" s="44"/>
    </row>
    <row r="3839" spans="14:25" ht="15" customHeight="1" x14ac:dyDescent="0.2">
      <c r="N3839" s="44"/>
      <c r="O3839" s="44"/>
      <c r="P3839" s="44"/>
      <c r="Q3839" s="44"/>
      <c r="R3839" s="44"/>
      <c r="S3839" s="44"/>
      <c r="T3839" s="44"/>
      <c r="U3839" s="44"/>
      <c r="V3839" s="44"/>
      <c r="W3839" s="44"/>
      <c r="X3839" s="44"/>
      <c r="Y3839" s="44"/>
    </row>
    <row r="3840" spans="14:25" ht="15" customHeight="1" x14ac:dyDescent="0.2">
      <c r="N3840" s="44"/>
      <c r="O3840" s="44"/>
      <c r="P3840" s="44"/>
      <c r="Q3840" s="44"/>
      <c r="R3840" s="44"/>
      <c r="S3840" s="44"/>
      <c r="T3840" s="44"/>
      <c r="U3840" s="44"/>
      <c r="V3840" s="44"/>
      <c r="W3840" s="44"/>
      <c r="X3840" s="44"/>
      <c r="Y3840" s="44"/>
    </row>
    <row r="3841" spans="14:25" ht="15" customHeight="1" x14ac:dyDescent="0.2">
      <c r="N3841" s="44"/>
      <c r="O3841" s="44"/>
      <c r="P3841" s="44"/>
      <c r="Q3841" s="44"/>
      <c r="R3841" s="44"/>
      <c r="S3841" s="44"/>
      <c r="T3841" s="44"/>
      <c r="U3841" s="44"/>
      <c r="V3841" s="44"/>
      <c r="W3841" s="44"/>
      <c r="X3841" s="44"/>
      <c r="Y3841" s="44"/>
    </row>
    <row r="3842" spans="14:25" ht="15" customHeight="1" x14ac:dyDescent="0.2">
      <c r="N3842" s="44"/>
      <c r="O3842" s="44"/>
      <c r="P3842" s="44"/>
      <c r="Q3842" s="44"/>
      <c r="R3842" s="44"/>
      <c r="S3842" s="44"/>
      <c r="T3842" s="44"/>
      <c r="U3842" s="44"/>
      <c r="V3842" s="44"/>
      <c r="W3842" s="44"/>
      <c r="X3842" s="44"/>
      <c r="Y3842" s="44"/>
    </row>
    <row r="3843" spans="14:25" ht="15" customHeight="1" x14ac:dyDescent="0.2">
      <c r="N3843" s="44"/>
      <c r="O3843" s="44"/>
      <c r="P3843" s="44"/>
      <c r="Q3843" s="44"/>
      <c r="R3843" s="44"/>
      <c r="S3843" s="44"/>
      <c r="T3843" s="44"/>
      <c r="U3843" s="44"/>
      <c r="V3843" s="44"/>
      <c r="W3843" s="44"/>
      <c r="X3843" s="44"/>
      <c r="Y3843" s="44"/>
    </row>
    <row r="3844" spans="14:25" ht="15" customHeight="1" x14ac:dyDescent="0.2">
      <c r="N3844" s="44"/>
      <c r="O3844" s="44"/>
      <c r="P3844" s="44"/>
      <c r="Q3844" s="44"/>
      <c r="R3844" s="44"/>
      <c r="S3844" s="44"/>
      <c r="T3844" s="44"/>
      <c r="U3844" s="44"/>
      <c r="V3844" s="44"/>
      <c r="W3844" s="44"/>
      <c r="X3844" s="44"/>
      <c r="Y3844" s="44"/>
    </row>
    <row r="3845" spans="14:25" ht="15" customHeight="1" x14ac:dyDescent="0.2">
      <c r="N3845" s="44"/>
      <c r="O3845" s="44"/>
      <c r="P3845" s="44"/>
      <c r="Q3845" s="44"/>
      <c r="R3845" s="44"/>
      <c r="S3845" s="44"/>
      <c r="T3845" s="44"/>
      <c r="U3845" s="44"/>
      <c r="V3845" s="44"/>
      <c r="W3845" s="44"/>
      <c r="X3845" s="44"/>
      <c r="Y3845" s="44"/>
    </row>
    <row r="3846" spans="14:25" ht="15" customHeight="1" x14ac:dyDescent="0.2">
      <c r="N3846" s="44"/>
      <c r="O3846" s="44"/>
      <c r="P3846" s="44"/>
      <c r="Q3846" s="44"/>
      <c r="R3846" s="44"/>
      <c r="S3846" s="44"/>
      <c r="T3846" s="44"/>
      <c r="U3846" s="44"/>
      <c r="V3846" s="44"/>
      <c r="W3846" s="44"/>
      <c r="X3846" s="44"/>
      <c r="Y3846" s="44"/>
    </row>
    <row r="3847" spans="14:25" ht="15" customHeight="1" x14ac:dyDescent="0.2">
      <c r="N3847" s="44"/>
      <c r="O3847" s="44"/>
      <c r="P3847" s="44"/>
      <c r="Q3847" s="44"/>
      <c r="R3847" s="44"/>
      <c r="S3847" s="44"/>
      <c r="T3847" s="44"/>
      <c r="U3847" s="44"/>
      <c r="V3847" s="44"/>
      <c r="W3847" s="44"/>
      <c r="X3847" s="44"/>
      <c r="Y3847" s="44"/>
    </row>
    <row r="3848" spans="14:25" ht="15" customHeight="1" x14ac:dyDescent="0.2">
      <c r="N3848" s="44"/>
      <c r="O3848" s="44"/>
      <c r="P3848" s="44"/>
      <c r="Q3848" s="44"/>
      <c r="R3848" s="44"/>
      <c r="S3848" s="44"/>
      <c r="T3848" s="44"/>
      <c r="U3848" s="44"/>
      <c r="V3848" s="44"/>
      <c r="W3848" s="44"/>
      <c r="X3848" s="44"/>
      <c r="Y3848" s="44"/>
    </row>
    <row r="3849" spans="14:25" ht="15" customHeight="1" x14ac:dyDescent="0.2">
      <c r="N3849" s="44"/>
      <c r="O3849" s="44"/>
      <c r="P3849" s="44"/>
      <c r="Q3849" s="44"/>
      <c r="R3849" s="44"/>
      <c r="S3849" s="44"/>
      <c r="T3849" s="44"/>
      <c r="U3849" s="44"/>
      <c r="V3849" s="44"/>
      <c r="W3849" s="44"/>
      <c r="X3849" s="44"/>
      <c r="Y3849" s="44"/>
    </row>
    <row r="3850" spans="14:25" ht="15" customHeight="1" x14ac:dyDescent="0.2">
      <c r="N3850" s="44"/>
      <c r="O3850" s="44"/>
      <c r="P3850" s="44"/>
      <c r="Q3850" s="44"/>
      <c r="R3850" s="44"/>
      <c r="S3850" s="44"/>
      <c r="T3850" s="44"/>
      <c r="U3850" s="44"/>
      <c r="V3850" s="44"/>
      <c r="W3850" s="44"/>
      <c r="X3850" s="44"/>
      <c r="Y3850" s="44"/>
    </row>
    <row r="3851" spans="14:25" ht="15" customHeight="1" x14ac:dyDescent="0.2">
      <c r="N3851" s="44"/>
      <c r="O3851" s="44"/>
      <c r="P3851" s="44"/>
      <c r="Q3851" s="44"/>
      <c r="R3851" s="44"/>
      <c r="S3851" s="44"/>
      <c r="T3851" s="44"/>
      <c r="U3851" s="44"/>
      <c r="V3851" s="44"/>
      <c r="W3851" s="44"/>
      <c r="X3851" s="44"/>
      <c r="Y3851" s="44"/>
    </row>
    <row r="3852" spans="14:25" ht="15" customHeight="1" x14ac:dyDescent="0.2">
      <c r="N3852" s="44"/>
      <c r="O3852" s="44"/>
      <c r="P3852" s="44"/>
      <c r="Q3852" s="44"/>
      <c r="R3852" s="44"/>
      <c r="S3852" s="44"/>
      <c r="T3852" s="44"/>
      <c r="U3852" s="44"/>
      <c r="V3852" s="44"/>
      <c r="W3852" s="44"/>
      <c r="X3852" s="44"/>
      <c r="Y3852" s="44"/>
    </row>
    <row r="3853" spans="14:25" ht="15" customHeight="1" x14ac:dyDescent="0.2">
      <c r="N3853" s="44"/>
      <c r="O3853" s="44"/>
      <c r="P3853" s="44"/>
      <c r="Q3853" s="44"/>
      <c r="R3853" s="44"/>
      <c r="S3853" s="44"/>
      <c r="T3853" s="44"/>
      <c r="U3853" s="44"/>
      <c r="V3853" s="44"/>
      <c r="W3853" s="44"/>
      <c r="X3853" s="44"/>
      <c r="Y3853" s="44"/>
    </row>
    <row r="3854" spans="14:25" ht="15" customHeight="1" x14ac:dyDescent="0.2">
      <c r="N3854" s="44"/>
      <c r="O3854" s="44"/>
      <c r="P3854" s="44"/>
      <c r="Q3854" s="44"/>
      <c r="R3854" s="44"/>
      <c r="S3854" s="44"/>
      <c r="T3854" s="44"/>
      <c r="U3854" s="44"/>
      <c r="V3854" s="44"/>
      <c r="W3854" s="44"/>
      <c r="X3854" s="44"/>
      <c r="Y3854" s="44"/>
    </row>
    <row r="3855" spans="14:25" ht="15" customHeight="1" x14ac:dyDescent="0.2">
      <c r="N3855" s="44"/>
      <c r="O3855" s="44"/>
      <c r="P3855" s="44"/>
      <c r="Q3855" s="44"/>
      <c r="R3855" s="44"/>
      <c r="S3855" s="44"/>
      <c r="T3855" s="44"/>
      <c r="U3855" s="44"/>
      <c r="V3855" s="44"/>
      <c r="W3855" s="44"/>
      <c r="X3855" s="44"/>
      <c r="Y3855" s="44"/>
    </row>
    <row r="3856" spans="14:25" ht="15" customHeight="1" x14ac:dyDescent="0.2">
      <c r="N3856" s="44"/>
      <c r="O3856" s="44"/>
      <c r="P3856" s="44"/>
      <c r="Q3856" s="44"/>
      <c r="R3856" s="44"/>
      <c r="S3856" s="44"/>
      <c r="T3856" s="44"/>
      <c r="U3856" s="44"/>
      <c r="V3856" s="44"/>
      <c r="W3856" s="44"/>
      <c r="X3856" s="44"/>
      <c r="Y3856" s="44"/>
    </row>
    <row r="3857" spans="14:25" ht="15" customHeight="1" x14ac:dyDescent="0.2">
      <c r="N3857" s="44"/>
      <c r="O3857" s="44"/>
      <c r="P3857" s="44"/>
      <c r="Q3857" s="44"/>
      <c r="R3857" s="44"/>
      <c r="S3857" s="44"/>
      <c r="T3857" s="44"/>
      <c r="U3857" s="44"/>
      <c r="V3857" s="44"/>
      <c r="W3857" s="44"/>
      <c r="X3857" s="44"/>
      <c r="Y3857" s="44"/>
    </row>
    <row r="3858" spans="14:25" ht="15" customHeight="1" x14ac:dyDescent="0.2">
      <c r="N3858" s="44"/>
      <c r="O3858" s="44"/>
      <c r="P3858" s="44"/>
      <c r="Q3858" s="44"/>
      <c r="R3858" s="44"/>
      <c r="S3858" s="44"/>
      <c r="T3858" s="44"/>
      <c r="U3858" s="44"/>
      <c r="V3858" s="44"/>
      <c r="W3858" s="44"/>
      <c r="X3858" s="44"/>
      <c r="Y3858" s="44"/>
    </row>
    <row r="3859" spans="14:25" ht="15" customHeight="1" x14ac:dyDescent="0.2">
      <c r="N3859" s="44"/>
      <c r="O3859" s="44"/>
      <c r="P3859" s="44"/>
      <c r="Q3859" s="44"/>
      <c r="R3859" s="44"/>
      <c r="S3859" s="44"/>
      <c r="T3859" s="44"/>
      <c r="U3859" s="44"/>
      <c r="V3859" s="44"/>
      <c r="W3859" s="44"/>
      <c r="X3859" s="44"/>
      <c r="Y3859" s="44"/>
    </row>
    <row r="3860" spans="14:25" ht="15" customHeight="1" x14ac:dyDescent="0.2">
      <c r="N3860" s="44"/>
      <c r="O3860" s="44"/>
      <c r="P3860" s="44"/>
      <c r="Q3860" s="44"/>
      <c r="R3860" s="44"/>
      <c r="S3860" s="44"/>
      <c r="T3860" s="44"/>
      <c r="U3860" s="44"/>
      <c r="V3860" s="44"/>
      <c r="W3860" s="44"/>
      <c r="X3860" s="44"/>
      <c r="Y3860" s="44"/>
    </row>
    <row r="3861" spans="14:25" ht="15" customHeight="1" x14ac:dyDescent="0.2">
      <c r="N3861" s="44"/>
      <c r="O3861" s="44"/>
      <c r="P3861" s="44"/>
      <c r="Q3861" s="44"/>
      <c r="R3861" s="44"/>
      <c r="S3861" s="44"/>
      <c r="T3861" s="44"/>
      <c r="U3861" s="44"/>
      <c r="V3861" s="44"/>
      <c r="W3861" s="44"/>
      <c r="X3861" s="44"/>
      <c r="Y3861" s="44"/>
    </row>
    <row r="3862" spans="14:25" ht="15" customHeight="1" x14ac:dyDescent="0.2">
      <c r="N3862" s="44"/>
      <c r="O3862" s="44"/>
      <c r="P3862" s="44"/>
      <c r="Q3862" s="44"/>
      <c r="R3862" s="44"/>
      <c r="S3862" s="44"/>
      <c r="T3862" s="44"/>
      <c r="U3862" s="44"/>
      <c r="V3862" s="44"/>
      <c r="W3862" s="44"/>
      <c r="X3862" s="44"/>
      <c r="Y3862" s="44"/>
    </row>
    <row r="3863" spans="14:25" ht="15" customHeight="1" x14ac:dyDescent="0.2">
      <c r="N3863" s="44"/>
      <c r="O3863" s="44"/>
      <c r="P3863" s="44"/>
      <c r="Q3863" s="44"/>
      <c r="R3863" s="44"/>
      <c r="S3863" s="44"/>
      <c r="T3863" s="44"/>
      <c r="U3863" s="44"/>
      <c r="V3863" s="44"/>
      <c r="W3863" s="44"/>
      <c r="X3863" s="44"/>
      <c r="Y3863" s="44"/>
    </row>
    <row r="3864" spans="14:25" ht="15" customHeight="1" x14ac:dyDescent="0.2">
      <c r="N3864" s="44"/>
      <c r="O3864" s="44"/>
      <c r="P3864" s="44"/>
      <c r="Q3864" s="44"/>
      <c r="R3864" s="44"/>
      <c r="S3864" s="44"/>
      <c r="T3864" s="44"/>
      <c r="U3864" s="44"/>
      <c r="V3864" s="44"/>
      <c r="W3864" s="44"/>
      <c r="X3864" s="44"/>
      <c r="Y3864" s="44"/>
    </row>
    <row r="3865" spans="14:25" ht="15" customHeight="1" x14ac:dyDescent="0.2">
      <c r="N3865" s="44"/>
      <c r="O3865" s="44"/>
      <c r="P3865" s="44"/>
      <c r="Q3865" s="44"/>
      <c r="R3865" s="44"/>
      <c r="S3865" s="44"/>
      <c r="T3865" s="44"/>
      <c r="U3865" s="44"/>
      <c r="V3865" s="44"/>
      <c r="W3865" s="44"/>
      <c r="X3865" s="44"/>
      <c r="Y3865" s="44"/>
    </row>
    <row r="3866" spans="14:25" ht="15" customHeight="1" x14ac:dyDescent="0.2">
      <c r="N3866" s="44"/>
      <c r="O3866" s="44"/>
      <c r="P3866" s="44"/>
      <c r="Q3866" s="44"/>
      <c r="R3866" s="44"/>
      <c r="S3866" s="44"/>
      <c r="T3866" s="44"/>
      <c r="U3866" s="44"/>
      <c r="V3866" s="44"/>
      <c r="W3866" s="44"/>
      <c r="X3866" s="44"/>
      <c r="Y3866" s="44"/>
    </row>
    <row r="3867" spans="14:25" ht="15" customHeight="1" x14ac:dyDescent="0.2">
      <c r="N3867" s="44"/>
      <c r="O3867" s="44"/>
      <c r="P3867" s="44"/>
      <c r="Q3867" s="44"/>
      <c r="R3867" s="44"/>
      <c r="S3867" s="44"/>
      <c r="T3867" s="44"/>
      <c r="U3867" s="44"/>
      <c r="V3867" s="44"/>
      <c r="W3867" s="44"/>
      <c r="X3867" s="44"/>
      <c r="Y3867" s="44"/>
    </row>
    <row r="3868" spans="14:25" ht="15" customHeight="1" x14ac:dyDescent="0.2">
      <c r="N3868" s="44"/>
      <c r="O3868" s="44"/>
      <c r="P3868" s="44"/>
      <c r="Q3868" s="44"/>
      <c r="R3868" s="44"/>
      <c r="S3868" s="44"/>
      <c r="T3868" s="44"/>
      <c r="U3868" s="44"/>
      <c r="V3868" s="44"/>
      <c r="W3868" s="44"/>
      <c r="X3868" s="44"/>
      <c r="Y3868" s="44"/>
    </row>
    <row r="3869" spans="14:25" ht="15" customHeight="1" x14ac:dyDescent="0.2">
      <c r="N3869" s="44"/>
      <c r="O3869" s="44"/>
      <c r="P3869" s="44"/>
      <c r="Q3869" s="44"/>
      <c r="R3869" s="44"/>
      <c r="S3869" s="44"/>
      <c r="T3869" s="44"/>
      <c r="U3869" s="44"/>
      <c r="V3869" s="44"/>
      <c r="W3869" s="44"/>
      <c r="X3869" s="44"/>
      <c r="Y3869" s="44"/>
    </row>
    <row r="3870" spans="14:25" ht="15" customHeight="1" x14ac:dyDescent="0.2">
      <c r="N3870" s="44"/>
      <c r="O3870" s="44"/>
      <c r="P3870" s="44"/>
      <c r="Q3870" s="44"/>
      <c r="R3870" s="44"/>
      <c r="S3870" s="44"/>
      <c r="T3870" s="44"/>
      <c r="U3870" s="44"/>
      <c r="V3870" s="44"/>
      <c r="W3870" s="44"/>
      <c r="X3870" s="44"/>
      <c r="Y3870" s="44"/>
    </row>
    <row r="3871" spans="14:25" ht="15" customHeight="1" x14ac:dyDescent="0.2">
      <c r="N3871" s="44"/>
      <c r="O3871" s="44"/>
      <c r="P3871" s="44"/>
      <c r="Q3871" s="44"/>
      <c r="R3871" s="44"/>
      <c r="S3871" s="44"/>
      <c r="T3871" s="44"/>
      <c r="U3871" s="44"/>
      <c r="V3871" s="44"/>
      <c r="W3871" s="44"/>
      <c r="X3871" s="44"/>
      <c r="Y3871" s="44"/>
    </row>
    <row r="3872" spans="14:25" ht="15" customHeight="1" x14ac:dyDescent="0.2">
      <c r="N3872" s="44"/>
      <c r="O3872" s="44"/>
      <c r="P3872" s="44"/>
      <c r="Q3872" s="44"/>
      <c r="R3872" s="44"/>
      <c r="S3872" s="44"/>
      <c r="T3872" s="44"/>
      <c r="U3872" s="44"/>
      <c r="V3872" s="44"/>
      <c r="W3872" s="44"/>
      <c r="X3872" s="44"/>
      <c r="Y3872" s="44"/>
    </row>
    <row r="3873" spans="14:25" ht="15" customHeight="1" x14ac:dyDescent="0.2">
      <c r="N3873" s="44"/>
      <c r="O3873" s="44"/>
      <c r="P3873" s="44"/>
      <c r="Q3873" s="44"/>
      <c r="R3873" s="44"/>
      <c r="S3873" s="44"/>
      <c r="T3873" s="44"/>
      <c r="U3873" s="44"/>
      <c r="V3873" s="44"/>
      <c r="W3873" s="44"/>
      <c r="X3873" s="44"/>
      <c r="Y3873" s="44"/>
    </row>
    <row r="3874" spans="14:25" ht="15" customHeight="1" x14ac:dyDescent="0.2">
      <c r="N3874" s="44"/>
      <c r="O3874" s="44"/>
      <c r="P3874" s="44"/>
      <c r="Q3874" s="44"/>
      <c r="R3874" s="44"/>
      <c r="S3874" s="44"/>
      <c r="T3874" s="44"/>
      <c r="U3874" s="44"/>
      <c r="V3874" s="44"/>
      <c r="W3874" s="44"/>
      <c r="X3874" s="44"/>
      <c r="Y3874" s="44"/>
    </row>
    <row r="3875" spans="14:25" ht="15" customHeight="1" x14ac:dyDescent="0.2">
      <c r="N3875" s="44"/>
      <c r="O3875" s="44"/>
      <c r="P3875" s="44"/>
      <c r="Q3875" s="44"/>
      <c r="R3875" s="44"/>
      <c r="S3875" s="44"/>
      <c r="T3875" s="44"/>
      <c r="U3875" s="44"/>
      <c r="V3875" s="44"/>
      <c r="W3875" s="44"/>
      <c r="X3875" s="44"/>
      <c r="Y3875" s="44"/>
    </row>
    <row r="3876" spans="14:25" ht="15" customHeight="1" x14ac:dyDescent="0.2">
      <c r="N3876" s="44"/>
      <c r="O3876" s="44"/>
      <c r="P3876" s="44"/>
      <c r="Q3876" s="44"/>
      <c r="R3876" s="44"/>
      <c r="S3876" s="44"/>
      <c r="T3876" s="44"/>
      <c r="U3876" s="44"/>
      <c r="V3876" s="44"/>
      <c r="W3876" s="44"/>
      <c r="X3876" s="44"/>
      <c r="Y3876" s="44"/>
    </row>
    <row r="3877" spans="14:25" ht="15" customHeight="1" x14ac:dyDescent="0.2">
      <c r="N3877" s="44"/>
      <c r="O3877" s="44"/>
      <c r="P3877" s="44"/>
      <c r="Q3877" s="44"/>
      <c r="R3877" s="44"/>
      <c r="S3877" s="44"/>
      <c r="T3877" s="44"/>
      <c r="U3877" s="44"/>
      <c r="V3877" s="44"/>
      <c r="W3877" s="44"/>
      <c r="X3877" s="44"/>
      <c r="Y3877" s="44"/>
    </row>
    <row r="3878" spans="14:25" ht="15" customHeight="1" x14ac:dyDescent="0.2">
      <c r="N3878" s="44"/>
      <c r="O3878" s="44"/>
      <c r="P3878" s="44"/>
      <c r="Q3878" s="44"/>
      <c r="R3878" s="44"/>
      <c r="S3878" s="44"/>
      <c r="T3878" s="44"/>
      <c r="U3878" s="44"/>
      <c r="V3878" s="44"/>
      <c r="W3878" s="44"/>
      <c r="X3878" s="44"/>
      <c r="Y3878" s="44"/>
    </row>
    <row r="3879" spans="14:25" ht="15" customHeight="1" x14ac:dyDescent="0.2">
      <c r="N3879" s="44"/>
      <c r="O3879" s="44"/>
      <c r="P3879" s="44"/>
      <c r="Q3879" s="44"/>
      <c r="R3879" s="44"/>
      <c r="S3879" s="44"/>
      <c r="T3879" s="44"/>
      <c r="U3879" s="44"/>
      <c r="V3879" s="44"/>
      <c r="W3879" s="44"/>
      <c r="X3879" s="44"/>
      <c r="Y3879" s="44"/>
    </row>
    <row r="3880" spans="14:25" ht="15" customHeight="1" x14ac:dyDescent="0.2">
      <c r="N3880" s="44"/>
      <c r="O3880" s="44"/>
      <c r="P3880" s="44"/>
      <c r="Q3880" s="44"/>
      <c r="R3880" s="44"/>
      <c r="S3880" s="44"/>
      <c r="T3880" s="44"/>
      <c r="U3880" s="44"/>
      <c r="V3880" s="44"/>
      <c r="W3880" s="44"/>
      <c r="X3880" s="44"/>
      <c r="Y3880" s="44"/>
    </row>
    <row r="3881" spans="14:25" ht="15" customHeight="1" x14ac:dyDescent="0.2">
      <c r="N3881" s="44"/>
      <c r="O3881" s="44"/>
      <c r="P3881" s="44"/>
      <c r="Q3881" s="44"/>
      <c r="R3881" s="44"/>
      <c r="S3881" s="44"/>
      <c r="T3881" s="44"/>
      <c r="U3881" s="44"/>
      <c r="V3881" s="44"/>
      <c r="W3881" s="44"/>
      <c r="X3881" s="44"/>
      <c r="Y3881" s="44"/>
    </row>
    <row r="3882" spans="14:25" ht="15" customHeight="1" x14ac:dyDescent="0.2">
      <c r="N3882" s="44"/>
      <c r="O3882" s="44"/>
      <c r="P3882" s="44"/>
      <c r="Q3882" s="44"/>
      <c r="R3882" s="44"/>
      <c r="S3882" s="44"/>
      <c r="T3882" s="44"/>
      <c r="U3882" s="44"/>
      <c r="V3882" s="44"/>
      <c r="W3882" s="44"/>
      <c r="X3882" s="44"/>
      <c r="Y3882" s="44"/>
    </row>
    <row r="3883" spans="14:25" ht="15" customHeight="1" x14ac:dyDescent="0.2">
      <c r="N3883" s="44"/>
      <c r="O3883" s="44"/>
      <c r="P3883" s="44"/>
      <c r="Q3883" s="44"/>
      <c r="R3883" s="44"/>
      <c r="S3883" s="44"/>
      <c r="T3883" s="44"/>
      <c r="U3883" s="44"/>
      <c r="V3883" s="44"/>
      <c r="W3883" s="44"/>
      <c r="X3883" s="44"/>
      <c r="Y3883" s="44"/>
    </row>
    <row r="3884" spans="14:25" ht="15" customHeight="1" x14ac:dyDescent="0.2">
      <c r="N3884" s="44"/>
      <c r="O3884" s="44"/>
      <c r="P3884" s="44"/>
      <c r="Q3884" s="44"/>
      <c r="R3884" s="44"/>
      <c r="S3884" s="44"/>
      <c r="T3884" s="44"/>
      <c r="U3884" s="44"/>
      <c r="V3884" s="44"/>
      <c r="W3884" s="44"/>
      <c r="X3884" s="44"/>
      <c r="Y3884" s="44"/>
    </row>
    <row r="3885" spans="14:25" ht="15" customHeight="1" x14ac:dyDescent="0.2">
      <c r="N3885" s="44"/>
      <c r="O3885" s="44"/>
      <c r="P3885" s="44"/>
      <c r="Q3885" s="44"/>
      <c r="R3885" s="44"/>
      <c r="S3885" s="44"/>
      <c r="T3885" s="44"/>
      <c r="U3885" s="44"/>
      <c r="V3885" s="44"/>
      <c r="W3885" s="44"/>
      <c r="X3885" s="44"/>
      <c r="Y3885" s="44"/>
    </row>
    <row r="3886" spans="14:25" ht="15" customHeight="1" x14ac:dyDescent="0.2">
      <c r="N3886" s="44"/>
      <c r="O3886" s="44"/>
      <c r="P3886" s="44"/>
      <c r="Q3886" s="44"/>
      <c r="R3886" s="44"/>
      <c r="S3886" s="44"/>
      <c r="T3886" s="44"/>
      <c r="U3886" s="44"/>
      <c r="V3886" s="44"/>
      <c r="W3886" s="44"/>
      <c r="X3886" s="44"/>
      <c r="Y3886" s="44"/>
    </row>
    <row r="3887" spans="14:25" ht="15" customHeight="1" x14ac:dyDescent="0.2">
      <c r="N3887" s="44"/>
      <c r="O3887" s="44"/>
      <c r="P3887" s="44"/>
      <c r="Q3887" s="44"/>
      <c r="R3887" s="44"/>
      <c r="S3887" s="44"/>
      <c r="T3887" s="44"/>
      <c r="U3887" s="44"/>
      <c r="V3887" s="44"/>
      <c r="W3887" s="44"/>
      <c r="X3887" s="44"/>
      <c r="Y3887" s="44"/>
    </row>
    <row r="3888" spans="14:25" ht="15" customHeight="1" x14ac:dyDescent="0.2">
      <c r="N3888" s="44"/>
      <c r="O3888" s="44"/>
      <c r="P3888" s="44"/>
      <c r="Q3888" s="44"/>
      <c r="R3888" s="44"/>
      <c r="S3888" s="44"/>
      <c r="T3888" s="44"/>
      <c r="U3888" s="44"/>
      <c r="V3888" s="44"/>
      <c r="W3888" s="44"/>
      <c r="X3888" s="44"/>
      <c r="Y3888" s="44"/>
    </row>
    <row r="3889" spans="14:25" ht="15" customHeight="1" x14ac:dyDescent="0.2">
      <c r="N3889" s="44"/>
      <c r="O3889" s="44"/>
      <c r="P3889" s="44"/>
      <c r="Q3889" s="44"/>
      <c r="R3889" s="44"/>
      <c r="S3889" s="44"/>
      <c r="T3889" s="44"/>
      <c r="U3889" s="44"/>
      <c r="V3889" s="44"/>
      <c r="W3889" s="44"/>
      <c r="X3889" s="44"/>
      <c r="Y3889" s="44"/>
    </row>
    <row r="3890" spans="14:25" ht="15" customHeight="1" x14ac:dyDescent="0.2">
      <c r="N3890" s="44"/>
      <c r="O3890" s="44"/>
      <c r="P3890" s="44"/>
      <c r="Q3890" s="44"/>
      <c r="R3890" s="44"/>
      <c r="S3890" s="44"/>
      <c r="T3890" s="44"/>
      <c r="U3890" s="44"/>
      <c r="V3890" s="44"/>
      <c r="W3890" s="44"/>
      <c r="X3890" s="44"/>
      <c r="Y3890" s="44"/>
    </row>
    <row r="3891" spans="14:25" ht="15" customHeight="1" x14ac:dyDescent="0.2">
      <c r="N3891" s="44"/>
      <c r="O3891" s="44"/>
      <c r="P3891" s="44"/>
      <c r="Q3891" s="44"/>
      <c r="R3891" s="44"/>
      <c r="S3891" s="44"/>
      <c r="T3891" s="44"/>
      <c r="U3891" s="44"/>
      <c r="V3891" s="44"/>
      <c r="W3891" s="44"/>
      <c r="X3891" s="44"/>
      <c r="Y3891" s="44"/>
    </row>
    <row r="3892" spans="14:25" ht="15" customHeight="1" x14ac:dyDescent="0.2">
      <c r="N3892" s="44"/>
      <c r="O3892" s="44"/>
      <c r="P3892" s="44"/>
      <c r="Q3892" s="44"/>
      <c r="R3892" s="44"/>
      <c r="S3892" s="44"/>
      <c r="T3892" s="44"/>
      <c r="U3892" s="44"/>
      <c r="V3892" s="44"/>
      <c r="W3892" s="44"/>
      <c r="X3892" s="44"/>
      <c r="Y3892" s="44"/>
    </row>
    <row r="3893" spans="14:25" ht="15" customHeight="1" x14ac:dyDescent="0.2">
      <c r="N3893" s="44"/>
      <c r="O3893" s="44"/>
      <c r="P3893" s="44"/>
      <c r="Q3893" s="44"/>
      <c r="R3893" s="44"/>
      <c r="S3893" s="44"/>
      <c r="T3893" s="44"/>
      <c r="U3893" s="44"/>
      <c r="V3893" s="44"/>
      <c r="W3893" s="44"/>
      <c r="X3893" s="44"/>
      <c r="Y3893" s="44"/>
    </row>
    <row r="3894" spans="14:25" ht="15" customHeight="1" x14ac:dyDescent="0.2">
      <c r="N3894" s="44"/>
      <c r="O3894" s="44"/>
      <c r="P3894" s="44"/>
      <c r="Q3894" s="44"/>
      <c r="R3894" s="44"/>
      <c r="S3894" s="44"/>
      <c r="T3894" s="44"/>
      <c r="U3894" s="44"/>
      <c r="V3894" s="44"/>
      <c r="W3894" s="44"/>
      <c r="X3894" s="44"/>
      <c r="Y3894" s="44"/>
    </row>
    <row r="3895" spans="14:25" ht="15" customHeight="1" x14ac:dyDescent="0.2">
      <c r="N3895" s="44"/>
      <c r="O3895" s="44"/>
      <c r="P3895" s="44"/>
      <c r="Q3895" s="44"/>
      <c r="R3895" s="44"/>
      <c r="S3895" s="44"/>
      <c r="T3895" s="44"/>
      <c r="U3895" s="44"/>
      <c r="V3895" s="44"/>
      <c r="W3895" s="44"/>
      <c r="X3895" s="44"/>
      <c r="Y3895" s="44"/>
    </row>
    <row r="3896" spans="14:25" ht="15" customHeight="1" x14ac:dyDescent="0.2">
      <c r="N3896" s="44"/>
      <c r="O3896" s="44"/>
      <c r="P3896" s="44"/>
      <c r="Q3896" s="44"/>
      <c r="R3896" s="44"/>
      <c r="S3896" s="44"/>
      <c r="T3896" s="44"/>
      <c r="U3896" s="44"/>
      <c r="V3896" s="44"/>
      <c r="W3896" s="44"/>
      <c r="X3896" s="44"/>
      <c r="Y3896" s="44"/>
    </row>
    <row r="3897" spans="14:25" ht="15" customHeight="1" x14ac:dyDescent="0.2">
      <c r="N3897" s="44"/>
      <c r="O3897" s="44"/>
      <c r="P3897" s="44"/>
      <c r="Q3897" s="44"/>
      <c r="R3897" s="44"/>
      <c r="S3897" s="44"/>
      <c r="T3897" s="44"/>
      <c r="U3897" s="44"/>
      <c r="V3897" s="44"/>
      <c r="W3897" s="44"/>
      <c r="X3897" s="44"/>
      <c r="Y3897" s="44"/>
    </row>
    <row r="3898" spans="14:25" ht="15" customHeight="1" x14ac:dyDescent="0.2">
      <c r="N3898" s="44"/>
      <c r="O3898" s="44"/>
      <c r="P3898" s="44"/>
      <c r="Q3898" s="44"/>
      <c r="R3898" s="44"/>
      <c r="S3898" s="44"/>
      <c r="T3898" s="44"/>
      <c r="U3898" s="44"/>
      <c r="V3898" s="44"/>
      <c r="W3898" s="44"/>
      <c r="X3898" s="44"/>
      <c r="Y3898" s="44"/>
    </row>
    <row r="3899" spans="14:25" ht="15" customHeight="1" x14ac:dyDescent="0.2">
      <c r="N3899" s="44"/>
      <c r="O3899" s="44"/>
      <c r="P3899" s="44"/>
      <c r="Q3899" s="44"/>
      <c r="R3899" s="44"/>
      <c r="S3899" s="44"/>
      <c r="T3899" s="44"/>
      <c r="U3899" s="44"/>
      <c r="V3899" s="44"/>
      <c r="W3899" s="44"/>
      <c r="X3899" s="44"/>
      <c r="Y3899" s="44"/>
    </row>
    <row r="3900" spans="14:25" ht="15" customHeight="1" x14ac:dyDescent="0.2">
      <c r="N3900" s="44"/>
      <c r="O3900" s="44"/>
      <c r="P3900" s="44"/>
      <c r="Q3900" s="44"/>
      <c r="R3900" s="44"/>
      <c r="S3900" s="44"/>
      <c r="T3900" s="44"/>
      <c r="U3900" s="44"/>
      <c r="V3900" s="44"/>
      <c r="W3900" s="44"/>
      <c r="X3900" s="44"/>
      <c r="Y3900" s="44"/>
    </row>
    <row r="3901" spans="14:25" ht="15" customHeight="1" x14ac:dyDescent="0.2">
      <c r="N3901" s="44"/>
      <c r="O3901" s="44"/>
      <c r="P3901" s="44"/>
      <c r="Q3901" s="44"/>
      <c r="R3901" s="44"/>
      <c r="S3901" s="44"/>
      <c r="T3901" s="44"/>
      <c r="U3901" s="44"/>
      <c r="V3901" s="44"/>
      <c r="W3901" s="44"/>
      <c r="X3901" s="44"/>
      <c r="Y3901" s="44"/>
    </row>
    <row r="3902" spans="14:25" ht="15" customHeight="1" x14ac:dyDescent="0.2">
      <c r="N3902" s="44"/>
      <c r="O3902" s="44"/>
      <c r="P3902" s="44"/>
      <c r="Q3902" s="44"/>
      <c r="R3902" s="44"/>
      <c r="S3902" s="44"/>
      <c r="T3902" s="44"/>
      <c r="U3902" s="44"/>
      <c r="V3902" s="44"/>
      <c r="W3902" s="44"/>
      <c r="X3902" s="44"/>
      <c r="Y3902" s="44"/>
    </row>
    <row r="3903" spans="14:25" ht="15" customHeight="1" x14ac:dyDescent="0.2">
      <c r="N3903" s="44"/>
      <c r="O3903" s="44"/>
      <c r="P3903" s="44"/>
      <c r="Q3903" s="44"/>
      <c r="R3903" s="44"/>
      <c r="S3903" s="44"/>
      <c r="T3903" s="44"/>
      <c r="U3903" s="44"/>
      <c r="V3903" s="44"/>
      <c r="W3903" s="44"/>
      <c r="X3903" s="44"/>
      <c r="Y3903" s="44"/>
    </row>
    <row r="3904" spans="14:25" ht="15" customHeight="1" x14ac:dyDescent="0.2">
      <c r="N3904" s="44"/>
      <c r="O3904" s="44"/>
      <c r="P3904" s="44"/>
      <c r="Q3904" s="44"/>
      <c r="R3904" s="44"/>
      <c r="S3904" s="44"/>
      <c r="T3904" s="44"/>
      <c r="U3904" s="44"/>
      <c r="V3904" s="44"/>
      <c r="W3904" s="44"/>
      <c r="X3904" s="44"/>
      <c r="Y3904" s="44"/>
    </row>
    <row r="3905" spans="14:25" ht="15" customHeight="1" x14ac:dyDescent="0.2">
      <c r="N3905" s="44"/>
      <c r="O3905" s="44"/>
      <c r="P3905" s="44"/>
      <c r="Q3905" s="44"/>
      <c r="R3905" s="44"/>
      <c r="S3905" s="44"/>
      <c r="T3905" s="44"/>
      <c r="U3905" s="44"/>
      <c r="V3905" s="44"/>
      <c r="W3905" s="44"/>
      <c r="X3905" s="44"/>
      <c r="Y3905" s="44"/>
    </row>
    <row r="3906" spans="14:25" ht="15" customHeight="1" x14ac:dyDescent="0.2">
      <c r="N3906" s="44"/>
      <c r="O3906" s="44"/>
      <c r="P3906" s="44"/>
      <c r="Q3906" s="44"/>
      <c r="R3906" s="44"/>
      <c r="S3906" s="44"/>
      <c r="T3906" s="44"/>
      <c r="U3906" s="44"/>
      <c r="V3906" s="44"/>
      <c r="W3906" s="44"/>
      <c r="X3906" s="44"/>
      <c r="Y3906" s="44"/>
    </row>
    <row r="3907" spans="14:25" ht="15" customHeight="1" x14ac:dyDescent="0.2">
      <c r="N3907" s="44"/>
      <c r="O3907" s="44"/>
      <c r="P3907" s="44"/>
      <c r="Q3907" s="44"/>
      <c r="R3907" s="44"/>
      <c r="S3907" s="44"/>
      <c r="T3907" s="44"/>
      <c r="U3907" s="44"/>
      <c r="V3907" s="44"/>
      <c r="W3907" s="44"/>
      <c r="X3907" s="44"/>
      <c r="Y3907" s="44"/>
    </row>
    <row r="3908" spans="14:25" ht="15" customHeight="1" x14ac:dyDescent="0.2">
      <c r="N3908" s="44"/>
      <c r="O3908" s="44"/>
      <c r="P3908" s="44"/>
      <c r="Q3908" s="44"/>
      <c r="R3908" s="44"/>
      <c r="S3908" s="44"/>
      <c r="T3908" s="44"/>
      <c r="U3908" s="44"/>
      <c r="V3908" s="44"/>
      <c r="W3908" s="44"/>
      <c r="X3908" s="44"/>
      <c r="Y3908" s="44"/>
    </row>
    <row r="3909" spans="14:25" ht="15" customHeight="1" x14ac:dyDescent="0.2">
      <c r="N3909" s="44"/>
      <c r="O3909" s="44"/>
      <c r="P3909" s="44"/>
      <c r="Q3909" s="44"/>
      <c r="R3909" s="44"/>
      <c r="S3909" s="44"/>
      <c r="T3909" s="44"/>
      <c r="U3909" s="44"/>
      <c r="V3909" s="44"/>
      <c r="W3909" s="44"/>
      <c r="X3909" s="44"/>
      <c r="Y3909" s="44"/>
    </row>
    <row r="3910" spans="14:25" ht="15" customHeight="1" x14ac:dyDescent="0.2">
      <c r="N3910" s="44"/>
      <c r="O3910" s="44"/>
      <c r="P3910" s="44"/>
      <c r="Q3910" s="44"/>
      <c r="R3910" s="44"/>
      <c r="S3910" s="44"/>
      <c r="T3910" s="44"/>
      <c r="U3910" s="44"/>
      <c r="V3910" s="44"/>
      <c r="W3910" s="44"/>
      <c r="X3910" s="44"/>
      <c r="Y3910" s="44"/>
    </row>
    <row r="3911" spans="14:25" ht="15" customHeight="1" x14ac:dyDescent="0.2">
      <c r="N3911" s="44"/>
      <c r="O3911" s="44"/>
      <c r="P3911" s="44"/>
      <c r="Q3911" s="44"/>
      <c r="R3911" s="44"/>
      <c r="S3911" s="44"/>
      <c r="T3911" s="44"/>
      <c r="U3911" s="44"/>
      <c r="V3911" s="44"/>
      <c r="W3911" s="44"/>
      <c r="X3911" s="44"/>
      <c r="Y3911" s="44"/>
    </row>
    <row r="3912" spans="14:25" ht="15" customHeight="1" x14ac:dyDescent="0.2">
      <c r="N3912" s="44"/>
      <c r="O3912" s="44"/>
      <c r="P3912" s="44"/>
      <c r="Q3912" s="44"/>
      <c r="R3912" s="44"/>
      <c r="S3912" s="44"/>
      <c r="T3912" s="44"/>
      <c r="U3912" s="44"/>
      <c r="V3912" s="44"/>
      <c r="W3912" s="44"/>
      <c r="X3912" s="44"/>
      <c r="Y3912" s="44"/>
    </row>
    <row r="3913" spans="14:25" ht="15" customHeight="1" x14ac:dyDescent="0.2">
      <c r="N3913" s="44"/>
      <c r="O3913" s="44"/>
      <c r="P3913" s="44"/>
      <c r="Q3913" s="44"/>
      <c r="R3913" s="44"/>
      <c r="S3913" s="44"/>
      <c r="T3913" s="44"/>
      <c r="U3913" s="44"/>
      <c r="V3913" s="44"/>
      <c r="W3913" s="44"/>
      <c r="X3913" s="44"/>
      <c r="Y3913" s="44"/>
    </row>
    <row r="3914" spans="14:25" ht="15" customHeight="1" x14ac:dyDescent="0.2">
      <c r="N3914" s="44"/>
      <c r="O3914" s="44"/>
      <c r="P3914" s="44"/>
      <c r="Q3914" s="44"/>
      <c r="R3914" s="44"/>
      <c r="S3914" s="44"/>
      <c r="T3914" s="44"/>
      <c r="U3914" s="44"/>
      <c r="V3914" s="44"/>
      <c r="W3914" s="44"/>
      <c r="X3914" s="44"/>
      <c r="Y3914" s="44"/>
    </row>
    <row r="3915" spans="14:25" ht="15" customHeight="1" x14ac:dyDescent="0.2">
      <c r="N3915" s="44"/>
      <c r="O3915" s="44"/>
      <c r="P3915" s="44"/>
      <c r="Q3915" s="44"/>
      <c r="R3915" s="44"/>
      <c r="S3915" s="44"/>
      <c r="T3915" s="44"/>
      <c r="U3915" s="44"/>
      <c r="V3915" s="44"/>
      <c r="W3915" s="44"/>
      <c r="X3915" s="44"/>
      <c r="Y3915" s="44"/>
    </row>
    <row r="3916" spans="14:25" ht="15" customHeight="1" x14ac:dyDescent="0.2">
      <c r="N3916" s="44"/>
      <c r="O3916" s="44"/>
      <c r="P3916" s="44"/>
      <c r="Q3916" s="44"/>
      <c r="R3916" s="44"/>
      <c r="S3916" s="44"/>
      <c r="T3916" s="44"/>
      <c r="U3916" s="44"/>
      <c r="V3916" s="44"/>
      <c r="W3916" s="44"/>
      <c r="X3916" s="44"/>
      <c r="Y3916" s="44"/>
    </row>
    <row r="3917" spans="14:25" ht="15" customHeight="1" x14ac:dyDescent="0.2">
      <c r="N3917" s="44"/>
      <c r="O3917" s="44"/>
      <c r="P3917" s="44"/>
      <c r="Q3917" s="44"/>
      <c r="R3917" s="44"/>
      <c r="S3917" s="44"/>
      <c r="T3917" s="44"/>
      <c r="U3917" s="44"/>
      <c r="V3917" s="44"/>
      <c r="W3917" s="44"/>
      <c r="X3917" s="44"/>
      <c r="Y3917" s="44"/>
    </row>
    <row r="3918" spans="14:25" ht="15" customHeight="1" x14ac:dyDescent="0.2">
      <c r="N3918" s="44"/>
      <c r="O3918" s="44"/>
      <c r="P3918" s="44"/>
      <c r="Q3918" s="44"/>
      <c r="R3918" s="44"/>
      <c r="S3918" s="44"/>
      <c r="T3918" s="44"/>
      <c r="U3918" s="44"/>
      <c r="V3918" s="44"/>
      <c r="W3918" s="44"/>
      <c r="X3918" s="44"/>
      <c r="Y3918" s="44"/>
    </row>
    <row r="3919" spans="14:25" ht="15" customHeight="1" x14ac:dyDescent="0.2">
      <c r="N3919" s="44"/>
      <c r="O3919" s="44"/>
      <c r="P3919" s="44"/>
      <c r="Q3919" s="44"/>
      <c r="R3919" s="44"/>
      <c r="S3919" s="44"/>
      <c r="T3919" s="44"/>
      <c r="U3919" s="44"/>
      <c r="V3919" s="44"/>
      <c r="W3919" s="44"/>
      <c r="X3919" s="44"/>
      <c r="Y3919" s="44"/>
    </row>
    <row r="3920" spans="14:25" ht="15" customHeight="1" x14ac:dyDescent="0.2">
      <c r="N3920" s="44"/>
      <c r="O3920" s="44"/>
      <c r="P3920" s="44"/>
      <c r="Q3920" s="44"/>
      <c r="R3920" s="44"/>
      <c r="S3920" s="44"/>
      <c r="T3920" s="44"/>
      <c r="U3920" s="44"/>
      <c r="V3920" s="44"/>
      <c r="W3920" s="44"/>
      <c r="X3920" s="44"/>
      <c r="Y3920" s="44"/>
    </row>
    <row r="3921" spans="14:25" ht="15" customHeight="1" x14ac:dyDescent="0.2">
      <c r="N3921" s="44"/>
      <c r="O3921" s="44"/>
      <c r="P3921" s="44"/>
      <c r="Q3921" s="44"/>
      <c r="R3921" s="44"/>
      <c r="S3921" s="44"/>
      <c r="T3921" s="44"/>
      <c r="U3921" s="44"/>
      <c r="V3921" s="44"/>
      <c r="W3921" s="44"/>
      <c r="X3921" s="44"/>
      <c r="Y3921" s="44"/>
    </row>
    <row r="3922" spans="14:25" ht="15" customHeight="1" x14ac:dyDescent="0.2">
      <c r="N3922" s="44"/>
      <c r="O3922" s="44"/>
      <c r="P3922" s="44"/>
      <c r="Q3922" s="44"/>
      <c r="R3922" s="44"/>
      <c r="S3922" s="44"/>
      <c r="T3922" s="44"/>
      <c r="U3922" s="44"/>
      <c r="V3922" s="44"/>
      <c r="W3922" s="44"/>
      <c r="X3922" s="44"/>
      <c r="Y3922" s="44"/>
    </row>
    <row r="3923" spans="14:25" ht="15" customHeight="1" x14ac:dyDescent="0.2">
      <c r="N3923" s="44"/>
      <c r="O3923" s="44"/>
      <c r="P3923" s="44"/>
      <c r="Q3923" s="44"/>
      <c r="R3923" s="44"/>
      <c r="S3923" s="44"/>
      <c r="T3923" s="44"/>
      <c r="U3923" s="44"/>
      <c r="V3923" s="44"/>
      <c r="W3923" s="44"/>
      <c r="X3923" s="44"/>
      <c r="Y3923" s="44"/>
    </row>
    <row r="3924" spans="14:25" ht="15" customHeight="1" x14ac:dyDescent="0.2">
      <c r="N3924" s="44"/>
      <c r="O3924" s="44"/>
      <c r="P3924" s="44"/>
      <c r="Q3924" s="44"/>
      <c r="R3924" s="44"/>
      <c r="S3924" s="44"/>
      <c r="T3924" s="44"/>
      <c r="U3924" s="44"/>
      <c r="V3924" s="44"/>
      <c r="W3924" s="44"/>
      <c r="X3924" s="44"/>
      <c r="Y3924" s="44"/>
    </row>
    <row r="3925" spans="14:25" ht="15" customHeight="1" x14ac:dyDescent="0.2">
      <c r="N3925" s="44"/>
      <c r="O3925" s="44"/>
      <c r="P3925" s="44"/>
      <c r="Q3925" s="44"/>
      <c r="R3925" s="44"/>
      <c r="S3925" s="44"/>
      <c r="T3925" s="44"/>
      <c r="U3925" s="44"/>
      <c r="V3925" s="44"/>
      <c r="W3925" s="44"/>
      <c r="X3925" s="44"/>
      <c r="Y3925" s="44"/>
    </row>
    <row r="3926" spans="14:25" ht="15" customHeight="1" x14ac:dyDescent="0.2">
      <c r="N3926" s="44"/>
      <c r="O3926" s="44"/>
      <c r="P3926" s="44"/>
      <c r="Q3926" s="44"/>
      <c r="R3926" s="44"/>
      <c r="S3926" s="44"/>
      <c r="T3926" s="44"/>
      <c r="U3926" s="44"/>
      <c r="V3926" s="44"/>
      <c r="W3926" s="44"/>
      <c r="X3926" s="44"/>
      <c r="Y3926" s="44"/>
    </row>
    <row r="3927" spans="14:25" ht="15" customHeight="1" x14ac:dyDescent="0.2">
      <c r="N3927" s="44"/>
      <c r="O3927" s="44"/>
      <c r="P3927" s="44"/>
      <c r="Q3927" s="44"/>
      <c r="R3927" s="44"/>
      <c r="S3927" s="44"/>
      <c r="T3927" s="44"/>
      <c r="U3927" s="44"/>
      <c r="V3927" s="44"/>
      <c r="W3927" s="44"/>
      <c r="X3927" s="44"/>
      <c r="Y3927" s="44"/>
    </row>
    <row r="3928" spans="14:25" ht="15" customHeight="1" x14ac:dyDescent="0.2">
      <c r="N3928" s="44"/>
      <c r="O3928" s="44"/>
      <c r="P3928" s="44"/>
      <c r="Q3928" s="44"/>
      <c r="R3928" s="44"/>
      <c r="S3928" s="44"/>
      <c r="T3928" s="44"/>
      <c r="U3928" s="44"/>
      <c r="V3928" s="44"/>
      <c r="W3928" s="44"/>
      <c r="X3928" s="44"/>
      <c r="Y3928" s="44"/>
    </row>
    <row r="3929" spans="14:25" ht="15" customHeight="1" x14ac:dyDescent="0.2">
      <c r="N3929" s="44"/>
      <c r="O3929" s="44"/>
      <c r="P3929" s="44"/>
      <c r="Q3929" s="44"/>
      <c r="R3929" s="44"/>
      <c r="S3929" s="44"/>
      <c r="T3929" s="44"/>
      <c r="U3929" s="44"/>
      <c r="V3929" s="44"/>
      <c r="W3929" s="44"/>
      <c r="X3929" s="44"/>
      <c r="Y3929" s="44"/>
    </row>
    <row r="3930" spans="14:25" ht="15" customHeight="1" x14ac:dyDescent="0.2">
      <c r="N3930" s="44"/>
      <c r="O3930" s="44"/>
      <c r="P3930" s="44"/>
      <c r="Q3930" s="44"/>
      <c r="R3930" s="44"/>
      <c r="S3930" s="44"/>
      <c r="T3930" s="44"/>
      <c r="U3930" s="44"/>
      <c r="V3930" s="44"/>
      <c r="W3930" s="44"/>
      <c r="X3930" s="44"/>
      <c r="Y3930" s="44"/>
    </row>
    <row r="3931" spans="14:25" ht="15" customHeight="1" x14ac:dyDescent="0.2">
      <c r="N3931" s="44"/>
      <c r="O3931" s="44"/>
      <c r="P3931" s="44"/>
      <c r="Q3931" s="44"/>
      <c r="R3931" s="44"/>
      <c r="S3931" s="44"/>
      <c r="T3931" s="44"/>
      <c r="U3931" s="44"/>
      <c r="V3931" s="44"/>
      <c r="W3931" s="44"/>
      <c r="X3931" s="44"/>
      <c r="Y3931" s="44"/>
    </row>
    <row r="3932" spans="14:25" ht="15" customHeight="1" x14ac:dyDescent="0.2">
      <c r="N3932" s="44"/>
      <c r="O3932" s="44"/>
      <c r="P3932" s="44"/>
      <c r="Q3932" s="44"/>
      <c r="R3932" s="44"/>
      <c r="S3932" s="44"/>
      <c r="T3932" s="44"/>
      <c r="U3932" s="44"/>
      <c r="V3932" s="44"/>
      <c r="W3932" s="44"/>
      <c r="X3932" s="44"/>
      <c r="Y3932" s="44"/>
    </row>
    <row r="3933" spans="14:25" ht="15" customHeight="1" x14ac:dyDescent="0.2">
      <c r="N3933" s="44"/>
      <c r="O3933" s="44"/>
      <c r="P3933" s="44"/>
      <c r="Q3933" s="44"/>
      <c r="R3933" s="44"/>
      <c r="S3933" s="44"/>
      <c r="T3933" s="44"/>
      <c r="U3933" s="44"/>
      <c r="V3933" s="44"/>
      <c r="W3933" s="44"/>
      <c r="X3933" s="44"/>
      <c r="Y3933" s="44"/>
    </row>
    <row r="3934" spans="14:25" ht="15" customHeight="1" x14ac:dyDescent="0.2">
      <c r="N3934" s="44"/>
      <c r="O3934" s="44"/>
      <c r="P3934" s="44"/>
      <c r="Q3934" s="44"/>
      <c r="R3934" s="44"/>
      <c r="S3934" s="44"/>
      <c r="T3934" s="44"/>
      <c r="U3934" s="44"/>
      <c r="V3934" s="44"/>
      <c r="W3934" s="44"/>
      <c r="X3934" s="44"/>
      <c r="Y3934" s="44"/>
    </row>
    <row r="3935" spans="14:25" ht="15" customHeight="1" x14ac:dyDescent="0.2">
      <c r="N3935" s="44"/>
      <c r="O3935" s="44"/>
      <c r="P3935" s="44"/>
      <c r="Q3935" s="44"/>
      <c r="R3935" s="44"/>
      <c r="S3935" s="44"/>
      <c r="T3935" s="44"/>
      <c r="U3935" s="44"/>
      <c r="V3935" s="44"/>
      <c r="W3935" s="44"/>
      <c r="X3935" s="44"/>
      <c r="Y3935" s="44"/>
    </row>
    <row r="3936" spans="14:25" ht="15" customHeight="1" x14ac:dyDescent="0.2">
      <c r="N3936" s="44"/>
      <c r="O3936" s="44"/>
      <c r="P3936" s="44"/>
      <c r="Q3936" s="44"/>
      <c r="R3936" s="44"/>
      <c r="S3936" s="44"/>
      <c r="T3936" s="44"/>
      <c r="U3936" s="44"/>
      <c r="V3936" s="44"/>
      <c r="W3936" s="44"/>
      <c r="X3936" s="44"/>
      <c r="Y3936" s="44"/>
    </row>
    <row r="3937" spans="14:25" ht="15" customHeight="1" x14ac:dyDescent="0.2">
      <c r="N3937" s="44"/>
      <c r="O3937" s="44"/>
      <c r="P3937" s="44"/>
      <c r="Q3937" s="44"/>
      <c r="R3937" s="44"/>
      <c r="S3937" s="44"/>
      <c r="T3937" s="44"/>
      <c r="U3937" s="44"/>
      <c r="V3937" s="44"/>
      <c r="W3937" s="44"/>
      <c r="X3937" s="44"/>
      <c r="Y3937" s="44"/>
    </row>
    <row r="3938" spans="14:25" ht="15" customHeight="1" x14ac:dyDescent="0.2">
      <c r="N3938" s="44"/>
      <c r="O3938" s="44"/>
      <c r="P3938" s="44"/>
      <c r="Q3938" s="44"/>
      <c r="R3938" s="44"/>
      <c r="S3938" s="44"/>
      <c r="T3938" s="44"/>
      <c r="U3938" s="44"/>
      <c r="V3938" s="44"/>
      <c r="W3938" s="44"/>
      <c r="X3938" s="44"/>
      <c r="Y3938" s="44"/>
    </row>
    <row r="3939" spans="14:25" ht="15" customHeight="1" x14ac:dyDescent="0.2">
      <c r="N3939" s="44"/>
      <c r="O3939" s="44"/>
      <c r="P3939" s="44"/>
      <c r="Q3939" s="44"/>
      <c r="R3939" s="44"/>
      <c r="S3939" s="44"/>
      <c r="T3939" s="44"/>
      <c r="U3939" s="44"/>
      <c r="V3939" s="44"/>
      <c r="W3939" s="44"/>
      <c r="X3939" s="44"/>
      <c r="Y3939" s="44"/>
    </row>
    <row r="3940" spans="14:25" ht="15" customHeight="1" x14ac:dyDescent="0.2">
      <c r="N3940" s="44"/>
      <c r="O3940" s="44"/>
      <c r="P3940" s="44"/>
      <c r="Q3940" s="44"/>
      <c r="R3940" s="44"/>
      <c r="S3940" s="44"/>
      <c r="T3940" s="44"/>
      <c r="U3940" s="44"/>
      <c r="V3940" s="44"/>
      <c r="W3940" s="44"/>
      <c r="X3940" s="44"/>
      <c r="Y3940" s="44"/>
    </row>
    <row r="3941" spans="14:25" ht="15" customHeight="1" x14ac:dyDescent="0.2">
      <c r="N3941" s="44"/>
      <c r="O3941" s="44"/>
      <c r="P3941" s="44"/>
      <c r="Q3941" s="44"/>
      <c r="R3941" s="44"/>
      <c r="S3941" s="44"/>
      <c r="T3941" s="44"/>
      <c r="U3941" s="44"/>
      <c r="V3941" s="44"/>
      <c r="W3941" s="44"/>
      <c r="X3941" s="44"/>
      <c r="Y3941" s="44"/>
    </row>
    <row r="3942" spans="14:25" ht="15" customHeight="1" x14ac:dyDescent="0.2">
      <c r="N3942" s="44"/>
      <c r="O3942" s="44"/>
      <c r="P3942" s="44"/>
      <c r="Q3942" s="44"/>
      <c r="R3942" s="44"/>
      <c r="S3942" s="44"/>
      <c r="T3942" s="44"/>
      <c r="U3942" s="44"/>
      <c r="V3942" s="44"/>
      <c r="W3942" s="44"/>
      <c r="X3942" s="44"/>
      <c r="Y3942" s="44"/>
    </row>
    <row r="3943" spans="14:25" ht="15" customHeight="1" x14ac:dyDescent="0.2">
      <c r="N3943" s="44"/>
      <c r="O3943" s="44"/>
      <c r="P3943" s="44"/>
      <c r="Q3943" s="44"/>
      <c r="R3943" s="44"/>
      <c r="S3943" s="44"/>
      <c r="T3943" s="44"/>
      <c r="U3943" s="44"/>
      <c r="V3943" s="44"/>
      <c r="W3943" s="44"/>
      <c r="X3943" s="44"/>
      <c r="Y3943" s="44"/>
    </row>
    <row r="3944" spans="14:25" ht="15" customHeight="1" x14ac:dyDescent="0.2">
      <c r="N3944" s="44"/>
      <c r="O3944" s="44"/>
      <c r="P3944" s="44"/>
      <c r="Q3944" s="44"/>
      <c r="R3944" s="44"/>
      <c r="S3944" s="44"/>
      <c r="T3944" s="44"/>
      <c r="U3944" s="44"/>
      <c r="V3944" s="44"/>
      <c r="W3944" s="44"/>
      <c r="X3944" s="44"/>
      <c r="Y3944" s="44"/>
    </row>
    <row r="3945" spans="14:25" ht="15" customHeight="1" x14ac:dyDescent="0.2">
      <c r="N3945" s="44"/>
      <c r="O3945" s="44"/>
      <c r="P3945" s="44"/>
      <c r="Q3945" s="44"/>
      <c r="R3945" s="44"/>
      <c r="S3945" s="44"/>
      <c r="T3945" s="44"/>
      <c r="U3945" s="44"/>
      <c r="V3945" s="44"/>
      <c r="W3945" s="44"/>
      <c r="X3945" s="44"/>
      <c r="Y3945" s="44"/>
    </row>
    <row r="3946" spans="14:25" ht="15" customHeight="1" x14ac:dyDescent="0.2">
      <c r="N3946" s="44"/>
      <c r="O3946" s="44"/>
      <c r="P3946" s="44"/>
      <c r="Q3946" s="44"/>
      <c r="R3946" s="44"/>
      <c r="S3946" s="44"/>
      <c r="T3946" s="44"/>
      <c r="U3946" s="44"/>
      <c r="V3946" s="44"/>
      <c r="W3946" s="44"/>
      <c r="X3946" s="44"/>
      <c r="Y3946" s="44"/>
    </row>
    <row r="3947" spans="14:25" ht="15" customHeight="1" x14ac:dyDescent="0.2">
      <c r="N3947" s="44"/>
      <c r="O3947" s="44"/>
      <c r="P3947" s="44"/>
      <c r="Q3947" s="44"/>
      <c r="R3947" s="44"/>
      <c r="S3947" s="44"/>
      <c r="T3947" s="44"/>
      <c r="U3947" s="44"/>
      <c r="V3947" s="44"/>
      <c r="W3947" s="44"/>
      <c r="X3947" s="44"/>
      <c r="Y3947" s="44"/>
    </row>
    <row r="3948" spans="14:25" ht="15" customHeight="1" x14ac:dyDescent="0.2">
      <c r="N3948" s="44"/>
      <c r="O3948" s="44"/>
      <c r="P3948" s="44"/>
      <c r="Q3948" s="44"/>
      <c r="R3948" s="44"/>
      <c r="S3948" s="44"/>
      <c r="T3948" s="44"/>
      <c r="U3948" s="44"/>
      <c r="V3948" s="44"/>
      <c r="W3948" s="44"/>
      <c r="X3948" s="44"/>
      <c r="Y3948" s="44"/>
    </row>
    <row r="3949" spans="14:25" ht="15" customHeight="1" x14ac:dyDescent="0.2">
      <c r="N3949" s="44"/>
      <c r="O3949" s="44"/>
      <c r="P3949" s="44"/>
      <c r="Q3949" s="44"/>
      <c r="R3949" s="44"/>
      <c r="S3949" s="44"/>
      <c r="T3949" s="44"/>
      <c r="U3949" s="44"/>
      <c r="V3949" s="44"/>
      <c r="W3949" s="44"/>
      <c r="X3949" s="44"/>
      <c r="Y3949" s="44"/>
    </row>
    <row r="3950" spans="14:25" ht="15" customHeight="1" x14ac:dyDescent="0.2">
      <c r="N3950" s="44"/>
      <c r="O3950" s="44"/>
      <c r="P3950" s="44"/>
      <c r="Q3950" s="44"/>
      <c r="R3950" s="44"/>
      <c r="S3950" s="44"/>
      <c r="T3950" s="44"/>
      <c r="U3950" s="44"/>
      <c r="V3950" s="44"/>
      <c r="W3950" s="44"/>
      <c r="X3950" s="44"/>
      <c r="Y3950" s="44"/>
    </row>
    <row r="3951" spans="14:25" ht="15" customHeight="1" x14ac:dyDescent="0.2">
      <c r="N3951" s="44"/>
      <c r="O3951" s="44"/>
      <c r="P3951" s="44"/>
      <c r="Q3951" s="44"/>
      <c r="R3951" s="44"/>
      <c r="S3951" s="44"/>
      <c r="T3951" s="44"/>
      <c r="U3951" s="44"/>
      <c r="V3951" s="44"/>
      <c r="W3951" s="44"/>
      <c r="X3951" s="44"/>
      <c r="Y3951" s="44"/>
    </row>
    <row r="3952" spans="14:25" ht="15" customHeight="1" x14ac:dyDescent="0.2">
      <c r="N3952" s="44"/>
      <c r="O3952" s="44"/>
      <c r="P3952" s="44"/>
      <c r="Q3952" s="44"/>
      <c r="R3952" s="44"/>
      <c r="S3952" s="44"/>
      <c r="T3952" s="44"/>
      <c r="U3952" s="44"/>
      <c r="V3952" s="44"/>
      <c r="W3952" s="44"/>
      <c r="X3952" s="44"/>
      <c r="Y3952" s="44"/>
    </row>
    <row r="3953" spans="14:25" ht="15" customHeight="1" x14ac:dyDescent="0.2">
      <c r="N3953" s="44"/>
      <c r="O3953" s="44"/>
      <c r="P3953" s="44"/>
      <c r="Q3953" s="44"/>
      <c r="R3953" s="44"/>
      <c r="S3953" s="44"/>
      <c r="T3953" s="44"/>
      <c r="U3953" s="44"/>
      <c r="V3953" s="44"/>
      <c r="W3953" s="44"/>
      <c r="X3953" s="44"/>
      <c r="Y3953" s="44"/>
    </row>
    <row r="3954" spans="14:25" ht="15" customHeight="1" x14ac:dyDescent="0.2">
      <c r="N3954" s="44"/>
      <c r="O3954" s="44"/>
      <c r="P3954" s="44"/>
      <c r="Q3954" s="44"/>
      <c r="R3954" s="44"/>
      <c r="S3954" s="44"/>
      <c r="T3954" s="44"/>
      <c r="U3954" s="44"/>
      <c r="V3954" s="44"/>
      <c r="W3954" s="44"/>
      <c r="X3954" s="44"/>
      <c r="Y3954" s="44"/>
    </row>
    <row r="3955" spans="14:25" ht="15" customHeight="1" x14ac:dyDescent="0.2">
      <c r="N3955" s="44"/>
      <c r="O3955" s="44"/>
      <c r="P3955" s="44"/>
      <c r="Q3955" s="44"/>
      <c r="R3955" s="44"/>
      <c r="S3955" s="44"/>
      <c r="T3955" s="44"/>
      <c r="U3955" s="44"/>
      <c r="V3955" s="44"/>
      <c r="W3955" s="44"/>
      <c r="X3955" s="44"/>
      <c r="Y3955" s="44"/>
    </row>
    <row r="3956" spans="14:25" ht="15" customHeight="1" x14ac:dyDescent="0.2">
      <c r="N3956" s="44"/>
      <c r="O3956" s="44"/>
      <c r="P3956" s="44"/>
      <c r="Q3956" s="44"/>
      <c r="R3956" s="44"/>
      <c r="S3956" s="44"/>
      <c r="T3956" s="44"/>
      <c r="U3956" s="44"/>
      <c r="V3956" s="44"/>
      <c r="W3956" s="44"/>
      <c r="X3956" s="44"/>
      <c r="Y3956" s="44"/>
    </row>
    <row r="3957" spans="14:25" ht="15" customHeight="1" x14ac:dyDescent="0.2">
      <c r="N3957" s="44"/>
      <c r="O3957" s="44"/>
      <c r="P3957" s="44"/>
      <c r="Q3957" s="44"/>
      <c r="R3957" s="44"/>
      <c r="S3957" s="44"/>
      <c r="T3957" s="44"/>
      <c r="U3957" s="44"/>
      <c r="V3957" s="44"/>
      <c r="W3957" s="44"/>
      <c r="X3957" s="44"/>
      <c r="Y3957" s="44"/>
    </row>
    <row r="3958" spans="14:25" ht="15" customHeight="1" x14ac:dyDescent="0.2">
      <c r="N3958" s="44"/>
      <c r="O3958" s="44"/>
      <c r="P3958" s="44"/>
      <c r="Q3958" s="44"/>
      <c r="R3958" s="44"/>
      <c r="S3958" s="44"/>
      <c r="T3958" s="44"/>
      <c r="U3958" s="44"/>
      <c r="V3958" s="44"/>
      <c r="W3958" s="44"/>
      <c r="X3958" s="44"/>
      <c r="Y3958" s="44"/>
    </row>
    <row r="3959" spans="14:25" ht="15" customHeight="1" x14ac:dyDescent="0.2">
      <c r="N3959" s="44"/>
      <c r="O3959" s="44"/>
      <c r="P3959" s="44"/>
      <c r="Q3959" s="44"/>
      <c r="R3959" s="44"/>
      <c r="S3959" s="44"/>
      <c r="T3959" s="44"/>
      <c r="U3959" s="44"/>
      <c r="V3959" s="44"/>
      <c r="W3959" s="44"/>
      <c r="X3959" s="44"/>
      <c r="Y3959" s="44"/>
    </row>
    <row r="3960" spans="14:25" ht="15" customHeight="1" x14ac:dyDescent="0.2">
      <c r="N3960" s="44"/>
      <c r="O3960" s="44"/>
      <c r="P3960" s="44"/>
      <c r="Q3960" s="44"/>
      <c r="R3960" s="44"/>
      <c r="S3960" s="44"/>
      <c r="T3960" s="44"/>
      <c r="U3960" s="44"/>
      <c r="V3960" s="44"/>
      <c r="W3960" s="44"/>
      <c r="X3960" s="44"/>
      <c r="Y3960" s="44"/>
    </row>
    <row r="3961" spans="14:25" ht="15" customHeight="1" x14ac:dyDescent="0.2">
      <c r="N3961" s="44"/>
      <c r="O3961" s="44"/>
      <c r="P3961" s="44"/>
      <c r="Q3961" s="44"/>
      <c r="R3961" s="44"/>
      <c r="S3961" s="44"/>
      <c r="T3961" s="44"/>
      <c r="U3961" s="44"/>
      <c r="V3961" s="44"/>
      <c r="W3961" s="44"/>
      <c r="X3961" s="44"/>
      <c r="Y3961" s="44"/>
    </row>
    <row r="3962" spans="14:25" ht="15" customHeight="1" x14ac:dyDescent="0.2">
      <c r="N3962" s="44"/>
      <c r="O3962" s="44"/>
      <c r="P3962" s="44"/>
      <c r="Q3962" s="44"/>
      <c r="R3962" s="44"/>
      <c r="S3962" s="44"/>
      <c r="T3962" s="44"/>
      <c r="U3962" s="44"/>
      <c r="V3962" s="44"/>
      <c r="W3962" s="44"/>
      <c r="X3962" s="44"/>
      <c r="Y3962" s="44"/>
    </row>
    <row r="3963" spans="14:25" ht="15" customHeight="1" x14ac:dyDescent="0.2">
      <c r="N3963" s="44"/>
      <c r="O3963" s="44"/>
      <c r="P3963" s="44"/>
      <c r="Q3963" s="44"/>
      <c r="R3963" s="44"/>
      <c r="S3963" s="44"/>
      <c r="T3963" s="44"/>
      <c r="U3963" s="44"/>
      <c r="V3963" s="44"/>
      <c r="W3963" s="44"/>
      <c r="X3963" s="44"/>
      <c r="Y3963" s="44"/>
    </row>
    <row r="3964" spans="14:25" ht="15" customHeight="1" x14ac:dyDescent="0.2">
      <c r="N3964" s="44"/>
      <c r="O3964" s="44"/>
      <c r="P3964" s="44"/>
      <c r="Q3964" s="44"/>
      <c r="R3964" s="44"/>
      <c r="S3964" s="44"/>
      <c r="T3964" s="44"/>
      <c r="U3964" s="44"/>
      <c r="V3964" s="44"/>
      <c r="W3964" s="44"/>
      <c r="X3964" s="44"/>
      <c r="Y3964" s="44"/>
    </row>
    <row r="3965" spans="14:25" ht="15" customHeight="1" x14ac:dyDescent="0.2">
      <c r="N3965" s="44"/>
      <c r="O3965" s="44"/>
      <c r="P3965" s="44"/>
      <c r="Q3965" s="44"/>
      <c r="R3965" s="44"/>
      <c r="S3965" s="44"/>
      <c r="T3965" s="44"/>
      <c r="U3965" s="44"/>
      <c r="V3965" s="44"/>
      <c r="W3965" s="44"/>
      <c r="X3965" s="44"/>
      <c r="Y3965" s="44"/>
    </row>
    <row r="3966" spans="14:25" ht="15" customHeight="1" x14ac:dyDescent="0.2">
      <c r="N3966" s="44"/>
      <c r="O3966" s="44"/>
      <c r="P3966" s="44"/>
      <c r="Q3966" s="44"/>
      <c r="R3966" s="44"/>
      <c r="S3966" s="44"/>
      <c r="T3966" s="44"/>
      <c r="U3966" s="44"/>
      <c r="V3966" s="44"/>
      <c r="W3966" s="44"/>
      <c r="X3966" s="44"/>
      <c r="Y3966" s="44"/>
    </row>
    <row r="3967" spans="14:25" ht="15" customHeight="1" x14ac:dyDescent="0.2">
      <c r="N3967" s="44"/>
      <c r="O3967" s="44"/>
      <c r="P3967" s="44"/>
      <c r="Q3967" s="44"/>
      <c r="R3967" s="44"/>
      <c r="S3967" s="44"/>
      <c r="T3967" s="44"/>
      <c r="U3967" s="44"/>
      <c r="V3967" s="44"/>
      <c r="W3967" s="44"/>
      <c r="X3967" s="44"/>
      <c r="Y3967" s="44"/>
    </row>
    <row r="3968" spans="14:25" ht="15" customHeight="1" x14ac:dyDescent="0.2">
      <c r="N3968" s="44"/>
      <c r="O3968" s="44"/>
      <c r="P3968" s="44"/>
      <c r="Q3968" s="44"/>
      <c r="R3968" s="44"/>
      <c r="S3968" s="44"/>
      <c r="T3968" s="44"/>
      <c r="U3968" s="44"/>
      <c r="V3968" s="44"/>
      <c r="W3968" s="44"/>
      <c r="X3968" s="44"/>
      <c r="Y3968" s="44"/>
    </row>
    <row r="3969" spans="14:25" ht="15" customHeight="1" x14ac:dyDescent="0.2">
      <c r="N3969" s="44"/>
      <c r="O3969" s="44"/>
      <c r="P3969" s="44"/>
      <c r="Q3969" s="44"/>
      <c r="R3969" s="44"/>
      <c r="S3969" s="44"/>
      <c r="T3969" s="44"/>
      <c r="U3969" s="44"/>
      <c r="V3969" s="44"/>
      <c r="W3969" s="44"/>
      <c r="X3969" s="44"/>
      <c r="Y3969" s="44"/>
    </row>
    <row r="3970" spans="14:25" ht="15" customHeight="1" x14ac:dyDescent="0.2">
      <c r="N3970" s="44"/>
      <c r="O3970" s="44"/>
      <c r="P3970" s="44"/>
      <c r="Q3970" s="44"/>
      <c r="R3970" s="44"/>
      <c r="S3970" s="44"/>
      <c r="T3970" s="44"/>
      <c r="U3970" s="44"/>
      <c r="V3970" s="44"/>
      <c r="W3970" s="44"/>
      <c r="X3970" s="44"/>
      <c r="Y3970" s="44"/>
    </row>
    <row r="3971" spans="14:25" ht="15" customHeight="1" x14ac:dyDescent="0.2">
      <c r="N3971" s="44"/>
      <c r="O3971" s="44"/>
      <c r="P3971" s="44"/>
      <c r="Q3971" s="44"/>
      <c r="R3971" s="44"/>
      <c r="S3971" s="44"/>
      <c r="T3971" s="44"/>
      <c r="U3971" s="44"/>
      <c r="V3971" s="44"/>
      <c r="W3971" s="44"/>
      <c r="X3971" s="44"/>
      <c r="Y3971" s="44"/>
    </row>
    <row r="3972" spans="14:25" ht="15" customHeight="1" x14ac:dyDescent="0.2">
      <c r="N3972" s="44"/>
      <c r="O3972" s="44"/>
      <c r="P3972" s="44"/>
      <c r="Q3972" s="44"/>
      <c r="R3972" s="44"/>
      <c r="S3972" s="44"/>
      <c r="T3972" s="44"/>
      <c r="U3972" s="44"/>
      <c r="V3972" s="44"/>
      <c r="W3972" s="44"/>
      <c r="X3972" s="44"/>
      <c r="Y3972" s="44"/>
    </row>
    <row r="3973" spans="14:25" ht="15" customHeight="1" x14ac:dyDescent="0.2">
      <c r="N3973" s="44"/>
      <c r="O3973" s="44"/>
      <c r="P3973" s="44"/>
      <c r="Q3973" s="44"/>
      <c r="R3973" s="44"/>
      <c r="S3973" s="44"/>
      <c r="T3973" s="44"/>
      <c r="U3973" s="44"/>
      <c r="V3973" s="44"/>
      <c r="W3973" s="44"/>
      <c r="X3973" s="44"/>
      <c r="Y3973" s="44"/>
    </row>
    <row r="3974" spans="14:25" ht="15" customHeight="1" x14ac:dyDescent="0.2">
      <c r="N3974" s="44"/>
      <c r="O3974" s="44"/>
      <c r="P3974" s="44"/>
      <c r="Q3974" s="44"/>
      <c r="R3974" s="44"/>
      <c r="S3974" s="44"/>
      <c r="T3974" s="44"/>
      <c r="U3974" s="44"/>
      <c r="V3974" s="44"/>
      <c r="W3974" s="44"/>
      <c r="X3974" s="44"/>
      <c r="Y3974" s="44"/>
    </row>
    <row r="3975" spans="14:25" ht="15" customHeight="1" x14ac:dyDescent="0.2">
      <c r="N3975" s="44"/>
      <c r="O3975" s="44"/>
      <c r="P3975" s="44"/>
      <c r="Q3975" s="44"/>
      <c r="R3975" s="44"/>
      <c r="S3975" s="44"/>
      <c r="T3975" s="44"/>
      <c r="U3975" s="44"/>
      <c r="V3975" s="44"/>
      <c r="W3975" s="44"/>
      <c r="X3975" s="44"/>
      <c r="Y3975" s="44"/>
    </row>
    <row r="3976" spans="14:25" ht="15" customHeight="1" x14ac:dyDescent="0.2">
      <c r="N3976" s="44"/>
      <c r="O3976" s="44"/>
      <c r="P3976" s="44"/>
      <c r="Q3976" s="44"/>
      <c r="R3976" s="44"/>
      <c r="S3976" s="44"/>
      <c r="T3976" s="44"/>
      <c r="U3976" s="44"/>
      <c r="V3976" s="44"/>
      <c r="W3976" s="44"/>
      <c r="X3976" s="44"/>
      <c r="Y3976" s="44"/>
    </row>
    <row r="3977" spans="14:25" ht="15" customHeight="1" x14ac:dyDescent="0.2">
      <c r="N3977" s="44"/>
      <c r="O3977" s="44"/>
      <c r="P3977" s="44"/>
      <c r="Q3977" s="44"/>
      <c r="R3977" s="44"/>
      <c r="S3977" s="44"/>
      <c r="T3977" s="44"/>
      <c r="U3977" s="44"/>
      <c r="V3977" s="44"/>
      <c r="W3977" s="44"/>
      <c r="X3977" s="44"/>
      <c r="Y3977" s="44"/>
    </row>
    <row r="3978" spans="14:25" ht="15" customHeight="1" x14ac:dyDescent="0.2">
      <c r="N3978" s="44"/>
      <c r="O3978" s="44"/>
      <c r="P3978" s="44"/>
      <c r="Q3978" s="44"/>
      <c r="R3978" s="44"/>
      <c r="S3978" s="44"/>
      <c r="T3978" s="44"/>
      <c r="U3978" s="44"/>
      <c r="V3978" s="44"/>
      <c r="W3978" s="44"/>
      <c r="X3978" s="44"/>
      <c r="Y3978" s="44"/>
    </row>
    <row r="3979" spans="14:25" ht="15" customHeight="1" x14ac:dyDescent="0.2">
      <c r="N3979" s="44"/>
      <c r="O3979" s="44"/>
      <c r="P3979" s="44"/>
      <c r="Q3979" s="44"/>
      <c r="R3979" s="44"/>
      <c r="S3979" s="44"/>
      <c r="T3979" s="44"/>
      <c r="U3979" s="44"/>
      <c r="V3979" s="44"/>
      <c r="W3979" s="44"/>
      <c r="X3979" s="44"/>
      <c r="Y3979" s="44"/>
    </row>
    <row r="3980" spans="14:25" ht="15" customHeight="1" x14ac:dyDescent="0.2">
      <c r="N3980" s="44"/>
      <c r="O3980" s="44"/>
      <c r="P3980" s="44"/>
      <c r="Q3980" s="44"/>
      <c r="R3980" s="44"/>
      <c r="S3980" s="44"/>
      <c r="T3980" s="44"/>
      <c r="U3980" s="44"/>
      <c r="V3980" s="44"/>
      <c r="W3980" s="44"/>
      <c r="X3980" s="44"/>
      <c r="Y3980" s="44"/>
    </row>
    <row r="3981" spans="14:25" ht="15" customHeight="1" x14ac:dyDescent="0.2">
      <c r="N3981" s="44"/>
      <c r="O3981" s="44"/>
      <c r="P3981" s="44"/>
      <c r="Q3981" s="44"/>
      <c r="R3981" s="44"/>
      <c r="S3981" s="44"/>
      <c r="T3981" s="44"/>
      <c r="U3981" s="44"/>
      <c r="V3981" s="44"/>
      <c r="W3981" s="44"/>
      <c r="X3981" s="44"/>
      <c r="Y3981" s="44"/>
    </row>
    <row r="3982" spans="14:25" ht="15" customHeight="1" x14ac:dyDescent="0.2">
      <c r="N3982" s="44"/>
      <c r="O3982" s="44"/>
      <c r="P3982" s="44"/>
      <c r="Q3982" s="44"/>
      <c r="R3982" s="44"/>
      <c r="S3982" s="44"/>
      <c r="T3982" s="44"/>
      <c r="U3982" s="44"/>
      <c r="V3982" s="44"/>
      <c r="W3982" s="44"/>
      <c r="X3982" s="44"/>
      <c r="Y3982" s="44"/>
    </row>
    <row r="3983" spans="14:25" ht="15" customHeight="1" x14ac:dyDescent="0.2">
      <c r="N3983" s="44"/>
      <c r="O3983" s="44"/>
      <c r="P3983" s="44"/>
      <c r="Q3983" s="44"/>
      <c r="R3983" s="44"/>
      <c r="S3983" s="44"/>
      <c r="T3983" s="44"/>
      <c r="U3983" s="44"/>
      <c r="V3983" s="44"/>
      <c r="W3983" s="44"/>
      <c r="X3983" s="44"/>
      <c r="Y3983" s="44"/>
    </row>
    <row r="3984" spans="14:25" ht="15" customHeight="1" x14ac:dyDescent="0.2">
      <c r="N3984" s="44"/>
      <c r="O3984" s="44"/>
      <c r="P3984" s="44"/>
      <c r="Q3984" s="44"/>
      <c r="R3984" s="44"/>
      <c r="S3984" s="44"/>
      <c r="T3984" s="44"/>
      <c r="U3984" s="44"/>
      <c r="V3984" s="44"/>
      <c r="W3984" s="44"/>
      <c r="X3984" s="44"/>
      <c r="Y3984" s="44"/>
    </row>
    <row r="3985" spans="14:25" ht="15" customHeight="1" x14ac:dyDescent="0.2">
      <c r="N3985" s="44"/>
      <c r="O3985" s="44"/>
      <c r="P3985" s="44"/>
      <c r="Q3985" s="44"/>
      <c r="R3985" s="44"/>
      <c r="S3985" s="44"/>
      <c r="T3985" s="44"/>
      <c r="U3985" s="44"/>
      <c r="V3985" s="44"/>
      <c r="W3985" s="44"/>
      <c r="X3985" s="44"/>
      <c r="Y3985" s="44"/>
    </row>
    <row r="3986" spans="14:25" ht="15" customHeight="1" x14ac:dyDescent="0.2">
      <c r="N3986" s="44"/>
      <c r="O3986" s="44"/>
      <c r="P3986" s="44"/>
      <c r="Q3986" s="44"/>
      <c r="R3986" s="44"/>
      <c r="S3986" s="44"/>
      <c r="T3986" s="44"/>
      <c r="U3986" s="44"/>
      <c r="V3986" s="44"/>
      <c r="W3986" s="44"/>
      <c r="X3986" s="44"/>
      <c r="Y3986" s="44"/>
    </row>
    <row r="3987" spans="14:25" ht="15" customHeight="1" x14ac:dyDescent="0.2">
      <c r="N3987" s="44"/>
      <c r="O3987" s="44"/>
      <c r="P3987" s="44"/>
      <c r="Q3987" s="44"/>
      <c r="R3987" s="44"/>
      <c r="S3987" s="44"/>
      <c r="T3987" s="44"/>
      <c r="U3987" s="44"/>
      <c r="V3987" s="44"/>
      <c r="W3987" s="44"/>
      <c r="X3987" s="44"/>
      <c r="Y3987" s="44"/>
    </row>
    <row r="3988" spans="14:25" ht="15" customHeight="1" x14ac:dyDescent="0.2">
      <c r="N3988" s="44"/>
      <c r="O3988" s="44"/>
      <c r="P3988" s="44"/>
      <c r="Q3988" s="44"/>
      <c r="R3988" s="44"/>
      <c r="S3988" s="44"/>
      <c r="T3988" s="44"/>
      <c r="U3988" s="44"/>
      <c r="V3988" s="44"/>
      <c r="W3988" s="44"/>
      <c r="X3988" s="44"/>
      <c r="Y3988" s="44"/>
    </row>
    <row r="3989" spans="14:25" ht="15" customHeight="1" x14ac:dyDescent="0.2">
      <c r="N3989" s="44"/>
      <c r="O3989" s="44"/>
      <c r="P3989" s="44"/>
      <c r="Q3989" s="44"/>
      <c r="R3989" s="44"/>
      <c r="S3989" s="44"/>
      <c r="T3989" s="44"/>
      <c r="U3989" s="44"/>
      <c r="V3989" s="44"/>
      <c r="W3989" s="44"/>
      <c r="X3989" s="44"/>
      <c r="Y3989" s="44"/>
    </row>
    <row r="3990" spans="14:25" ht="15" customHeight="1" x14ac:dyDescent="0.2">
      <c r="N3990" s="44"/>
      <c r="O3990" s="44"/>
      <c r="P3990" s="44"/>
      <c r="Q3990" s="44"/>
      <c r="R3990" s="44"/>
      <c r="S3990" s="44"/>
      <c r="T3990" s="44"/>
      <c r="U3990" s="44"/>
      <c r="V3990" s="44"/>
      <c r="W3990" s="44"/>
      <c r="X3990" s="44"/>
      <c r="Y3990" s="44"/>
    </row>
    <row r="3991" spans="14:25" ht="15" customHeight="1" x14ac:dyDescent="0.2">
      <c r="N3991" s="44"/>
      <c r="O3991" s="44"/>
      <c r="P3991" s="44"/>
      <c r="Q3991" s="44"/>
      <c r="R3991" s="44"/>
      <c r="S3991" s="44"/>
      <c r="T3991" s="44"/>
      <c r="U3991" s="44"/>
      <c r="V3991" s="44"/>
      <c r="W3991" s="44"/>
      <c r="X3991" s="44"/>
      <c r="Y3991" s="44"/>
    </row>
    <row r="3992" spans="14:25" ht="15" customHeight="1" x14ac:dyDescent="0.2">
      <c r="N3992" s="44"/>
      <c r="O3992" s="44"/>
      <c r="P3992" s="44"/>
      <c r="Q3992" s="44"/>
      <c r="R3992" s="44"/>
      <c r="S3992" s="44"/>
      <c r="T3992" s="44"/>
      <c r="U3992" s="44"/>
      <c r="V3992" s="44"/>
      <c r="W3992" s="44"/>
      <c r="X3992" s="44"/>
      <c r="Y3992" s="44"/>
    </row>
    <row r="3993" spans="14:25" ht="15" customHeight="1" x14ac:dyDescent="0.2">
      <c r="N3993" s="44"/>
      <c r="O3993" s="44"/>
      <c r="P3993" s="44"/>
      <c r="Q3993" s="44"/>
      <c r="R3993" s="44"/>
      <c r="S3993" s="44"/>
      <c r="T3993" s="44"/>
      <c r="U3993" s="44"/>
      <c r="V3993" s="44"/>
      <c r="W3993" s="44"/>
      <c r="X3993" s="44"/>
      <c r="Y3993" s="44"/>
    </row>
    <row r="3994" spans="14:25" ht="15" customHeight="1" x14ac:dyDescent="0.2">
      <c r="N3994" s="44"/>
      <c r="O3994" s="44"/>
      <c r="P3994" s="44"/>
      <c r="Q3994" s="44"/>
      <c r="R3994" s="44"/>
      <c r="S3994" s="44"/>
      <c r="T3994" s="44"/>
      <c r="U3994" s="44"/>
      <c r="V3994" s="44"/>
      <c r="W3994" s="44"/>
      <c r="X3994" s="44"/>
      <c r="Y3994" s="44"/>
    </row>
    <row r="3995" spans="14:25" ht="15" customHeight="1" x14ac:dyDescent="0.2">
      <c r="N3995" s="44"/>
      <c r="O3995" s="44"/>
      <c r="P3995" s="44"/>
      <c r="Q3995" s="44"/>
      <c r="R3995" s="44"/>
      <c r="S3995" s="44"/>
      <c r="T3995" s="44"/>
      <c r="U3995" s="44"/>
      <c r="V3995" s="44"/>
      <c r="W3995" s="44"/>
      <c r="X3995" s="44"/>
      <c r="Y3995" s="44"/>
    </row>
    <row r="3996" spans="14:25" ht="15" customHeight="1" x14ac:dyDescent="0.2">
      <c r="N3996" s="44"/>
      <c r="O3996" s="44"/>
      <c r="P3996" s="44"/>
      <c r="Q3996" s="44"/>
      <c r="R3996" s="44"/>
      <c r="S3996" s="44"/>
      <c r="T3996" s="44"/>
      <c r="U3996" s="44"/>
      <c r="V3996" s="44"/>
      <c r="W3996" s="44"/>
      <c r="X3996" s="44"/>
      <c r="Y3996" s="44"/>
    </row>
    <row r="3997" spans="14:25" ht="15" customHeight="1" x14ac:dyDescent="0.2">
      <c r="N3997" s="44"/>
      <c r="O3997" s="44"/>
      <c r="P3997" s="44"/>
      <c r="Q3997" s="44"/>
      <c r="R3997" s="44"/>
      <c r="S3997" s="44"/>
      <c r="T3997" s="44"/>
      <c r="U3997" s="44"/>
      <c r="V3997" s="44"/>
      <c r="W3997" s="44"/>
      <c r="X3997" s="44"/>
      <c r="Y3997" s="44"/>
    </row>
    <row r="3998" spans="14:25" ht="15" customHeight="1" x14ac:dyDescent="0.2">
      <c r="N3998" s="44"/>
      <c r="O3998" s="44"/>
      <c r="P3998" s="44"/>
      <c r="Q3998" s="44"/>
      <c r="R3998" s="44"/>
      <c r="S3998" s="44"/>
      <c r="T3998" s="44"/>
      <c r="U3998" s="44"/>
      <c r="V3998" s="44"/>
      <c r="W3998" s="44"/>
      <c r="X3998" s="44"/>
      <c r="Y3998" s="44"/>
    </row>
    <row r="3999" spans="14:25" ht="15" customHeight="1" x14ac:dyDescent="0.2">
      <c r="N3999" s="44"/>
      <c r="O3999" s="44"/>
      <c r="P3999" s="44"/>
      <c r="Q3999" s="44"/>
      <c r="R3999" s="44"/>
      <c r="S3999" s="44"/>
      <c r="T3999" s="44"/>
      <c r="U3999" s="44"/>
      <c r="V3999" s="44"/>
      <c r="W3999" s="44"/>
      <c r="X3999" s="44"/>
      <c r="Y3999" s="44"/>
    </row>
    <row r="4000" spans="14:25" ht="15" customHeight="1" x14ac:dyDescent="0.2">
      <c r="N4000" s="44"/>
      <c r="O4000" s="44"/>
      <c r="P4000" s="44"/>
      <c r="Q4000" s="44"/>
      <c r="R4000" s="44"/>
      <c r="S4000" s="44"/>
      <c r="T4000" s="44"/>
      <c r="U4000" s="44"/>
      <c r="V4000" s="44"/>
      <c r="W4000" s="44"/>
      <c r="X4000" s="44"/>
      <c r="Y4000" s="44"/>
    </row>
    <row r="4001" spans="14:25" ht="15" customHeight="1" x14ac:dyDescent="0.2">
      <c r="N4001" s="44"/>
      <c r="O4001" s="44"/>
      <c r="P4001" s="44"/>
      <c r="Q4001" s="44"/>
      <c r="R4001" s="44"/>
      <c r="S4001" s="44"/>
      <c r="T4001" s="44"/>
      <c r="U4001" s="44"/>
      <c r="V4001" s="44"/>
      <c r="W4001" s="44"/>
      <c r="X4001" s="44"/>
      <c r="Y4001" s="44"/>
    </row>
    <row r="4002" spans="14:25" ht="15" customHeight="1" x14ac:dyDescent="0.2">
      <c r="N4002" s="44"/>
      <c r="O4002" s="44"/>
      <c r="P4002" s="44"/>
      <c r="Q4002" s="44"/>
      <c r="R4002" s="44"/>
      <c r="S4002" s="44"/>
      <c r="T4002" s="44"/>
      <c r="U4002" s="44"/>
      <c r="V4002" s="44"/>
      <c r="W4002" s="44"/>
      <c r="X4002" s="44"/>
      <c r="Y4002" s="44"/>
    </row>
    <row r="4003" spans="14:25" ht="15" customHeight="1" x14ac:dyDescent="0.2">
      <c r="N4003" s="44"/>
      <c r="O4003" s="44"/>
      <c r="P4003" s="44"/>
      <c r="Q4003" s="44"/>
      <c r="R4003" s="44"/>
      <c r="S4003" s="44"/>
      <c r="T4003" s="44"/>
      <c r="U4003" s="44"/>
      <c r="V4003" s="44"/>
      <c r="W4003" s="44"/>
      <c r="X4003" s="44"/>
      <c r="Y4003" s="44"/>
    </row>
    <row r="4004" spans="14:25" ht="15" customHeight="1" x14ac:dyDescent="0.2">
      <c r="N4004" s="44"/>
      <c r="O4004" s="44"/>
      <c r="P4004" s="44"/>
      <c r="Q4004" s="44"/>
      <c r="R4004" s="44"/>
      <c r="S4004" s="44"/>
      <c r="T4004" s="44"/>
      <c r="U4004" s="44"/>
      <c r="V4004" s="44"/>
      <c r="W4004" s="44"/>
      <c r="X4004" s="44"/>
      <c r="Y4004" s="44"/>
    </row>
    <row r="4005" spans="14:25" ht="15" customHeight="1" x14ac:dyDescent="0.2">
      <c r="N4005" s="44"/>
      <c r="O4005" s="44"/>
      <c r="P4005" s="44"/>
      <c r="Q4005" s="44"/>
      <c r="R4005" s="44"/>
      <c r="S4005" s="44"/>
      <c r="T4005" s="44"/>
      <c r="U4005" s="44"/>
      <c r="V4005" s="44"/>
      <c r="W4005" s="44"/>
      <c r="X4005" s="44"/>
      <c r="Y4005" s="44"/>
    </row>
    <row r="4006" spans="14:25" ht="15" customHeight="1" x14ac:dyDescent="0.2">
      <c r="N4006" s="44"/>
      <c r="O4006" s="44"/>
      <c r="P4006" s="44"/>
      <c r="Q4006" s="44"/>
      <c r="R4006" s="44"/>
      <c r="S4006" s="44"/>
      <c r="T4006" s="44"/>
      <c r="U4006" s="44"/>
      <c r="V4006" s="44"/>
      <c r="W4006" s="44"/>
      <c r="X4006" s="44"/>
      <c r="Y4006" s="44"/>
    </row>
    <row r="4007" spans="14:25" ht="15" customHeight="1" x14ac:dyDescent="0.2">
      <c r="N4007" s="44"/>
      <c r="O4007" s="44"/>
      <c r="P4007" s="44"/>
      <c r="Q4007" s="44"/>
      <c r="R4007" s="44"/>
      <c r="S4007" s="44"/>
      <c r="T4007" s="44"/>
      <c r="U4007" s="44"/>
      <c r="V4007" s="44"/>
      <c r="W4007" s="44"/>
      <c r="X4007" s="44"/>
      <c r="Y4007" s="44"/>
    </row>
    <row r="4008" spans="14:25" ht="15" customHeight="1" x14ac:dyDescent="0.2">
      <c r="N4008" s="44"/>
      <c r="O4008" s="44"/>
      <c r="P4008" s="44"/>
      <c r="Q4008" s="44"/>
      <c r="R4008" s="44"/>
      <c r="S4008" s="44"/>
      <c r="T4008" s="44"/>
      <c r="U4008" s="44"/>
      <c r="V4008" s="44"/>
      <c r="W4008" s="44"/>
      <c r="X4008" s="44"/>
      <c r="Y4008" s="44"/>
    </row>
    <row r="4009" spans="14:25" ht="15" customHeight="1" x14ac:dyDescent="0.2">
      <c r="N4009" s="44"/>
      <c r="O4009" s="44"/>
      <c r="P4009" s="44"/>
      <c r="Q4009" s="44"/>
      <c r="R4009" s="44"/>
      <c r="S4009" s="44"/>
      <c r="T4009" s="44"/>
      <c r="U4009" s="44"/>
      <c r="V4009" s="44"/>
      <c r="W4009" s="44"/>
      <c r="X4009" s="44"/>
      <c r="Y4009" s="44"/>
    </row>
    <row r="4010" spans="14:25" ht="15" customHeight="1" x14ac:dyDescent="0.2">
      <c r="N4010" s="44"/>
      <c r="O4010" s="44"/>
      <c r="P4010" s="44"/>
      <c r="Q4010" s="44"/>
      <c r="R4010" s="44"/>
      <c r="S4010" s="44"/>
      <c r="T4010" s="44"/>
      <c r="U4010" s="44"/>
      <c r="V4010" s="44"/>
      <c r="W4010" s="44"/>
      <c r="X4010" s="44"/>
      <c r="Y4010" s="44"/>
    </row>
    <row r="4011" spans="14:25" ht="15" customHeight="1" x14ac:dyDescent="0.2">
      <c r="N4011" s="44"/>
      <c r="O4011" s="44"/>
      <c r="P4011" s="44"/>
      <c r="Q4011" s="44"/>
      <c r="R4011" s="44"/>
      <c r="S4011" s="44"/>
      <c r="T4011" s="44"/>
      <c r="U4011" s="44"/>
      <c r="V4011" s="44"/>
      <c r="W4011" s="44"/>
      <c r="X4011" s="44"/>
      <c r="Y4011" s="44"/>
    </row>
    <row r="4012" spans="14:25" ht="15" customHeight="1" x14ac:dyDescent="0.2">
      <c r="N4012" s="44"/>
      <c r="O4012" s="44"/>
      <c r="P4012" s="44"/>
      <c r="Q4012" s="44"/>
      <c r="R4012" s="44"/>
      <c r="S4012" s="44"/>
      <c r="T4012" s="44"/>
      <c r="U4012" s="44"/>
      <c r="V4012" s="44"/>
      <c r="W4012" s="44"/>
      <c r="X4012" s="44"/>
      <c r="Y4012" s="44"/>
    </row>
    <row r="4013" spans="14:25" ht="15" customHeight="1" x14ac:dyDescent="0.2">
      <c r="N4013" s="44"/>
      <c r="O4013" s="44"/>
      <c r="P4013" s="44"/>
      <c r="Q4013" s="44"/>
      <c r="R4013" s="44"/>
      <c r="S4013" s="44"/>
      <c r="T4013" s="44"/>
      <c r="U4013" s="44"/>
      <c r="V4013" s="44"/>
      <c r="W4013" s="44"/>
      <c r="X4013" s="44"/>
      <c r="Y4013" s="44"/>
    </row>
    <row r="4014" spans="14:25" ht="15" customHeight="1" x14ac:dyDescent="0.2">
      <c r="N4014" s="44"/>
      <c r="O4014" s="44"/>
      <c r="P4014" s="44"/>
      <c r="Q4014" s="44"/>
      <c r="R4014" s="44"/>
      <c r="S4014" s="44"/>
      <c r="T4014" s="44"/>
      <c r="U4014" s="44"/>
      <c r="V4014" s="44"/>
      <c r="W4014" s="44"/>
      <c r="X4014" s="44"/>
      <c r="Y4014" s="44"/>
    </row>
    <row r="4015" spans="14:25" ht="15" customHeight="1" x14ac:dyDescent="0.2">
      <c r="N4015" s="44"/>
      <c r="O4015" s="44"/>
      <c r="P4015" s="44"/>
      <c r="Q4015" s="44"/>
      <c r="R4015" s="44"/>
      <c r="S4015" s="44"/>
      <c r="T4015" s="44"/>
      <c r="U4015" s="44"/>
      <c r="V4015" s="44"/>
      <c r="W4015" s="44"/>
      <c r="X4015" s="44"/>
      <c r="Y4015" s="44"/>
    </row>
    <row r="4016" spans="14:25" ht="15" customHeight="1" x14ac:dyDescent="0.2">
      <c r="N4016" s="44"/>
      <c r="O4016" s="44"/>
      <c r="P4016" s="44"/>
      <c r="Q4016" s="44"/>
      <c r="R4016" s="44"/>
      <c r="S4016" s="44"/>
      <c r="T4016" s="44"/>
      <c r="U4016" s="44"/>
      <c r="V4016" s="44"/>
      <c r="W4016" s="44"/>
      <c r="X4016" s="44"/>
      <c r="Y4016" s="44"/>
    </row>
    <row r="4017" spans="14:25" ht="15" customHeight="1" x14ac:dyDescent="0.2">
      <c r="N4017" s="44"/>
      <c r="O4017" s="44"/>
      <c r="P4017" s="44"/>
      <c r="Q4017" s="44"/>
      <c r="R4017" s="44"/>
      <c r="S4017" s="44"/>
      <c r="T4017" s="44"/>
      <c r="U4017" s="44"/>
      <c r="V4017" s="44"/>
      <c r="W4017" s="44"/>
      <c r="X4017" s="44"/>
      <c r="Y4017" s="44"/>
    </row>
    <row r="4018" spans="14:25" ht="15" customHeight="1" x14ac:dyDescent="0.2">
      <c r="N4018" s="44"/>
      <c r="O4018" s="44"/>
      <c r="P4018" s="44"/>
      <c r="Q4018" s="44"/>
      <c r="R4018" s="44"/>
      <c r="S4018" s="44"/>
      <c r="T4018" s="44"/>
      <c r="U4018" s="44"/>
      <c r="V4018" s="44"/>
      <c r="W4018" s="44"/>
      <c r="X4018" s="44"/>
      <c r="Y4018" s="44"/>
    </row>
    <row r="4019" spans="14:25" ht="15" customHeight="1" x14ac:dyDescent="0.2">
      <c r="N4019" s="44"/>
      <c r="O4019" s="44"/>
      <c r="P4019" s="44"/>
      <c r="Q4019" s="44"/>
      <c r="R4019" s="44"/>
      <c r="S4019" s="44"/>
      <c r="T4019" s="44"/>
      <c r="U4019" s="44"/>
      <c r="V4019" s="44"/>
      <c r="W4019" s="44"/>
      <c r="X4019" s="44"/>
      <c r="Y4019" s="44"/>
    </row>
    <row r="4020" spans="14:25" ht="15" customHeight="1" x14ac:dyDescent="0.2">
      <c r="N4020" s="44"/>
      <c r="O4020" s="44"/>
      <c r="P4020" s="44"/>
      <c r="Q4020" s="44"/>
      <c r="R4020" s="44"/>
      <c r="S4020" s="44"/>
      <c r="T4020" s="44"/>
      <c r="U4020" s="44"/>
      <c r="V4020" s="44"/>
      <c r="W4020" s="44"/>
      <c r="X4020" s="44"/>
      <c r="Y4020" s="44"/>
    </row>
    <row r="4021" spans="14:25" ht="15" customHeight="1" x14ac:dyDescent="0.2">
      <c r="N4021" s="44"/>
      <c r="O4021" s="44"/>
      <c r="P4021" s="44"/>
      <c r="Q4021" s="44"/>
      <c r="R4021" s="44"/>
      <c r="S4021" s="44"/>
      <c r="T4021" s="44"/>
      <c r="U4021" s="44"/>
      <c r="V4021" s="44"/>
      <c r="W4021" s="44"/>
      <c r="X4021" s="44"/>
      <c r="Y4021" s="44"/>
    </row>
    <row r="4022" spans="14:25" ht="15" customHeight="1" x14ac:dyDescent="0.2">
      <c r="N4022" s="44"/>
      <c r="O4022" s="44"/>
      <c r="P4022" s="44"/>
      <c r="Q4022" s="44"/>
      <c r="R4022" s="44"/>
      <c r="S4022" s="44"/>
      <c r="T4022" s="44"/>
      <c r="U4022" s="44"/>
      <c r="V4022" s="44"/>
      <c r="W4022" s="44"/>
      <c r="X4022" s="44"/>
      <c r="Y4022" s="44"/>
    </row>
    <row r="4023" spans="14:25" ht="15" customHeight="1" x14ac:dyDescent="0.2">
      <c r="N4023" s="44"/>
      <c r="O4023" s="44"/>
      <c r="P4023" s="44"/>
      <c r="Q4023" s="44"/>
      <c r="R4023" s="44"/>
      <c r="S4023" s="44"/>
      <c r="T4023" s="44"/>
      <c r="U4023" s="44"/>
      <c r="V4023" s="44"/>
      <c r="W4023" s="44"/>
      <c r="X4023" s="44"/>
      <c r="Y4023" s="44"/>
    </row>
    <row r="4024" spans="14:25" ht="15" customHeight="1" x14ac:dyDescent="0.2">
      <c r="N4024" s="44"/>
      <c r="O4024" s="44"/>
      <c r="P4024" s="44"/>
      <c r="Q4024" s="44"/>
      <c r="R4024" s="44"/>
      <c r="S4024" s="44"/>
      <c r="T4024" s="44"/>
      <c r="U4024" s="44"/>
      <c r="V4024" s="44"/>
      <c r="W4024" s="44"/>
      <c r="X4024" s="44"/>
      <c r="Y4024" s="44"/>
    </row>
    <row r="4025" spans="14:25" ht="15" customHeight="1" x14ac:dyDescent="0.2">
      <c r="N4025" s="44"/>
      <c r="O4025" s="44"/>
      <c r="P4025" s="44"/>
      <c r="Q4025" s="44"/>
      <c r="R4025" s="44"/>
      <c r="S4025" s="44"/>
      <c r="T4025" s="44"/>
      <c r="U4025" s="44"/>
      <c r="V4025" s="44"/>
      <c r="W4025" s="44"/>
      <c r="X4025" s="44"/>
      <c r="Y4025" s="44"/>
    </row>
    <row r="4026" spans="14:25" ht="15" customHeight="1" x14ac:dyDescent="0.2">
      <c r="N4026" s="44"/>
      <c r="O4026" s="44"/>
      <c r="P4026" s="44"/>
      <c r="Q4026" s="44"/>
      <c r="R4026" s="44"/>
      <c r="S4026" s="44"/>
      <c r="T4026" s="44"/>
      <c r="U4026" s="44"/>
      <c r="V4026" s="44"/>
      <c r="W4026" s="44"/>
      <c r="X4026" s="44"/>
      <c r="Y4026" s="44"/>
    </row>
    <row r="4027" spans="14:25" ht="15" customHeight="1" x14ac:dyDescent="0.2">
      <c r="N4027" s="44"/>
      <c r="O4027" s="44"/>
      <c r="P4027" s="44"/>
      <c r="Q4027" s="44"/>
      <c r="R4027" s="44"/>
      <c r="S4027" s="44"/>
      <c r="T4027" s="44"/>
      <c r="U4027" s="44"/>
      <c r="V4027" s="44"/>
      <c r="W4027" s="44"/>
      <c r="X4027" s="44"/>
      <c r="Y4027" s="44"/>
    </row>
    <row r="4028" spans="14:25" ht="15" customHeight="1" x14ac:dyDescent="0.2">
      <c r="N4028" s="44"/>
      <c r="O4028" s="44"/>
      <c r="P4028" s="44"/>
      <c r="Q4028" s="44"/>
      <c r="R4028" s="44"/>
      <c r="S4028" s="44"/>
      <c r="T4028" s="44"/>
      <c r="U4028" s="44"/>
      <c r="V4028" s="44"/>
      <c r="W4028" s="44"/>
      <c r="X4028" s="44"/>
      <c r="Y4028" s="44"/>
    </row>
    <row r="4029" spans="14:25" ht="15" customHeight="1" x14ac:dyDescent="0.2">
      <c r="N4029" s="44"/>
      <c r="O4029" s="44"/>
      <c r="P4029" s="44"/>
      <c r="Q4029" s="44"/>
      <c r="R4029" s="44"/>
      <c r="S4029" s="44"/>
      <c r="T4029" s="44"/>
      <c r="U4029" s="44"/>
      <c r="V4029" s="44"/>
      <c r="W4029" s="44"/>
      <c r="X4029" s="44"/>
      <c r="Y4029" s="44"/>
    </row>
    <row r="4030" spans="14:25" ht="15" customHeight="1" x14ac:dyDescent="0.2">
      <c r="N4030" s="44"/>
      <c r="O4030" s="44"/>
      <c r="P4030" s="44"/>
      <c r="Q4030" s="44"/>
      <c r="R4030" s="44"/>
      <c r="S4030" s="44"/>
      <c r="T4030" s="44"/>
      <c r="U4030" s="44"/>
      <c r="V4030" s="44"/>
      <c r="W4030" s="44"/>
      <c r="X4030" s="44"/>
      <c r="Y4030" s="44"/>
    </row>
    <row r="4031" spans="14:25" ht="15" customHeight="1" x14ac:dyDescent="0.2">
      <c r="N4031" s="44"/>
      <c r="O4031" s="44"/>
      <c r="P4031" s="44"/>
      <c r="Q4031" s="44"/>
      <c r="R4031" s="44"/>
      <c r="S4031" s="44"/>
      <c r="T4031" s="44"/>
      <c r="U4031" s="44"/>
      <c r="V4031" s="44"/>
      <c r="W4031" s="44"/>
      <c r="X4031" s="44"/>
      <c r="Y4031" s="44"/>
    </row>
    <row r="4032" spans="14:25" ht="15" customHeight="1" x14ac:dyDescent="0.2">
      <c r="N4032" s="44"/>
      <c r="O4032" s="44"/>
      <c r="P4032" s="44"/>
      <c r="Q4032" s="44"/>
      <c r="R4032" s="44"/>
      <c r="S4032" s="44"/>
      <c r="T4032" s="44"/>
      <c r="U4032" s="44"/>
      <c r="V4032" s="44"/>
      <c r="W4032" s="44"/>
      <c r="X4032" s="44"/>
      <c r="Y4032" s="44"/>
    </row>
    <row r="4033" spans="14:25" ht="15" customHeight="1" x14ac:dyDescent="0.2">
      <c r="N4033" s="44"/>
      <c r="O4033" s="44"/>
      <c r="P4033" s="44"/>
      <c r="Q4033" s="44"/>
      <c r="R4033" s="44"/>
      <c r="S4033" s="44"/>
      <c r="T4033" s="44"/>
      <c r="U4033" s="44"/>
      <c r="V4033" s="44"/>
      <c r="W4033" s="44"/>
      <c r="X4033" s="44"/>
      <c r="Y4033" s="44"/>
    </row>
    <row r="4034" spans="14:25" ht="15" customHeight="1" x14ac:dyDescent="0.2">
      <c r="N4034" s="44"/>
      <c r="O4034" s="44"/>
      <c r="P4034" s="44"/>
      <c r="Q4034" s="44"/>
      <c r="R4034" s="44"/>
      <c r="S4034" s="44"/>
      <c r="T4034" s="44"/>
      <c r="U4034" s="44"/>
      <c r="V4034" s="44"/>
      <c r="W4034" s="44"/>
      <c r="X4034" s="44"/>
      <c r="Y4034" s="44"/>
    </row>
    <row r="4035" spans="14:25" ht="15" customHeight="1" x14ac:dyDescent="0.2">
      <c r="N4035" s="44"/>
      <c r="O4035" s="44"/>
      <c r="P4035" s="44"/>
      <c r="Q4035" s="44"/>
      <c r="R4035" s="44"/>
      <c r="S4035" s="44"/>
      <c r="T4035" s="44"/>
      <c r="U4035" s="44"/>
      <c r="V4035" s="44"/>
      <c r="W4035" s="44"/>
      <c r="X4035" s="44"/>
      <c r="Y4035" s="44"/>
    </row>
    <row r="4036" spans="14:25" ht="15" customHeight="1" x14ac:dyDescent="0.2">
      <c r="N4036" s="44"/>
      <c r="O4036" s="44"/>
      <c r="P4036" s="44"/>
      <c r="Q4036" s="44"/>
      <c r="R4036" s="44"/>
      <c r="S4036" s="44"/>
      <c r="T4036" s="44"/>
      <c r="U4036" s="44"/>
      <c r="V4036" s="44"/>
      <c r="W4036" s="44"/>
      <c r="X4036" s="44"/>
      <c r="Y4036" s="44"/>
    </row>
    <row r="4037" spans="14:25" ht="15" customHeight="1" x14ac:dyDescent="0.2">
      <c r="N4037" s="44"/>
      <c r="O4037" s="44"/>
      <c r="P4037" s="44"/>
      <c r="Q4037" s="44"/>
      <c r="R4037" s="44"/>
      <c r="S4037" s="44"/>
      <c r="T4037" s="44"/>
      <c r="U4037" s="44"/>
      <c r="V4037" s="44"/>
      <c r="W4037" s="44"/>
      <c r="X4037" s="44"/>
      <c r="Y4037" s="44"/>
    </row>
    <row r="4038" spans="14:25" ht="15" customHeight="1" x14ac:dyDescent="0.2">
      <c r="N4038" s="44"/>
      <c r="O4038" s="44"/>
      <c r="P4038" s="44"/>
      <c r="Q4038" s="44"/>
      <c r="R4038" s="44"/>
      <c r="S4038" s="44"/>
      <c r="T4038" s="44"/>
      <c r="U4038" s="44"/>
      <c r="V4038" s="44"/>
      <c r="W4038" s="44"/>
      <c r="X4038" s="44"/>
      <c r="Y4038" s="44"/>
    </row>
    <row r="4039" spans="14:25" ht="15" customHeight="1" x14ac:dyDescent="0.2">
      <c r="N4039" s="44"/>
      <c r="O4039" s="44"/>
      <c r="P4039" s="44"/>
      <c r="Q4039" s="44"/>
      <c r="R4039" s="44"/>
      <c r="S4039" s="44"/>
      <c r="T4039" s="44"/>
      <c r="U4039" s="44"/>
      <c r="V4039" s="44"/>
      <c r="W4039" s="44"/>
      <c r="X4039" s="44"/>
      <c r="Y4039" s="44"/>
    </row>
    <row r="4040" spans="14:25" ht="15" customHeight="1" x14ac:dyDescent="0.2">
      <c r="N4040" s="44"/>
      <c r="O4040" s="44"/>
      <c r="P4040" s="44"/>
      <c r="Q4040" s="44"/>
      <c r="R4040" s="44"/>
      <c r="S4040" s="44"/>
      <c r="T4040" s="44"/>
      <c r="U4040" s="44"/>
      <c r="V4040" s="44"/>
      <c r="W4040" s="44"/>
      <c r="X4040" s="44"/>
      <c r="Y4040" s="44"/>
    </row>
    <row r="4041" spans="14:25" ht="15" customHeight="1" x14ac:dyDescent="0.2">
      <c r="N4041" s="44"/>
      <c r="O4041" s="44"/>
      <c r="P4041" s="44"/>
      <c r="Q4041" s="44"/>
      <c r="R4041" s="44"/>
      <c r="S4041" s="44"/>
      <c r="T4041" s="44"/>
      <c r="U4041" s="44"/>
      <c r="V4041" s="44"/>
      <c r="W4041" s="44"/>
      <c r="X4041" s="44"/>
      <c r="Y4041" s="44"/>
    </row>
    <row r="4042" spans="14:25" ht="15" customHeight="1" x14ac:dyDescent="0.2">
      <c r="N4042" s="44"/>
      <c r="O4042" s="44"/>
      <c r="P4042" s="44"/>
      <c r="Q4042" s="44"/>
      <c r="R4042" s="44"/>
      <c r="S4042" s="44"/>
      <c r="T4042" s="44"/>
      <c r="U4042" s="44"/>
      <c r="V4042" s="44"/>
      <c r="W4042" s="44"/>
      <c r="X4042" s="44"/>
      <c r="Y4042" s="44"/>
    </row>
    <row r="4043" spans="14:25" ht="15" customHeight="1" x14ac:dyDescent="0.2">
      <c r="N4043" s="44"/>
      <c r="O4043" s="44"/>
      <c r="P4043" s="44"/>
      <c r="Q4043" s="44"/>
      <c r="R4043" s="44"/>
      <c r="S4043" s="44"/>
      <c r="T4043" s="44"/>
      <c r="U4043" s="44"/>
      <c r="V4043" s="44"/>
      <c r="W4043" s="44"/>
      <c r="X4043" s="44"/>
      <c r="Y4043" s="44"/>
    </row>
    <row r="4044" spans="14:25" ht="15" customHeight="1" x14ac:dyDescent="0.2">
      <c r="N4044" s="44"/>
      <c r="O4044" s="44"/>
      <c r="P4044" s="44"/>
      <c r="Q4044" s="44"/>
      <c r="R4044" s="44"/>
      <c r="S4044" s="44"/>
      <c r="T4044" s="44"/>
      <c r="U4044" s="44"/>
      <c r="V4044" s="44"/>
      <c r="W4044" s="44"/>
      <c r="X4044" s="44"/>
      <c r="Y4044" s="44"/>
    </row>
    <row r="4045" spans="14:25" ht="15" customHeight="1" x14ac:dyDescent="0.2">
      <c r="N4045" s="44"/>
      <c r="O4045" s="44"/>
      <c r="P4045" s="44"/>
      <c r="Q4045" s="44"/>
      <c r="R4045" s="44"/>
      <c r="S4045" s="44"/>
      <c r="T4045" s="44"/>
      <c r="U4045" s="44"/>
      <c r="V4045" s="44"/>
      <c r="W4045" s="44"/>
      <c r="X4045" s="44"/>
      <c r="Y4045" s="44"/>
    </row>
    <row r="4046" spans="14:25" ht="15" customHeight="1" x14ac:dyDescent="0.2">
      <c r="N4046" s="44"/>
      <c r="O4046" s="44"/>
      <c r="P4046" s="44"/>
      <c r="Q4046" s="44"/>
      <c r="R4046" s="44"/>
      <c r="S4046" s="44"/>
      <c r="T4046" s="44"/>
      <c r="U4046" s="44"/>
      <c r="V4046" s="44"/>
      <c r="W4046" s="44"/>
      <c r="X4046" s="44"/>
      <c r="Y4046" s="44"/>
    </row>
    <row r="4047" spans="14:25" ht="15" customHeight="1" x14ac:dyDescent="0.2">
      <c r="N4047" s="44"/>
      <c r="O4047" s="44"/>
      <c r="P4047" s="44"/>
      <c r="Q4047" s="44"/>
      <c r="R4047" s="44"/>
      <c r="S4047" s="44"/>
      <c r="T4047" s="44"/>
      <c r="U4047" s="44"/>
      <c r="V4047" s="44"/>
      <c r="W4047" s="44"/>
      <c r="X4047" s="44"/>
      <c r="Y4047" s="44"/>
    </row>
    <row r="4048" spans="14:25" ht="15" customHeight="1" x14ac:dyDescent="0.2">
      <c r="N4048" s="44"/>
      <c r="O4048" s="44"/>
      <c r="P4048" s="44"/>
      <c r="Q4048" s="44"/>
      <c r="R4048" s="44"/>
      <c r="S4048" s="44"/>
      <c r="T4048" s="44"/>
      <c r="U4048" s="44"/>
      <c r="V4048" s="44"/>
      <c r="W4048" s="44"/>
      <c r="X4048" s="44"/>
      <c r="Y4048" s="44"/>
    </row>
    <row r="4049" spans="14:25" ht="15" customHeight="1" x14ac:dyDescent="0.2">
      <c r="N4049" s="44"/>
      <c r="O4049" s="44"/>
      <c r="P4049" s="44"/>
      <c r="Q4049" s="44"/>
      <c r="R4049" s="44"/>
      <c r="S4049" s="44"/>
      <c r="T4049" s="44"/>
      <c r="U4049" s="44"/>
      <c r="V4049" s="44"/>
      <c r="W4049" s="44"/>
      <c r="X4049" s="44"/>
      <c r="Y4049" s="44"/>
    </row>
    <row r="4050" spans="14:25" ht="15" customHeight="1" x14ac:dyDescent="0.2">
      <c r="N4050" s="44"/>
      <c r="O4050" s="44"/>
      <c r="P4050" s="44"/>
      <c r="Q4050" s="44"/>
      <c r="R4050" s="44"/>
      <c r="S4050" s="44"/>
      <c r="T4050" s="44"/>
      <c r="U4050" s="44"/>
      <c r="V4050" s="44"/>
      <c r="W4050" s="44"/>
      <c r="X4050" s="44"/>
      <c r="Y4050" s="44"/>
    </row>
    <row r="4051" spans="14:25" ht="15" customHeight="1" x14ac:dyDescent="0.2">
      <c r="N4051" s="44"/>
      <c r="O4051" s="44"/>
      <c r="P4051" s="44"/>
      <c r="Q4051" s="44"/>
      <c r="R4051" s="44"/>
      <c r="S4051" s="44"/>
      <c r="T4051" s="44"/>
      <c r="U4051" s="44"/>
      <c r="V4051" s="44"/>
      <c r="W4051" s="44"/>
      <c r="X4051" s="44"/>
      <c r="Y4051" s="44"/>
    </row>
    <row r="4052" spans="14:25" ht="15" customHeight="1" x14ac:dyDescent="0.2">
      <c r="N4052" s="44"/>
      <c r="O4052" s="44"/>
      <c r="P4052" s="44"/>
      <c r="Q4052" s="44"/>
      <c r="R4052" s="44"/>
      <c r="S4052" s="44"/>
      <c r="T4052" s="44"/>
      <c r="U4052" s="44"/>
      <c r="V4052" s="44"/>
      <c r="W4052" s="44"/>
      <c r="X4052" s="44"/>
      <c r="Y4052" s="44"/>
    </row>
    <row r="4053" spans="14:25" ht="15" customHeight="1" x14ac:dyDescent="0.2">
      <c r="N4053" s="44"/>
      <c r="O4053" s="44"/>
      <c r="P4053" s="44"/>
      <c r="Q4053" s="44"/>
      <c r="R4053" s="44"/>
      <c r="S4053" s="44"/>
      <c r="T4053" s="44"/>
      <c r="U4053" s="44"/>
      <c r="V4053" s="44"/>
      <c r="W4053" s="44"/>
      <c r="X4053" s="44"/>
      <c r="Y4053" s="44"/>
    </row>
    <row r="4054" spans="14:25" ht="15" customHeight="1" x14ac:dyDescent="0.2">
      <c r="N4054" s="44"/>
      <c r="O4054" s="44"/>
      <c r="P4054" s="44"/>
      <c r="Q4054" s="44"/>
      <c r="R4054" s="44"/>
      <c r="S4054" s="44"/>
      <c r="T4054" s="44"/>
      <c r="U4054" s="44"/>
      <c r="V4054" s="44"/>
      <c r="W4054" s="44"/>
      <c r="X4054" s="44"/>
      <c r="Y4054" s="44"/>
    </row>
    <row r="4055" spans="14:25" ht="15" customHeight="1" x14ac:dyDescent="0.2">
      <c r="N4055" s="44"/>
      <c r="O4055" s="44"/>
      <c r="P4055" s="44"/>
      <c r="Q4055" s="44"/>
      <c r="R4055" s="44"/>
      <c r="S4055" s="44"/>
      <c r="T4055" s="44"/>
      <c r="U4055" s="44"/>
      <c r="V4055" s="44"/>
      <c r="W4055" s="44"/>
      <c r="X4055" s="44"/>
      <c r="Y4055" s="44"/>
    </row>
    <row r="4056" spans="14:25" ht="15" customHeight="1" x14ac:dyDescent="0.2">
      <c r="N4056" s="44"/>
      <c r="O4056" s="44"/>
      <c r="P4056" s="44"/>
      <c r="Q4056" s="44"/>
      <c r="R4056" s="44"/>
      <c r="S4056" s="44"/>
      <c r="T4056" s="44"/>
      <c r="U4056" s="44"/>
      <c r="V4056" s="44"/>
      <c r="W4056" s="44"/>
      <c r="X4056" s="44"/>
      <c r="Y4056" s="44"/>
    </row>
    <row r="4057" spans="14:25" ht="15" customHeight="1" x14ac:dyDescent="0.2">
      <c r="N4057" s="44"/>
      <c r="O4057" s="44"/>
      <c r="P4057" s="44"/>
      <c r="Q4057" s="44"/>
      <c r="R4057" s="44"/>
      <c r="S4057" s="44"/>
      <c r="T4057" s="44"/>
      <c r="U4057" s="44"/>
      <c r="V4057" s="44"/>
      <c r="W4057" s="44"/>
      <c r="X4057" s="44"/>
      <c r="Y4057" s="44"/>
    </row>
    <row r="4058" spans="14:25" ht="15" customHeight="1" x14ac:dyDescent="0.2">
      <c r="N4058" s="44"/>
      <c r="O4058" s="44"/>
      <c r="P4058" s="44"/>
      <c r="Q4058" s="44"/>
      <c r="R4058" s="44"/>
      <c r="S4058" s="44"/>
      <c r="T4058" s="44"/>
      <c r="U4058" s="44"/>
      <c r="V4058" s="44"/>
      <c r="W4058" s="44"/>
      <c r="X4058" s="44"/>
      <c r="Y4058" s="44"/>
    </row>
    <row r="4059" spans="14:25" ht="15" customHeight="1" x14ac:dyDescent="0.2">
      <c r="N4059" s="44"/>
      <c r="O4059" s="44"/>
      <c r="P4059" s="44"/>
      <c r="Q4059" s="44"/>
      <c r="R4059" s="44"/>
      <c r="S4059" s="44"/>
      <c r="T4059" s="44"/>
      <c r="U4059" s="44"/>
      <c r="V4059" s="44"/>
      <c r="W4059" s="44"/>
      <c r="X4059" s="44"/>
      <c r="Y4059" s="44"/>
    </row>
    <row r="4060" spans="14:25" ht="15" customHeight="1" x14ac:dyDescent="0.2">
      <c r="N4060" s="44"/>
      <c r="O4060" s="44"/>
      <c r="P4060" s="44"/>
      <c r="Q4060" s="44"/>
      <c r="R4060" s="44"/>
      <c r="S4060" s="44"/>
      <c r="T4060" s="44"/>
      <c r="U4060" s="44"/>
      <c r="V4060" s="44"/>
      <c r="W4060" s="44"/>
      <c r="X4060" s="44"/>
      <c r="Y4060" s="44"/>
    </row>
    <row r="4061" spans="14:25" ht="15" customHeight="1" x14ac:dyDescent="0.2">
      <c r="N4061" s="44"/>
      <c r="O4061" s="44"/>
      <c r="P4061" s="44"/>
      <c r="Q4061" s="44"/>
      <c r="R4061" s="44"/>
      <c r="S4061" s="44"/>
      <c r="T4061" s="44"/>
      <c r="U4061" s="44"/>
      <c r="V4061" s="44"/>
      <c r="W4061" s="44"/>
      <c r="X4061" s="44"/>
      <c r="Y4061" s="44"/>
    </row>
    <row r="4062" spans="14:25" ht="15" customHeight="1" x14ac:dyDescent="0.2">
      <c r="N4062" s="44"/>
      <c r="O4062" s="44"/>
      <c r="P4062" s="44"/>
      <c r="Q4062" s="44"/>
      <c r="R4062" s="44"/>
      <c r="S4062" s="44"/>
      <c r="T4062" s="44"/>
      <c r="U4062" s="44"/>
      <c r="V4062" s="44"/>
      <c r="W4062" s="44"/>
      <c r="X4062" s="44"/>
      <c r="Y4062" s="44"/>
    </row>
    <row r="4063" spans="14:25" ht="15" customHeight="1" x14ac:dyDescent="0.2">
      <c r="N4063" s="44"/>
      <c r="O4063" s="44"/>
      <c r="P4063" s="44"/>
      <c r="Q4063" s="44"/>
      <c r="R4063" s="44"/>
      <c r="S4063" s="44"/>
      <c r="T4063" s="44"/>
      <c r="U4063" s="44"/>
      <c r="V4063" s="44"/>
      <c r="W4063" s="44"/>
      <c r="X4063" s="44"/>
      <c r="Y4063" s="44"/>
    </row>
    <row r="4064" spans="14:25" ht="15" customHeight="1" x14ac:dyDescent="0.2">
      <c r="N4064" s="44"/>
      <c r="O4064" s="44"/>
      <c r="P4064" s="44"/>
      <c r="Q4064" s="44"/>
      <c r="R4064" s="44"/>
      <c r="S4064" s="44"/>
      <c r="T4064" s="44"/>
      <c r="U4064" s="44"/>
      <c r="V4064" s="44"/>
      <c r="W4064" s="44"/>
      <c r="X4064" s="44"/>
      <c r="Y4064" s="44"/>
    </row>
    <row r="4065" spans="14:25" ht="15" customHeight="1" x14ac:dyDescent="0.2">
      <c r="N4065" s="44"/>
      <c r="O4065" s="44"/>
      <c r="P4065" s="44"/>
      <c r="Q4065" s="44"/>
      <c r="R4065" s="44"/>
      <c r="S4065" s="44"/>
      <c r="T4065" s="44"/>
      <c r="U4065" s="44"/>
      <c r="V4065" s="44"/>
      <c r="W4065" s="44"/>
      <c r="X4065" s="44"/>
      <c r="Y4065" s="44"/>
    </row>
    <row r="4066" spans="14:25" ht="15" customHeight="1" x14ac:dyDescent="0.2">
      <c r="N4066" s="44"/>
      <c r="O4066" s="44"/>
      <c r="P4066" s="44"/>
      <c r="Q4066" s="44"/>
      <c r="R4066" s="44"/>
      <c r="S4066" s="44"/>
      <c r="T4066" s="44"/>
      <c r="U4066" s="44"/>
      <c r="V4066" s="44"/>
      <c r="W4066" s="44"/>
      <c r="X4066" s="44"/>
      <c r="Y4066" s="44"/>
    </row>
    <row r="4067" spans="14:25" ht="15" customHeight="1" x14ac:dyDescent="0.2">
      <c r="N4067" s="44"/>
      <c r="O4067" s="44"/>
      <c r="P4067" s="44"/>
      <c r="Q4067" s="44"/>
      <c r="R4067" s="44"/>
      <c r="S4067" s="44"/>
      <c r="T4067" s="44"/>
      <c r="U4067" s="44"/>
      <c r="V4067" s="44"/>
      <c r="W4067" s="44"/>
      <c r="X4067" s="44"/>
      <c r="Y4067" s="44"/>
    </row>
    <row r="4068" spans="14:25" ht="15" customHeight="1" x14ac:dyDescent="0.2">
      <c r="N4068" s="44"/>
      <c r="O4068" s="44"/>
      <c r="P4068" s="44"/>
      <c r="Q4068" s="44"/>
      <c r="R4068" s="44"/>
      <c r="S4068" s="44"/>
      <c r="T4068" s="44"/>
      <c r="U4068" s="44"/>
      <c r="V4068" s="44"/>
      <c r="W4068" s="44"/>
      <c r="X4068" s="44"/>
      <c r="Y4068" s="44"/>
    </row>
    <row r="4069" spans="14:25" ht="15" customHeight="1" x14ac:dyDescent="0.2">
      <c r="N4069" s="44"/>
      <c r="O4069" s="44"/>
      <c r="P4069" s="44"/>
      <c r="Q4069" s="44"/>
      <c r="R4069" s="44"/>
      <c r="S4069" s="44"/>
      <c r="T4069" s="44"/>
      <c r="U4069" s="44"/>
      <c r="V4069" s="44"/>
      <c r="W4069" s="44"/>
      <c r="X4069" s="44"/>
      <c r="Y4069" s="44"/>
    </row>
    <row r="4070" spans="14:25" ht="15" customHeight="1" x14ac:dyDescent="0.2">
      <c r="N4070" s="44"/>
      <c r="O4070" s="44"/>
      <c r="P4070" s="44"/>
      <c r="Q4070" s="44"/>
      <c r="R4070" s="44"/>
      <c r="S4070" s="44"/>
      <c r="T4070" s="44"/>
      <c r="U4070" s="44"/>
      <c r="V4070" s="44"/>
      <c r="W4070" s="44"/>
      <c r="X4070" s="44"/>
      <c r="Y4070" s="44"/>
    </row>
    <row r="4071" spans="14:25" ht="15" customHeight="1" x14ac:dyDescent="0.2">
      <c r="N4071" s="44"/>
      <c r="O4071" s="44"/>
      <c r="P4071" s="44"/>
      <c r="Q4071" s="44"/>
      <c r="R4071" s="44"/>
      <c r="S4071" s="44"/>
      <c r="T4071" s="44"/>
      <c r="U4071" s="44"/>
      <c r="V4071" s="44"/>
      <c r="W4071" s="44"/>
      <c r="X4071" s="44"/>
      <c r="Y4071" s="44"/>
    </row>
    <row r="4072" spans="14:25" ht="15" customHeight="1" x14ac:dyDescent="0.2">
      <c r="N4072" s="44"/>
      <c r="O4072" s="44"/>
      <c r="P4072" s="44"/>
      <c r="Q4072" s="44"/>
      <c r="R4072" s="44"/>
      <c r="S4072" s="44"/>
      <c r="T4072" s="44"/>
      <c r="U4072" s="44"/>
      <c r="V4072" s="44"/>
      <c r="W4072" s="44"/>
      <c r="X4072" s="44"/>
      <c r="Y4072" s="44"/>
    </row>
    <row r="4073" spans="14:25" ht="15" customHeight="1" x14ac:dyDescent="0.2">
      <c r="N4073" s="44"/>
      <c r="O4073" s="44"/>
      <c r="P4073" s="44"/>
      <c r="Q4073" s="44"/>
      <c r="R4073" s="44"/>
      <c r="S4073" s="44"/>
      <c r="T4073" s="44"/>
      <c r="U4073" s="44"/>
      <c r="V4073" s="44"/>
      <c r="W4073" s="44"/>
      <c r="X4073" s="44"/>
      <c r="Y4073" s="44"/>
    </row>
    <row r="4074" spans="14:25" ht="15" customHeight="1" x14ac:dyDescent="0.2">
      <c r="N4074" s="44"/>
      <c r="O4074" s="44"/>
      <c r="P4074" s="44"/>
      <c r="Q4074" s="44"/>
      <c r="R4074" s="44"/>
      <c r="S4074" s="44"/>
      <c r="T4074" s="44"/>
      <c r="U4074" s="44"/>
      <c r="V4074" s="44"/>
      <c r="W4074" s="44"/>
      <c r="X4074" s="44"/>
      <c r="Y4074" s="44"/>
    </row>
    <row r="4075" spans="14:25" ht="15" customHeight="1" x14ac:dyDescent="0.2">
      <c r="N4075" s="44"/>
      <c r="O4075" s="44"/>
      <c r="P4075" s="44"/>
      <c r="Q4075" s="44"/>
      <c r="R4075" s="44"/>
      <c r="S4075" s="44"/>
      <c r="T4075" s="44"/>
      <c r="U4075" s="44"/>
      <c r="V4075" s="44"/>
      <c r="W4075" s="44"/>
      <c r="X4075" s="44"/>
      <c r="Y4075" s="44"/>
    </row>
    <row r="4076" spans="14:25" ht="15" customHeight="1" x14ac:dyDescent="0.2">
      <c r="N4076" s="44"/>
      <c r="O4076" s="44"/>
      <c r="P4076" s="44"/>
      <c r="Q4076" s="44"/>
      <c r="R4076" s="44"/>
      <c r="S4076" s="44"/>
      <c r="T4076" s="44"/>
      <c r="U4076" s="44"/>
      <c r="V4076" s="44"/>
      <c r="W4076" s="44"/>
      <c r="X4076" s="44"/>
      <c r="Y4076" s="44"/>
    </row>
    <row r="4077" spans="14:25" ht="15" customHeight="1" x14ac:dyDescent="0.2">
      <c r="N4077" s="44"/>
      <c r="O4077" s="44"/>
      <c r="P4077" s="44"/>
      <c r="Q4077" s="44"/>
      <c r="R4077" s="44"/>
      <c r="S4077" s="44"/>
      <c r="T4077" s="44"/>
      <c r="U4077" s="44"/>
      <c r="V4077" s="44"/>
      <c r="W4077" s="44"/>
      <c r="X4077" s="44"/>
      <c r="Y4077" s="44"/>
    </row>
    <row r="4078" spans="14:25" ht="15" customHeight="1" x14ac:dyDescent="0.2">
      <c r="N4078" s="44"/>
      <c r="O4078" s="44"/>
      <c r="P4078" s="44"/>
      <c r="Q4078" s="44"/>
      <c r="R4078" s="44"/>
      <c r="S4078" s="44"/>
      <c r="T4078" s="44"/>
      <c r="U4078" s="44"/>
      <c r="V4078" s="44"/>
      <c r="W4078" s="44"/>
      <c r="X4078" s="44"/>
      <c r="Y4078" s="44"/>
    </row>
    <row r="4079" spans="14:25" ht="15" customHeight="1" x14ac:dyDescent="0.2">
      <c r="N4079" s="44"/>
      <c r="O4079" s="44"/>
      <c r="P4079" s="44"/>
      <c r="Q4079" s="44"/>
      <c r="R4079" s="44"/>
      <c r="S4079" s="44"/>
      <c r="T4079" s="44"/>
      <c r="U4079" s="44"/>
      <c r="V4079" s="44"/>
      <c r="W4079" s="44"/>
      <c r="X4079" s="44"/>
      <c r="Y4079" s="44"/>
    </row>
    <row r="4080" spans="14:25" ht="15" customHeight="1" x14ac:dyDescent="0.2">
      <c r="N4080" s="44"/>
      <c r="O4080" s="44"/>
      <c r="P4080" s="44"/>
      <c r="Q4080" s="44"/>
      <c r="R4080" s="44"/>
      <c r="S4080" s="44"/>
      <c r="T4080" s="44"/>
      <c r="U4080" s="44"/>
      <c r="V4080" s="44"/>
      <c r="W4080" s="44"/>
      <c r="X4080" s="44"/>
      <c r="Y4080" s="44"/>
    </row>
    <row r="4081" spans="14:25" ht="15" customHeight="1" x14ac:dyDescent="0.2">
      <c r="N4081" s="44"/>
      <c r="O4081" s="44"/>
      <c r="P4081" s="44"/>
      <c r="Q4081" s="44"/>
      <c r="R4081" s="44"/>
      <c r="S4081" s="44"/>
      <c r="T4081" s="44"/>
      <c r="U4081" s="44"/>
      <c r="V4081" s="44"/>
      <c r="W4081" s="44"/>
      <c r="X4081" s="44"/>
      <c r="Y4081" s="44"/>
    </row>
    <row r="4082" spans="14:25" ht="15" customHeight="1" x14ac:dyDescent="0.2">
      <c r="N4082" s="44"/>
      <c r="O4082" s="44"/>
      <c r="P4082" s="44"/>
      <c r="Q4082" s="44"/>
      <c r="R4082" s="44"/>
      <c r="S4082" s="44"/>
      <c r="T4082" s="44"/>
      <c r="U4082" s="44"/>
      <c r="V4082" s="44"/>
      <c r="W4082" s="44"/>
      <c r="X4082" s="44"/>
      <c r="Y4082" s="44"/>
    </row>
    <row r="4083" spans="14:25" ht="15" customHeight="1" x14ac:dyDescent="0.2">
      <c r="N4083" s="44"/>
      <c r="O4083" s="44"/>
      <c r="P4083" s="44"/>
      <c r="Q4083" s="44"/>
      <c r="R4083" s="44"/>
      <c r="S4083" s="44"/>
      <c r="T4083" s="44"/>
      <c r="U4083" s="44"/>
      <c r="V4083" s="44"/>
      <c r="W4083" s="44"/>
      <c r="X4083" s="44"/>
      <c r="Y4083" s="44"/>
    </row>
    <row r="4084" spans="14:25" ht="15" customHeight="1" x14ac:dyDescent="0.2">
      <c r="N4084" s="44"/>
      <c r="O4084" s="44"/>
      <c r="P4084" s="44"/>
      <c r="Q4084" s="44"/>
      <c r="R4084" s="44"/>
      <c r="S4084" s="44"/>
      <c r="T4084" s="44"/>
      <c r="U4084" s="44"/>
      <c r="V4084" s="44"/>
      <c r="W4084" s="44"/>
      <c r="X4084" s="44"/>
      <c r="Y4084" s="44"/>
    </row>
    <row r="4085" spans="14:25" ht="15" customHeight="1" x14ac:dyDescent="0.2">
      <c r="N4085" s="44"/>
      <c r="O4085" s="44"/>
      <c r="P4085" s="44"/>
      <c r="Q4085" s="44"/>
      <c r="R4085" s="44"/>
      <c r="S4085" s="44"/>
      <c r="T4085" s="44"/>
      <c r="U4085" s="44"/>
      <c r="V4085" s="44"/>
      <c r="W4085" s="44"/>
      <c r="X4085" s="44"/>
      <c r="Y4085" s="44"/>
    </row>
    <row r="4086" spans="14:25" ht="15" customHeight="1" x14ac:dyDescent="0.2">
      <c r="N4086" s="44"/>
      <c r="O4086" s="44"/>
      <c r="P4086" s="44"/>
      <c r="Q4086" s="44"/>
      <c r="R4086" s="44"/>
      <c r="S4086" s="44"/>
      <c r="T4086" s="44"/>
      <c r="U4086" s="44"/>
      <c r="V4086" s="44"/>
      <c r="W4086" s="44"/>
      <c r="X4086" s="44"/>
      <c r="Y4086" s="44"/>
    </row>
    <row r="4087" spans="14:25" ht="15" customHeight="1" x14ac:dyDescent="0.2">
      <c r="N4087" s="44"/>
      <c r="O4087" s="44"/>
      <c r="P4087" s="44"/>
      <c r="Q4087" s="44"/>
      <c r="R4087" s="44"/>
      <c r="S4087" s="44"/>
      <c r="T4087" s="44"/>
      <c r="U4087" s="44"/>
      <c r="V4087" s="44"/>
      <c r="W4087" s="44"/>
      <c r="X4087" s="44"/>
      <c r="Y4087" s="44"/>
    </row>
    <row r="4088" spans="14:25" ht="15" customHeight="1" x14ac:dyDescent="0.2">
      <c r="N4088" s="44"/>
      <c r="O4088" s="44"/>
      <c r="P4088" s="44"/>
      <c r="Q4088" s="44"/>
      <c r="R4088" s="44"/>
      <c r="S4088" s="44"/>
      <c r="T4088" s="44"/>
      <c r="U4088" s="44"/>
      <c r="V4088" s="44"/>
      <c r="W4088" s="44"/>
      <c r="X4088" s="44"/>
      <c r="Y4088" s="44"/>
    </row>
    <row r="4089" spans="14:25" ht="15" customHeight="1" x14ac:dyDescent="0.2">
      <c r="N4089" s="44"/>
      <c r="O4089" s="44"/>
      <c r="P4089" s="44"/>
      <c r="Q4089" s="44"/>
      <c r="R4089" s="44"/>
      <c r="S4089" s="44"/>
      <c r="T4089" s="44"/>
      <c r="U4089" s="44"/>
      <c r="V4089" s="44"/>
      <c r="W4089" s="44"/>
      <c r="X4089" s="44"/>
      <c r="Y4089" s="44"/>
    </row>
    <row r="4090" spans="14:25" ht="15" customHeight="1" x14ac:dyDescent="0.2">
      <c r="N4090" s="44"/>
      <c r="O4090" s="44"/>
      <c r="P4090" s="44"/>
      <c r="Q4090" s="44"/>
      <c r="R4090" s="44"/>
      <c r="S4090" s="44"/>
      <c r="T4090" s="44"/>
      <c r="U4090" s="44"/>
      <c r="V4090" s="44"/>
      <c r="W4090" s="44"/>
      <c r="X4090" s="44"/>
      <c r="Y4090" s="44"/>
    </row>
    <row r="4091" spans="14:25" ht="15" customHeight="1" x14ac:dyDescent="0.2">
      <c r="N4091" s="44"/>
      <c r="O4091" s="44"/>
      <c r="P4091" s="44"/>
      <c r="Q4091" s="44"/>
      <c r="R4091" s="44"/>
      <c r="S4091" s="44"/>
      <c r="T4091" s="44"/>
      <c r="U4091" s="44"/>
      <c r="V4091" s="44"/>
      <c r="W4091" s="44"/>
      <c r="X4091" s="44"/>
      <c r="Y4091" s="44"/>
    </row>
    <row r="4092" spans="14:25" ht="15" customHeight="1" x14ac:dyDescent="0.2">
      <c r="N4092" s="44"/>
      <c r="O4092" s="44"/>
      <c r="P4092" s="44"/>
      <c r="Q4092" s="44"/>
      <c r="R4092" s="44"/>
      <c r="S4092" s="44"/>
      <c r="T4092" s="44"/>
      <c r="U4092" s="44"/>
      <c r="V4092" s="44"/>
      <c r="W4092" s="44"/>
      <c r="X4092" s="44"/>
      <c r="Y4092" s="44"/>
    </row>
    <row r="4093" spans="14:25" ht="15" customHeight="1" x14ac:dyDescent="0.2">
      <c r="N4093" s="44"/>
      <c r="O4093" s="44"/>
      <c r="P4093" s="44"/>
      <c r="Q4093" s="44"/>
      <c r="R4093" s="44"/>
      <c r="S4093" s="44"/>
      <c r="T4093" s="44"/>
      <c r="U4093" s="44"/>
      <c r="V4093" s="44"/>
      <c r="W4093" s="44"/>
      <c r="X4093" s="44"/>
      <c r="Y4093" s="44"/>
    </row>
    <row r="4094" spans="14:25" ht="15" customHeight="1" x14ac:dyDescent="0.2">
      <c r="N4094" s="44"/>
      <c r="O4094" s="44"/>
      <c r="P4094" s="44"/>
      <c r="Q4094" s="44"/>
      <c r="R4094" s="44"/>
      <c r="S4094" s="44"/>
      <c r="T4094" s="44"/>
      <c r="U4094" s="44"/>
      <c r="V4094" s="44"/>
      <c r="W4094" s="44"/>
      <c r="X4094" s="44"/>
      <c r="Y4094" s="44"/>
    </row>
    <row r="4095" spans="14:25" ht="15" customHeight="1" x14ac:dyDescent="0.2">
      <c r="N4095" s="44"/>
      <c r="O4095" s="44"/>
      <c r="P4095" s="44"/>
      <c r="Q4095" s="44"/>
      <c r="R4095" s="44"/>
      <c r="S4095" s="44"/>
      <c r="T4095" s="44"/>
      <c r="U4095" s="44"/>
      <c r="V4095" s="44"/>
      <c r="W4095" s="44"/>
      <c r="X4095" s="44"/>
      <c r="Y4095" s="44"/>
    </row>
    <row r="4096" spans="14:25" ht="15" customHeight="1" x14ac:dyDescent="0.2">
      <c r="N4096" s="44"/>
      <c r="O4096" s="44"/>
      <c r="P4096" s="44"/>
      <c r="Q4096" s="44"/>
      <c r="R4096" s="44"/>
      <c r="S4096" s="44"/>
      <c r="T4096" s="44"/>
      <c r="U4096" s="44"/>
      <c r="V4096" s="44"/>
      <c r="W4096" s="44"/>
      <c r="X4096" s="44"/>
      <c r="Y4096" s="44"/>
    </row>
    <row r="4097" spans="14:25" ht="15" customHeight="1" x14ac:dyDescent="0.2">
      <c r="N4097" s="44"/>
      <c r="O4097" s="44"/>
      <c r="P4097" s="44"/>
      <c r="Q4097" s="44"/>
      <c r="R4097" s="44"/>
      <c r="S4097" s="44"/>
      <c r="T4097" s="44"/>
      <c r="U4097" s="44"/>
      <c r="V4097" s="44"/>
      <c r="W4097" s="44"/>
      <c r="X4097" s="44"/>
      <c r="Y4097" s="44"/>
    </row>
    <row r="4098" spans="14:25" ht="15" customHeight="1" x14ac:dyDescent="0.2">
      <c r="N4098" s="44"/>
      <c r="O4098" s="44"/>
      <c r="P4098" s="44"/>
      <c r="Q4098" s="44"/>
      <c r="R4098" s="44"/>
      <c r="S4098" s="44"/>
      <c r="T4098" s="44"/>
      <c r="U4098" s="44"/>
      <c r="V4098" s="44"/>
      <c r="W4098" s="44"/>
      <c r="X4098" s="44"/>
      <c r="Y4098" s="44"/>
    </row>
    <row r="4099" spans="14:25" ht="15" customHeight="1" x14ac:dyDescent="0.2">
      <c r="N4099" s="44"/>
      <c r="O4099" s="44"/>
      <c r="P4099" s="44"/>
      <c r="Q4099" s="44"/>
      <c r="R4099" s="44"/>
      <c r="S4099" s="44"/>
      <c r="T4099" s="44"/>
      <c r="U4099" s="44"/>
      <c r="V4099" s="44"/>
      <c r="W4099" s="44"/>
      <c r="X4099" s="44"/>
      <c r="Y4099" s="44"/>
    </row>
    <row r="4100" spans="14:25" ht="15" customHeight="1" x14ac:dyDescent="0.2">
      <c r="N4100" s="44"/>
      <c r="O4100" s="44"/>
      <c r="P4100" s="44"/>
      <c r="Q4100" s="44"/>
      <c r="R4100" s="44"/>
      <c r="S4100" s="44"/>
      <c r="T4100" s="44"/>
      <c r="U4100" s="44"/>
      <c r="V4100" s="44"/>
      <c r="W4100" s="44"/>
      <c r="X4100" s="44"/>
      <c r="Y4100" s="44"/>
    </row>
    <row r="4101" spans="14:25" ht="15" customHeight="1" x14ac:dyDescent="0.2">
      <c r="N4101" s="44"/>
      <c r="O4101" s="44"/>
      <c r="P4101" s="44"/>
      <c r="Q4101" s="44"/>
      <c r="R4101" s="44"/>
      <c r="S4101" s="44"/>
      <c r="T4101" s="44"/>
      <c r="U4101" s="44"/>
      <c r="V4101" s="44"/>
      <c r="W4101" s="44"/>
      <c r="X4101" s="44"/>
      <c r="Y4101" s="44"/>
    </row>
    <row r="4102" spans="14:25" ht="15" customHeight="1" x14ac:dyDescent="0.2">
      <c r="N4102" s="44"/>
      <c r="O4102" s="44"/>
      <c r="P4102" s="44"/>
      <c r="Q4102" s="44"/>
      <c r="R4102" s="44"/>
      <c r="S4102" s="44"/>
      <c r="T4102" s="44"/>
      <c r="U4102" s="44"/>
      <c r="V4102" s="44"/>
      <c r="W4102" s="44"/>
      <c r="X4102" s="44"/>
      <c r="Y4102" s="44"/>
    </row>
    <row r="4103" spans="14:25" ht="15" customHeight="1" x14ac:dyDescent="0.2">
      <c r="N4103" s="44"/>
      <c r="O4103" s="44"/>
      <c r="P4103" s="44"/>
      <c r="Q4103" s="44"/>
      <c r="R4103" s="44"/>
      <c r="S4103" s="44"/>
      <c r="T4103" s="44"/>
      <c r="U4103" s="44"/>
      <c r="V4103" s="44"/>
      <c r="W4103" s="44"/>
      <c r="X4103" s="44"/>
      <c r="Y4103" s="44"/>
    </row>
    <row r="4104" spans="14:25" ht="15" customHeight="1" x14ac:dyDescent="0.2">
      <c r="N4104" s="44"/>
      <c r="O4104" s="44"/>
      <c r="P4104" s="44"/>
      <c r="Q4104" s="44"/>
      <c r="R4104" s="44"/>
      <c r="S4104" s="44"/>
      <c r="T4104" s="44"/>
      <c r="U4104" s="44"/>
      <c r="V4104" s="44"/>
      <c r="W4104" s="44"/>
      <c r="X4104" s="44"/>
      <c r="Y4104" s="44"/>
    </row>
    <row r="4105" spans="14:25" ht="15" customHeight="1" x14ac:dyDescent="0.2">
      <c r="N4105" s="44"/>
      <c r="O4105" s="44"/>
      <c r="P4105" s="44"/>
      <c r="Q4105" s="44"/>
      <c r="R4105" s="44"/>
      <c r="S4105" s="44"/>
      <c r="T4105" s="44"/>
      <c r="U4105" s="44"/>
      <c r="V4105" s="44"/>
      <c r="W4105" s="44"/>
      <c r="X4105" s="44"/>
      <c r="Y4105" s="44"/>
    </row>
    <row r="4106" spans="14:25" ht="15" customHeight="1" x14ac:dyDescent="0.2">
      <c r="N4106" s="44"/>
      <c r="O4106" s="44"/>
      <c r="P4106" s="44"/>
      <c r="Q4106" s="44"/>
      <c r="R4106" s="44"/>
      <c r="S4106" s="44"/>
      <c r="T4106" s="44"/>
      <c r="U4106" s="44"/>
      <c r="V4106" s="44"/>
      <c r="W4106" s="44"/>
      <c r="X4106" s="44"/>
      <c r="Y4106" s="44"/>
    </row>
    <row r="4107" spans="14:25" ht="15" customHeight="1" x14ac:dyDescent="0.2">
      <c r="N4107" s="44"/>
      <c r="O4107" s="44"/>
      <c r="P4107" s="44"/>
      <c r="Q4107" s="44"/>
      <c r="R4107" s="44"/>
      <c r="S4107" s="44"/>
      <c r="T4107" s="44"/>
      <c r="U4107" s="44"/>
      <c r="V4107" s="44"/>
      <c r="W4107" s="44"/>
      <c r="X4107" s="44"/>
      <c r="Y4107" s="44"/>
    </row>
    <row r="4108" spans="14:25" ht="15" customHeight="1" x14ac:dyDescent="0.2">
      <c r="N4108" s="44"/>
      <c r="O4108" s="44"/>
      <c r="P4108" s="44"/>
      <c r="Q4108" s="44"/>
      <c r="R4108" s="44"/>
      <c r="S4108" s="44"/>
      <c r="T4108" s="44"/>
      <c r="U4108" s="44"/>
      <c r="V4108" s="44"/>
      <c r="W4108" s="44"/>
      <c r="X4108" s="44"/>
      <c r="Y4108" s="44"/>
    </row>
    <row r="4109" spans="14:25" ht="15" customHeight="1" x14ac:dyDescent="0.2">
      <c r="N4109" s="44"/>
      <c r="O4109" s="44"/>
      <c r="P4109" s="44"/>
      <c r="Q4109" s="44"/>
      <c r="R4109" s="44"/>
      <c r="S4109" s="44"/>
      <c r="T4109" s="44"/>
      <c r="U4109" s="44"/>
      <c r="V4109" s="44"/>
      <c r="W4109" s="44"/>
      <c r="X4109" s="44"/>
      <c r="Y4109" s="44"/>
    </row>
    <row r="4110" spans="14:25" ht="15" customHeight="1" x14ac:dyDescent="0.2">
      <c r="N4110" s="44"/>
      <c r="O4110" s="44"/>
      <c r="P4110" s="44"/>
      <c r="Q4110" s="44"/>
      <c r="R4110" s="44"/>
      <c r="S4110" s="44"/>
      <c r="T4110" s="44"/>
      <c r="U4110" s="44"/>
      <c r="V4110" s="44"/>
      <c r="W4110" s="44"/>
      <c r="X4110" s="44"/>
      <c r="Y4110" s="44"/>
    </row>
    <row r="4111" spans="14:25" ht="15" customHeight="1" x14ac:dyDescent="0.2">
      <c r="N4111" s="44"/>
      <c r="O4111" s="44"/>
      <c r="P4111" s="44"/>
      <c r="Q4111" s="44"/>
      <c r="R4111" s="44"/>
      <c r="S4111" s="44"/>
      <c r="T4111" s="44"/>
      <c r="U4111" s="44"/>
      <c r="V4111" s="44"/>
      <c r="W4111" s="44"/>
      <c r="X4111" s="44"/>
      <c r="Y4111" s="44"/>
    </row>
    <row r="4112" spans="14:25" ht="15" customHeight="1" x14ac:dyDescent="0.2">
      <c r="N4112" s="44"/>
      <c r="O4112" s="44"/>
      <c r="P4112" s="44"/>
      <c r="Q4112" s="44"/>
      <c r="R4112" s="44"/>
      <c r="S4112" s="44"/>
      <c r="T4112" s="44"/>
      <c r="U4112" s="44"/>
      <c r="V4112" s="44"/>
      <c r="W4112" s="44"/>
      <c r="X4112" s="44"/>
      <c r="Y4112" s="44"/>
    </row>
    <row r="4113" spans="14:25" ht="15" customHeight="1" x14ac:dyDescent="0.2">
      <c r="N4113" s="44"/>
      <c r="O4113" s="44"/>
      <c r="P4113" s="44"/>
      <c r="Q4113" s="44"/>
      <c r="R4113" s="44"/>
      <c r="S4113" s="44"/>
      <c r="T4113" s="44"/>
      <c r="U4113" s="44"/>
      <c r="V4113" s="44"/>
      <c r="W4113" s="44"/>
      <c r="X4113" s="44"/>
      <c r="Y4113" s="44"/>
    </row>
    <row r="4114" spans="14:25" ht="15" customHeight="1" x14ac:dyDescent="0.2">
      <c r="N4114" s="44"/>
      <c r="O4114" s="44"/>
      <c r="P4114" s="44"/>
      <c r="Q4114" s="44"/>
      <c r="R4114" s="44"/>
      <c r="S4114" s="44"/>
      <c r="T4114" s="44"/>
      <c r="U4114" s="44"/>
      <c r="V4114" s="44"/>
      <c r="W4114" s="44"/>
      <c r="X4114" s="44"/>
      <c r="Y4114" s="44"/>
    </row>
    <row r="4115" spans="14:25" ht="15" customHeight="1" x14ac:dyDescent="0.2">
      <c r="N4115" s="44"/>
      <c r="O4115" s="44"/>
      <c r="P4115" s="44"/>
      <c r="Q4115" s="44"/>
      <c r="R4115" s="44"/>
      <c r="S4115" s="44"/>
      <c r="T4115" s="44"/>
      <c r="U4115" s="44"/>
      <c r="V4115" s="44"/>
      <c r="W4115" s="44"/>
      <c r="X4115" s="44"/>
      <c r="Y4115" s="44"/>
    </row>
    <row r="4116" spans="14:25" ht="15" customHeight="1" x14ac:dyDescent="0.2">
      <c r="N4116" s="44"/>
      <c r="O4116" s="44"/>
      <c r="P4116" s="44"/>
      <c r="Q4116" s="44"/>
      <c r="R4116" s="44"/>
      <c r="S4116" s="44"/>
      <c r="T4116" s="44"/>
      <c r="U4116" s="44"/>
      <c r="V4116" s="44"/>
      <c r="W4116" s="44"/>
      <c r="X4116" s="44"/>
      <c r="Y4116" s="44"/>
    </row>
    <row r="4117" spans="14:25" ht="15" customHeight="1" x14ac:dyDescent="0.2">
      <c r="N4117" s="44"/>
      <c r="O4117" s="44"/>
      <c r="P4117" s="44"/>
      <c r="Q4117" s="44"/>
      <c r="R4117" s="44"/>
      <c r="S4117" s="44"/>
      <c r="T4117" s="44"/>
      <c r="U4117" s="44"/>
      <c r="V4117" s="44"/>
      <c r="W4117" s="44"/>
      <c r="X4117" s="44"/>
      <c r="Y4117" s="44"/>
    </row>
    <row r="4118" spans="14:25" ht="15" customHeight="1" x14ac:dyDescent="0.2">
      <c r="N4118" s="44"/>
      <c r="O4118" s="44"/>
      <c r="P4118" s="44"/>
      <c r="Q4118" s="44"/>
      <c r="R4118" s="44"/>
      <c r="S4118" s="44"/>
      <c r="T4118" s="44"/>
      <c r="U4118" s="44"/>
      <c r="V4118" s="44"/>
      <c r="W4118" s="44"/>
      <c r="X4118" s="44"/>
      <c r="Y4118" s="44"/>
    </row>
    <row r="4119" spans="14:25" ht="15" customHeight="1" x14ac:dyDescent="0.2">
      <c r="N4119" s="44"/>
      <c r="O4119" s="44"/>
      <c r="P4119" s="44"/>
      <c r="Q4119" s="44"/>
      <c r="R4119" s="44"/>
      <c r="S4119" s="44"/>
      <c r="T4119" s="44"/>
      <c r="U4119" s="44"/>
      <c r="V4119" s="44"/>
      <c r="W4119" s="44"/>
      <c r="X4119" s="44"/>
      <c r="Y4119" s="44"/>
    </row>
    <row r="4120" spans="14:25" ht="15" customHeight="1" x14ac:dyDescent="0.2">
      <c r="N4120" s="44"/>
      <c r="O4120" s="44"/>
      <c r="P4120" s="44"/>
      <c r="Q4120" s="44"/>
      <c r="R4120" s="44"/>
      <c r="S4120" s="44"/>
      <c r="T4120" s="44"/>
      <c r="U4120" s="44"/>
      <c r="V4120" s="44"/>
      <c r="W4120" s="44"/>
      <c r="X4120" s="44"/>
      <c r="Y4120" s="44"/>
    </row>
    <row r="4121" spans="14:25" ht="15" customHeight="1" x14ac:dyDescent="0.2">
      <c r="N4121" s="44"/>
      <c r="O4121" s="44"/>
      <c r="P4121" s="44"/>
      <c r="Q4121" s="44"/>
      <c r="R4121" s="44"/>
      <c r="S4121" s="44"/>
      <c r="T4121" s="44"/>
      <c r="U4121" s="44"/>
      <c r="V4121" s="44"/>
      <c r="W4121" s="44"/>
      <c r="X4121" s="44"/>
      <c r="Y4121" s="44"/>
    </row>
    <row r="4122" spans="14:25" ht="15" customHeight="1" x14ac:dyDescent="0.2">
      <c r="N4122" s="44"/>
      <c r="O4122" s="44"/>
      <c r="P4122" s="44"/>
      <c r="Q4122" s="44"/>
      <c r="R4122" s="44"/>
      <c r="S4122" s="44"/>
      <c r="T4122" s="44"/>
      <c r="U4122" s="44"/>
      <c r="V4122" s="44"/>
      <c r="W4122" s="44"/>
      <c r="X4122" s="44"/>
      <c r="Y4122" s="44"/>
    </row>
    <row r="4123" spans="14:25" ht="15" customHeight="1" x14ac:dyDescent="0.2">
      <c r="N4123" s="44"/>
      <c r="O4123" s="44"/>
      <c r="P4123" s="44"/>
      <c r="Q4123" s="44"/>
      <c r="R4123" s="44"/>
      <c r="S4123" s="44"/>
      <c r="T4123" s="44"/>
      <c r="U4123" s="44"/>
      <c r="V4123" s="44"/>
      <c r="W4123" s="44"/>
      <c r="X4123" s="44"/>
      <c r="Y4123" s="44"/>
    </row>
    <row r="4124" spans="14:25" ht="15" customHeight="1" x14ac:dyDescent="0.2">
      <c r="N4124" s="44"/>
      <c r="O4124" s="44"/>
      <c r="P4124" s="44"/>
      <c r="Q4124" s="44"/>
      <c r="R4124" s="44"/>
      <c r="S4124" s="44"/>
      <c r="T4124" s="44"/>
      <c r="U4124" s="44"/>
      <c r="V4124" s="44"/>
      <c r="W4124" s="44"/>
      <c r="X4124" s="44"/>
      <c r="Y4124" s="44"/>
    </row>
    <row r="4125" spans="14:25" ht="15" customHeight="1" x14ac:dyDescent="0.2">
      <c r="N4125" s="44"/>
      <c r="O4125" s="44"/>
      <c r="P4125" s="44"/>
      <c r="Q4125" s="44"/>
      <c r="R4125" s="44"/>
      <c r="S4125" s="44"/>
      <c r="T4125" s="44"/>
      <c r="U4125" s="44"/>
      <c r="V4125" s="44"/>
      <c r="W4125" s="44"/>
      <c r="X4125" s="44"/>
      <c r="Y4125" s="44"/>
    </row>
    <row r="4126" spans="14:25" ht="15" customHeight="1" x14ac:dyDescent="0.2">
      <c r="N4126" s="44"/>
      <c r="O4126" s="44"/>
      <c r="P4126" s="44"/>
      <c r="Q4126" s="44"/>
      <c r="R4126" s="44"/>
      <c r="S4126" s="44"/>
      <c r="T4126" s="44"/>
      <c r="U4126" s="44"/>
      <c r="V4126" s="44"/>
      <c r="W4126" s="44"/>
      <c r="X4126" s="44"/>
      <c r="Y4126" s="44"/>
    </row>
    <row r="4127" spans="14:25" ht="15" customHeight="1" x14ac:dyDescent="0.2">
      <c r="N4127" s="44"/>
      <c r="O4127" s="44"/>
      <c r="P4127" s="44"/>
      <c r="Q4127" s="44"/>
      <c r="R4127" s="44"/>
      <c r="S4127" s="44"/>
      <c r="T4127" s="44"/>
      <c r="U4127" s="44"/>
      <c r="V4127" s="44"/>
      <c r="W4127" s="44"/>
      <c r="X4127" s="44"/>
      <c r="Y4127" s="44"/>
    </row>
    <row r="4128" spans="14:25" ht="15" customHeight="1" x14ac:dyDescent="0.2">
      <c r="N4128" s="44"/>
      <c r="O4128" s="44"/>
      <c r="P4128" s="44"/>
      <c r="Q4128" s="44"/>
      <c r="R4128" s="44"/>
      <c r="S4128" s="44"/>
      <c r="T4128" s="44"/>
      <c r="U4128" s="44"/>
      <c r="V4128" s="44"/>
      <c r="W4128" s="44"/>
      <c r="X4128" s="44"/>
      <c r="Y4128" s="44"/>
    </row>
    <row r="4129" spans="14:25" ht="15" customHeight="1" x14ac:dyDescent="0.2">
      <c r="N4129" s="44"/>
      <c r="O4129" s="44"/>
      <c r="P4129" s="44"/>
      <c r="Q4129" s="44"/>
      <c r="R4129" s="44"/>
      <c r="S4129" s="44"/>
      <c r="T4129" s="44"/>
      <c r="U4129" s="44"/>
      <c r="V4129" s="44"/>
      <c r="W4129" s="44"/>
      <c r="X4129" s="44"/>
      <c r="Y4129" s="44"/>
    </row>
    <row r="4130" spans="14:25" ht="15" customHeight="1" x14ac:dyDescent="0.2">
      <c r="N4130" s="44"/>
      <c r="O4130" s="44"/>
      <c r="P4130" s="44"/>
      <c r="Q4130" s="44"/>
      <c r="R4130" s="44"/>
      <c r="S4130" s="44"/>
      <c r="T4130" s="44"/>
      <c r="U4130" s="44"/>
      <c r="V4130" s="44"/>
      <c r="W4130" s="44"/>
      <c r="X4130" s="44"/>
      <c r="Y4130" s="44"/>
    </row>
    <row r="4131" spans="14:25" ht="15" customHeight="1" x14ac:dyDescent="0.2">
      <c r="N4131" s="44"/>
      <c r="O4131" s="44"/>
      <c r="P4131" s="44"/>
      <c r="Q4131" s="44"/>
      <c r="R4131" s="44"/>
      <c r="S4131" s="44"/>
      <c r="T4131" s="44"/>
      <c r="U4131" s="44"/>
      <c r="V4131" s="44"/>
      <c r="W4131" s="44"/>
      <c r="X4131" s="44"/>
      <c r="Y4131" s="44"/>
    </row>
    <row r="4132" spans="14:25" ht="15" customHeight="1" x14ac:dyDescent="0.2">
      <c r="N4132" s="44"/>
      <c r="O4132" s="44"/>
      <c r="P4132" s="44"/>
      <c r="Q4132" s="44"/>
      <c r="R4132" s="44"/>
      <c r="S4132" s="44"/>
      <c r="T4132" s="44"/>
      <c r="U4132" s="44"/>
      <c r="V4132" s="44"/>
      <c r="W4132" s="44"/>
      <c r="X4132" s="44"/>
      <c r="Y4132" s="44"/>
    </row>
    <row r="4133" spans="14:25" ht="15" customHeight="1" x14ac:dyDescent="0.2">
      <c r="N4133" s="44"/>
      <c r="O4133" s="44"/>
      <c r="P4133" s="44"/>
      <c r="Q4133" s="44"/>
      <c r="R4133" s="44"/>
      <c r="S4133" s="44"/>
      <c r="T4133" s="44"/>
      <c r="U4133" s="44"/>
      <c r="V4133" s="44"/>
      <c r="W4133" s="44"/>
      <c r="X4133" s="44"/>
      <c r="Y4133" s="44"/>
    </row>
    <row r="4134" spans="14:25" ht="15" customHeight="1" x14ac:dyDescent="0.2">
      <c r="N4134" s="44"/>
      <c r="O4134" s="44"/>
      <c r="P4134" s="44"/>
      <c r="Q4134" s="44"/>
      <c r="R4134" s="44"/>
      <c r="S4134" s="44"/>
      <c r="T4134" s="44"/>
      <c r="U4134" s="44"/>
      <c r="V4134" s="44"/>
      <c r="W4134" s="44"/>
      <c r="X4134" s="44"/>
      <c r="Y4134" s="44"/>
    </row>
    <row r="4135" spans="14:25" ht="15" customHeight="1" x14ac:dyDescent="0.2">
      <c r="N4135" s="44"/>
      <c r="O4135" s="44"/>
      <c r="P4135" s="44"/>
      <c r="Q4135" s="44"/>
      <c r="R4135" s="44"/>
      <c r="S4135" s="44"/>
      <c r="T4135" s="44"/>
      <c r="U4135" s="44"/>
      <c r="V4135" s="44"/>
      <c r="W4135" s="44"/>
      <c r="X4135" s="44"/>
      <c r="Y4135" s="44"/>
    </row>
    <row r="4136" spans="14:25" ht="15" customHeight="1" x14ac:dyDescent="0.2">
      <c r="N4136" s="44"/>
      <c r="O4136" s="44"/>
      <c r="P4136" s="44"/>
      <c r="Q4136" s="44"/>
      <c r="R4136" s="44"/>
      <c r="S4136" s="44"/>
      <c r="T4136" s="44"/>
      <c r="U4136" s="44"/>
      <c r="V4136" s="44"/>
      <c r="W4136" s="44"/>
      <c r="X4136" s="44"/>
      <c r="Y4136" s="44"/>
    </row>
    <row r="4137" spans="14:25" ht="15" customHeight="1" x14ac:dyDescent="0.2">
      <c r="N4137" s="44"/>
      <c r="O4137" s="44"/>
      <c r="P4137" s="44"/>
      <c r="Q4137" s="44"/>
      <c r="R4137" s="44"/>
      <c r="S4137" s="44"/>
      <c r="T4137" s="44"/>
      <c r="U4137" s="44"/>
      <c r="V4137" s="44"/>
      <c r="W4137" s="44"/>
      <c r="X4137" s="44"/>
      <c r="Y4137" s="44"/>
    </row>
    <row r="4138" spans="14:25" ht="15" customHeight="1" x14ac:dyDescent="0.2">
      <c r="N4138" s="44"/>
      <c r="O4138" s="44"/>
      <c r="P4138" s="44"/>
      <c r="Q4138" s="44"/>
      <c r="R4138" s="44"/>
      <c r="S4138" s="44"/>
      <c r="T4138" s="44"/>
      <c r="U4138" s="44"/>
      <c r="V4138" s="44"/>
      <c r="W4138" s="44"/>
      <c r="X4138" s="44"/>
      <c r="Y4138" s="44"/>
    </row>
    <row r="4139" spans="14:25" ht="15" customHeight="1" x14ac:dyDescent="0.2">
      <c r="N4139" s="44"/>
      <c r="O4139" s="44"/>
      <c r="P4139" s="44"/>
      <c r="Q4139" s="44"/>
      <c r="R4139" s="44"/>
      <c r="S4139" s="44"/>
      <c r="T4139" s="44"/>
      <c r="U4139" s="44"/>
      <c r="V4139" s="44"/>
      <c r="W4139" s="44"/>
      <c r="X4139" s="44"/>
      <c r="Y4139" s="44"/>
    </row>
    <row r="4140" spans="14:25" ht="15" customHeight="1" x14ac:dyDescent="0.2">
      <c r="N4140" s="44"/>
      <c r="O4140" s="44"/>
      <c r="P4140" s="44"/>
      <c r="Q4140" s="44"/>
      <c r="R4140" s="44"/>
      <c r="S4140" s="44"/>
      <c r="T4140" s="44"/>
      <c r="U4140" s="44"/>
      <c r="V4140" s="44"/>
      <c r="W4140" s="44"/>
      <c r="X4140" s="44"/>
      <c r="Y4140" s="44"/>
    </row>
    <row r="4141" spans="14:25" ht="15" customHeight="1" x14ac:dyDescent="0.2">
      <c r="N4141" s="44"/>
      <c r="O4141" s="44"/>
      <c r="P4141" s="44"/>
      <c r="Q4141" s="44"/>
      <c r="R4141" s="44"/>
      <c r="S4141" s="44"/>
      <c r="T4141" s="44"/>
      <c r="U4141" s="44"/>
      <c r="V4141" s="44"/>
      <c r="W4141" s="44"/>
      <c r="X4141" s="44"/>
      <c r="Y4141" s="44"/>
    </row>
    <row r="4142" spans="14:25" ht="15" customHeight="1" x14ac:dyDescent="0.2">
      <c r="N4142" s="44"/>
      <c r="O4142" s="44"/>
      <c r="P4142" s="44"/>
      <c r="Q4142" s="44"/>
      <c r="R4142" s="44"/>
      <c r="S4142" s="44"/>
      <c r="T4142" s="44"/>
      <c r="U4142" s="44"/>
      <c r="V4142" s="44"/>
      <c r="W4142" s="44"/>
      <c r="X4142" s="44"/>
      <c r="Y4142" s="44"/>
    </row>
    <row r="4143" spans="14:25" ht="15" customHeight="1" x14ac:dyDescent="0.2">
      <c r="N4143" s="44"/>
      <c r="O4143" s="44"/>
      <c r="P4143" s="44"/>
      <c r="Q4143" s="44"/>
      <c r="R4143" s="44"/>
      <c r="S4143" s="44"/>
      <c r="T4143" s="44"/>
      <c r="U4143" s="44"/>
      <c r="V4143" s="44"/>
      <c r="W4143" s="44"/>
      <c r="X4143" s="44"/>
      <c r="Y4143" s="44"/>
    </row>
    <row r="4144" spans="14:25" ht="15" customHeight="1" x14ac:dyDescent="0.2">
      <c r="N4144" s="44"/>
      <c r="O4144" s="44"/>
      <c r="P4144" s="44"/>
      <c r="Q4144" s="44"/>
      <c r="R4144" s="44"/>
      <c r="S4144" s="44"/>
      <c r="T4144" s="44"/>
      <c r="U4144" s="44"/>
      <c r="V4144" s="44"/>
      <c r="W4144" s="44"/>
      <c r="X4144" s="44"/>
      <c r="Y4144" s="44"/>
    </row>
    <row r="4145" spans="14:25" ht="15" customHeight="1" x14ac:dyDescent="0.2">
      <c r="N4145" s="44"/>
      <c r="O4145" s="44"/>
      <c r="P4145" s="44"/>
      <c r="Q4145" s="44"/>
      <c r="R4145" s="44"/>
      <c r="S4145" s="44"/>
      <c r="T4145" s="44"/>
      <c r="U4145" s="44"/>
      <c r="V4145" s="44"/>
      <c r="W4145" s="44"/>
      <c r="X4145" s="44"/>
      <c r="Y4145" s="44"/>
    </row>
    <row r="4146" spans="14:25" ht="15" customHeight="1" x14ac:dyDescent="0.2">
      <c r="N4146" s="44"/>
      <c r="O4146" s="44"/>
      <c r="P4146" s="44"/>
      <c r="Q4146" s="44"/>
      <c r="R4146" s="44"/>
      <c r="S4146" s="44"/>
      <c r="T4146" s="44"/>
      <c r="U4146" s="44"/>
      <c r="V4146" s="44"/>
      <c r="W4146" s="44"/>
      <c r="X4146" s="44"/>
      <c r="Y4146" s="44"/>
    </row>
    <row r="4147" spans="14:25" ht="15" customHeight="1" x14ac:dyDescent="0.2">
      <c r="N4147" s="44"/>
      <c r="O4147" s="44"/>
      <c r="P4147" s="44"/>
      <c r="Q4147" s="44"/>
      <c r="R4147" s="44"/>
      <c r="S4147" s="44"/>
      <c r="T4147" s="44"/>
      <c r="U4147" s="44"/>
      <c r="V4147" s="44"/>
      <c r="W4147" s="44"/>
      <c r="X4147" s="44"/>
      <c r="Y4147" s="44"/>
    </row>
    <row r="4148" spans="14:25" ht="15" customHeight="1" x14ac:dyDescent="0.2">
      <c r="N4148" s="44"/>
      <c r="O4148" s="44"/>
      <c r="P4148" s="44"/>
      <c r="Q4148" s="44"/>
      <c r="R4148" s="44"/>
      <c r="S4148" s="44"/>
      <c r="T4148" s="44"/>
      <c r="U4148" s="44"/>
      <c r="V4148" s="44"/>
      <c r="W4148" s="44"/>
      <c r="X4148" s="44"/>
      <c r="Y4148" s="44"/>
    </row>
    <row r="4149" spans="14:25" ht="15" customHeight="1" x14ac:dyDescent="0.2">
      <c r="N4149" s="44"/>
      <c r="O4149" s="44"/>
      <c r="P4149" s="44"/>
      <c r="Q4149" s="44"/>
      <c r="R4149" s="44"/>
      <c r="S4149" s="44"/>
      <c r="T4149" s="44"/>
      <c r="U4149" s="44"/>
      <c r="V4149" s="44"/>
      <c r="W4149" s="44"/>
      <c r="X4149" s="44"/>
      <c r="Y4149" s="44"/>
    </row>
    <row r="4150" spans="14:25" ht="15" customHeight="1" x14ac:dyDescent="0.2">
      <c r="N4150" s="44"/>
      <c r="O4150" s="44"/>
      <c r="P4150" s="44"/>
      <c r="Q4150" s="44"/>
      <c r="R4150" s="44"/>
      <c r="S4150" s="44"/>
      <c r="T4150" s="44"/>
      <c r="U4150" s="44"/>
      <c r="V4150" s="44"/>
      <c r="W4150" s="44"/>
      <c r="X4150" s="44"/>
      <c r="Y4150" s="44"/>
    </row>
    <row r="4151" spans="14:25" ht="15" customHeight="1" x14ac:dyDescent="0.2">
      <c r="N4151" s="44"/>
      <c r="O4151" s="44"/>
      <c r="P4151" s="44"/>
      <c r="Q4151" s="44"/>
      <c r="R4151" s="44"/>
      <c r="S4151" s="44"/>
      <c r="T4151" s="44"/>
      <c r="U4151" s="44"/>
      <c r="V4151" s="44"/>
      <c r="W4151" s="44"/>
      <c r="X4151" s="44"/>
      <c r="Y4151" s="44"/>
    </row>
    <row r="4152" spans="14:25" ht="15" customHeight="1" x14ac:dyDescent="0.2">
      <c r="N4152" s="44"/>
      <c r="O4152" s="44"/>
      <c r="P4152" s="44"/>
      <c r="Q4152" s="44"/>
      <c r="R4152" s="44"/>
      <c r="S4152" s="44"/>
      <c r="T4152" s="44"/>
      <c r="U4152" s="44"/>
      <c r="V4152" s="44"/>
      <c r="W4152" s="44"/>
      <c r="X4152" s="44"/>
      <c r="Y4152" s="44"/>
    </row>
    <row r="4153" spans="14:25" ht="15" customHeight="1" x14ac:dyDescent="0.2">
      <c r="N4153" s="44"/>
      <c r="O4153" s="44"/>
      <c r="P4153" s="44"/>
      <c r="Q4153" s="44"/>
      <c r="R4153" s="44"/>
      <c r="S4153" s="44"/>
      <c r="T4153" s="44"/>
      <c r="U4153" s="44"/>
      <c r="V4153" s="44"/>
      <c r="W4153" s="44"/>
      <c r="X4153" s="44"/>
      <c r="Y4153" s="44"/>
    </row>
    <row r="4154" spans="14:25" ht="15" customHeight="1" x14ac:dyDescent="0.2">
      <c r="N4154" s="44"/>
      <c r="O4154" s="44"/>
      <c r="P4154" s="44"/>
      <c r="Q4154" s="44"/>
      <c r="R4154" s="44"/>
      <c r="S4154" s="44"/>
      <c r="T4154" s="44"/>
      <c r="U4154" s="44"/>
      <c r="V4154" s="44"/>
      <c r="W4154" s="44"/>
      <c r="X4154" s="44"/>
      <c r="Y4154" s="44"/>
    </row>
    <row r="4155" spans="14:25" ht="15" customHeight="1" x14ac:dyDescent="0.2">
      <c r="N4155" s="44"/>
      <c r="O4155" s="44"/>
      <c r="P4155" s="44"/>
      <c r="Q4155" s="44"/>
      <c r="R4155" s="44"/>
      <c r="S4155" s="44"/>
      <c r="T4155" s="44"/>
      <c r="U4155" s="44"/>
      <c r="V4155" s="44"/>
      <c r="W4155" s="44"/>
      <c r="X4155" s="44"/>
      <c r="Y4155" s="44"/>
    </row>
    <row r="4156" spans="14:25" ht="15" customHeight="1" x14ac:dyDescent="0.2">
      <c r="N4156" s="44"/>
      <c r="O4156" s="44"/>
      <c r="P4156" s="44"/>
      <c r="Q4156" s="44"/>
      <c r="R4156" s="44"/>
      <c r="S4156" s="44"/>
      <c r="T4156" s="44"/>
      <c r="U4156" s="44"/>
      <c r="V4156" s="44"/>
      <c r="W4156" s="44"/>
      <c r="X4156" s="44"/>
      <c r="Y4156" s="44"/>
    </row>
    <row r="4157" spans="14:25" ht="15" customHeight="1" x14ac:dyDescent="0.2">
      <c r="N4157" s="44"/>
      <c r="O4157" s="44"/>
      <c r="P4157" s="44"/>
      <c r="Q4157" s="44"/>
      <c r="R4157" s="44"/>
      <c r="S4157" s="44"/>
      <c r="T4157" s="44"/>
      <c r="U4157" s="44"/>
      <c r="V4157" s="44"/>
      <c r="W4157" s="44"/>
      <c r="X4157" s="44"/>
      <c r="Y4157" s="44"/>
    </row>
    <row r="4158" spans="14:25" ht="15" customHeight="1" x14ac:dyDescent="0.2">
      <c r="N4158" s="44"/>
      <c r="O4158" s="44"/>
      <c r="P4158" s="44"/>
      <c r="Q4158" s="44"/>
      <c r="R4158" s="44"/>
      <c r="S4158" s="44"/>
      <c r="T4158" s="44"/>
      <c r="U4158" s="44"/>
      <c r="V4158" s="44"/>
      <c r="W4158" s="44"/>
      <c r="X4158" s="44"/>
      <c r="Y4158" s="44"/>
    </row>
    <row r="4159" spans="14:25" ht="15" customHeight="1" x14ac:dyDescent="0.2">
      <c r="N4159" s="44"/>
      <c r="O4159" s="44"/>
      <c r="P4159" s="44"/>
      <c r="Q4159" s="44"/>
      <c r="R4159" s="44"/>
      <c r="S4159" s="44"/>
      <c r="T4159" s="44"/>
      <c r="U4159" s="44"/>
      <c r="V4159" s="44"/>
      <c r="W4159" s="44"/>
      <c r="X4159" s="44"/>
      <c r="Y4159" s="44"/>
    </row>
    <row r="4160" spans="14:25" ht="15" customHeight="1" x14ac:dyDescent="0.2">
      <c r="N4160" s="44"/>
      <c r="O4160" s="44"/>
      <c r="P4160" s="44"/>
      <c r="Q4160" s="44"/>
      <c r="R4160" s="44"/>
      <c r="S4160" s="44"/>
      <c r="T4160" s="44"/>
      <c r="U4160" s="44"/>
      <c r="V4160" s="44"/>
      <c r="W4160" s="44"/>
      <c r="X4160" s="44"/>
      <c r="Y4160" s="44"/>
    </row>
    <row r="4161" spans="14:25" ht="15" customHeight="1" x14ac:dyDescent="0.2">
      <c r="N4161" s="44"/>
      <c r="O4161" s="44"/>
      <c r="P4161" s="44"/>
      <c r="Q4161" s="44"/>
      <c r="R4161" s="44"/>
      <c r="S4161" s="44"/>
      <c r="T4161" s="44"/>
      <c r="U4161" s="44"/>
      <c r="V4161" s="44"/>
      <c r="W4161" s="44"/>
      <c r="X4161" s="44"/>
      <c r="Y4161" s="44"/>
    </row>
    <row r="4162" spans="14:25" ht="15" customHeight="1" x14ac:dyDescent="0.2">
      <c r="N4162" s="44"/>
      <c r="O4162" s="44"/>
      <c r="P4162" s="44"/>
      <c r="Q4162" s="44"/>
      <c r="R4162" s="44"/>
      <c r="S4162" s="44"/>
      <c r="T4162" s="44"/>
      <c r="U4162" s="44"/>
      <c r="V4162" s="44"/>
      <c r="W4162" s="44"/>
      <c r="X4162" s="44"/>
      <c r="Y4162" s="44"/>
    </row>
    <row r="4163" spans="14:25" ht="15" customHeight="1" x14ac:dyDescent="0.2">
      <c r="N4163" s="44"/>
      <c r="O4163" s="44"/>
      <c r="P4163" s="44"/>
      <c r="Q4163" s="44"/>
      <c r="R4163" s="44"/>
      <c r="S4163" s="44"/>
      <c r="T4163" s="44"/>
      <c r="U4163" s="44"/>
      <c r="V4163" s="44"/>
      <c r="W4163" s="44"/>
      <c r="X4163" s="44"/>
      <c r="Y4163" s="44"/>
    </row>
    <row r="4164" spans="14:25" ht="15" customHeight="1" x14ac:dyDescent="0.2">
      <c r="N4164" s="44"/>
      <c r="O4164" s="44"/>
      <c r="P4164" s="44"/>
      <c r="Q4164" s="44"/>
      <c r="R4164" s="44"/>
      <c r="S4164" s="44"/>
      <c r="T4164" s="44"/>
      <c r="U4164" s="44"/>
      <c r="V4164" s="44"/>
      <c r="W4164" s="44"/>
      <c r="X4164" s="44"/>
      <c r="Y4164" s="44"/>
    </row>
    <row r="4165" spans="14:25" ht="15" customHeight="1" x14ac:dyDescent="0.2">
      <c r="N4165" s="44"/>
      <c r="O4165" s="44"/>
      <c r="P4165" s="44"/>
      <c r="Q4165" s="44"/>
      <c r="R4165" s="44"/>
      <c r="S4165" s="44"/>
      <c r="T4165" s="44"/>
      <c r="U4165" s="44"/>
      <c r="V4165" s="44"/>
      <c r="W4165" s="44"/>
      <c r="X4165" s="44"/>
      <c r="Y4165" s="44"/>
    </row>
    <row r="4166" spans="14:25" ht="15" customHeight="1" x14ac:dyDescent="0.2">
      <c r="N4166" s="44"/>
      <c r="O4166" s="44"/>
      <c r="P4166" s="44"/>
      <c r="Q4166" s="44"/>
      <c r="R4166" s="44"/>
      <c r="S4166" s="44"/>
      <c r="T4166" s="44"/>
      <c r="U4166" s="44"/>
      <c r="V4166" s="44"/>
      <c r="W4166" s="44"/>
      <c r="X4166" s="44"/>
      <c r="Y4166" s="44"/>
    </row>
    <row r="4167" spans="14:25" ht="15" customHeight="1" x14ac:dyDescent="0.2">
      <c r="N4167" s="44"/>
      <c r="O4167" s="44"/>
      <c r="P4167" s="44"/>
      <c r="Q4167" s="44"/>
      <c r="R4167" s="44"/>
      <c r="S4167" s="44"/>
      <c r="T4167" s="44"/>
      <c r="U4167" s="44"/>
      <c r="V4167" s="44"/>
      <c r="W4167" s="44"/>
      <c r="X4167" s="44"/>
      <c r="Y4167" s="44"/>
    </row>
    <row r="4168" spans="14:25" ht="15" customHeight="1" x14ac:dyDescent="0.2">
      <c r="N4168" s="44"/>
      <c r="O4168" s="44"/>
      <c r="P4168" s="44"/>
      <c r="Q4168" s="44"/>
      <c r="R4168" s="44"/>
      <c r="S4168" s="44"/>
      <c r="T4168" s="44"/>
      <c r="U4168" s="44"/>
      <c r="V4168" s="44"/>
      <c r="W4168" s="44"/>
      <c r="X4168" s="44"/>
      <c r="Y4168" s="44"/>
    </row>
    <row r="4169" spans="14:25" ht="15" customHeight="1" x14ac:dyDescent="0.2">
      <c r="N4169" s="44"/>
      <c r="O4169" s="44"/>
      <c r="P4169" s="44"/>
      <c r="Q4169" s="44"/>
      <c r="R4169" s="44"/>
      <c r="S4169" s="44"/>
      <c r="T4169" s="44"/>
      <c r="U4169" s="44"/>
      <c r="V4169" s="44"/>
      <c r="W4169" s="44"/>
      <c r="X4169" s="44"/>
      <c r="Y4169" s="44"/>
    </row>
    <row r="4170" spans="14:25" ht="15" customHeight="1" x14ac:dyDescent="0.2">
      <c r="N4170" s="44"/>
      <c r="O4170" s="44"/>
      <c r="P4170" s="44"/>
      <c r="Q4170" s="44"/>
      <c r="R4170" s="44"/>
      <c r="S4170" s="44"/>
      <c r="T4170" s="44"/>
      <c r="U4170" s="44"/>
      <c r="V4170" s="44"/>
      <c r="W4170" s="44"/>
      <c r="X4170" s="44"/>
      <c r="Y4170" s="44"/>
    </row>
    <row r="4171" spans="14:25" ht="15" customHeight="1" x14ac:dyDescent="0.2">
      <c r="N4171" s="44"/>
      <c r="O4171" s="44"/>
      <c r="P4171" s="44"/>
      <c r="Q4171" s="44"/>
      <c r="R4171" s="44"/>
      <c r="S4171" s="44"/>
      <c r="T4171" s="44"/>
      <c r="U4171" s="44"/>
      <c r="V4171" s="44"/>
      <c r="W4171" s="44"/>
      <c r="X4171" s="44"/>
      <c r="Y4171" s="44"/>
    </row>
    <row r="4172" spans="14:25" ht="15" customHeight="1" x14ac:dyDescent="0.2">
      <c r="N4172" s="44"/>
      <c r="O4172" s="44"/>
      <c r="P4172" s="44"/>
      <c r="Q4172" s="44"/>
      <c r="R4172" s="44"/>
      <c r="S4172" s="44"/>
      <c r="T4172" s="44"/>
      <c r="U4172" s="44"/>
      <c r="V4172" s="44"/>
      <c r="W4172" s="44"/>
      <c r="X4172" s="44"/>
      <c r="Y4172" s="44"/>
    </row>
    <row r="4173" spans="14:25" ht="15" customHeight="1" x14ac:dyDescent="0.2">
      <c r="N4173" s="44"/>
      <c r="O4173" s="44"/>
      <c r="P4173" s="44"/>
      <c r="Q4173" s="44"/>
      <c r="R4173" s="44"/>
      <c r="S4173" s="44"/>
      <c r="T4173" s="44"/>
      <c r="U4173" s="44"/>
      <c r="V4173" s="44"/>
      <c r="W4173" s="44"/>
      <c r="X4173" s="44"/>
      <c r="Y4173" s="44"/>
    </row>
    <row r="4174" spans="14:25" ht="15" customHeight="1" x14ac:dyDescent="0.2">
      <c r="N4174" s="44"/>
      <c r="O4174" s="44"/>
      <c r="P4174" s="44"/>
      <c r="Q4174" s="44"/>
      <c r="R4174" s="44"/>
      <c r="S4174" s="44"/>
      <c r="T4174" s="44"/>
      <c r="U4174" s="44"/>
      <c r="V4174" s="44"/>
      <c r="W4174" s="44"/>
      <c r="X4174" s="44"/>
      <c r="Y4174" s="44"/>
    </row>
    <row r="4175" spans="14:25" ht="15" customHeight="1" x14ac:dyDescent="0.2">
      <c r="N4175" s="44"/>
      <c r="O4175" s="44"/>
      <c r="P4175" s="44"/>
      <c r="Q4175" s="44"/>
      <c r="R4175" s="44"/>
      <c r="S4175" s="44"/>
      <c r="T4175" s="44"/>
      <c r="U4175" s="44"/>
      <c r="V4175" s="44"/>
      <c r="W4175" s="44"/>
      <c r="X4175" s="44"/>
      <c r="Y4175" s="44"/>
    </row>
    <row r="4176" spans="14:25" ht="15" customHeight="1" x14ac:dyDescent="0.2">
      <c r="N4176" s="44"/>
      <c r="O4176" s="44"/>
      <c r="P4176" s="44"/>
      <c r="Q4176" s="44"/>
      <c r="R4176" s="44"/>
      <c r="S4176" s="44"/>
      <c r="T4176" s="44"/>
      <c r="U4176" s="44"/>
      <c r="V4176" s="44"/>
      <c r="W4176" s="44"/>
      <c r="X4176" s="44"/>
      <c r="Y4176" s="44"/>
    </row>
    <row r="4177" spans="14:25" ht="15" customHeight="1" x14ac:dyDescent="0.2">
      <c r="N4177" s="44"/>
      <c r="O4177" s="44"/>
      <c r="P4177" s="44"/>
      <c r="Q4177" s="44"/>
      <c r="R4177" s="44"/>
      <c r="S4177" s="44"/>
      <c r="T4177" s="44"/>
      <c r="U4177" s="44"/>
      <c r="V4177" s="44"/>
      <c r="W4177" s="44"/>
      <c r="X4177" s="44"/>
      <c r="Y4177" s="44"/>
    </row>
    <row r="4178" spans="14:25" ht="15" customHeight="1" x14ac:dyDescent="0.2">
      <c r="N4178" s="44"/>
      <c r="O4178" s="44"/>
      <c r="P4178" s="44"/>
      <c r="Q4178" s="44"/>
      <c r="R4178" s="44"/>
      <c r="S4178" s="44"/>
      <c r="T4178" s="44"/>
      <c r="U4178" s="44"/>
      <c r="V4178" s="44"/>
      <c r="W4178" s="44"/>
      <c r="X4178" s="44"/>
      <c r="Y4178" s="44"/>
    </row>
    <row r="4179" spans="14:25" ht="15" customHeight="1" x14ac:dyDescent="0.2">
      <c r="N4179" s="44"/>
      <c r="O4179" s="44"/>
      <c r="P4179" s="44"/>
      <c r="Q4179" s="44"/>
      <c r="R4179" s="44"/>
      <c r="S4179" s="44"/>
      <c r="T4179" s="44"/>
      <c r="U4179" s="44"/>
      <c r="V4179" s="44"/>
      <c r="W4179" s="44"/>
      <c r="X4179" s="44"/>
      <c r="Y4179" s="44"/>
    </row>
    <row r="4180" spans="14:25" ht="15" customHeight="1" x14ac:dyDescent="0.2">
      <c r="N4180" s="44"/>
      <c r="O4180" s="44"/>
      <c r="P4180" s="44"/>
      <c r="Q4180" s="44"/>
      <c r="R4180" s="44"/>
      <c r="S4180" s="44"/>
      <c r="T4180" s="44"/>
      <c r="U4180" s="44"/>
      <c r="V4180" s="44"/>
      <c r="W4180" s="44"/>
      <c r="X4180" s="44"/>
      <c r="Y4180" s="44"/>
    </row>
    <row r="4181" spans="14:25" ht="15" customHeight="1" x14ac:dyDescent="0.2">
      <c r="N4181" s="44"/>
      <c r="O4181" s="44"/>
      <c r="P4181" s="44"/>
      <c r="Q4181" s="44"/>
      <c r="R4181" s="44"/>
      <c r="S4181" s="44"/>
      <c r="T4181" s="44"/>
      <c r="U4181" s="44"/>
      <c r="V4181" s="44"/>
      <c r="W4181" s="44"/>
      <c r="X4181" s="44"/>
      <c r="Y4181" s="44"/>
    </row>
    <row r="4182" spans="14:25" ht="15" customHeight="1" x14ac:dyDescent="0.2">
      <c r="N4182" s="44"/>
      <c r="O4182" s="44"/>
      <c r="P4182" s="44"/>
      <c r="Q4182" s="44"/>
      <c r="R4182" s="44"/>
      <c r="S4182" s="44"/>
      <c r="T4182" s="44"/>
      <c r="U4182" s="44"/>
      <c r="V4182" s="44"/>
      <c r="W4182" s="44"/>
      <c r="X4182" s="44"/>
      <c r="Y4182" s="44"/>
    </row>
    <row r="4183" spans="14:25" ht="15" customHeight="1" x14ac:dyDescent="0.2">
      <c r="N4183" s="44"/>
      <c r="O4183" s="44"/>
      <c r="P4183" s="44"/>
      <c r="Q4183" s="44"/>
      <c r="R4183" s="44"/>
      <c r="S4183" s="44"/>
      <c r="T4183" s="44"/>
      <c r="U4183" s="44"/>
      <c r="V4183" s="44"/>
      <c r="W4183" s="44"/>
      <c r="X4183" s="44"/>
      <c r="Y4183" s="44"/>
    </row>
    <row r="4184" spans="14:25" ht="15" customHeight="1" x14ac:dyDescent="0.2">
      <c r="N4184" s="44"/>
      <c r="O4184" s="44"/>
      <c r="P4184" s="44"/>
      <c r="Q4184" s="44"/>
      <c r="R4184" s="44"/>
      <c r="S4184" s="44"/>
      <c r="T4184" s="44"/>
      <c r="U4184" s="44"/>
      <c r="V4184" s="44"/>
      <c r="W4184" s="44"/>
      <c r="X4184" s="44"/>
      <c r="Y4184" s="44"/>
    </row>
    <row r="4185" spans="14:25" ht="15" customHeight="1" x14ac:dyDescent="0.2">
      <c r="N4185" s="44"/>
      <c r="O4185" s="44"/>
      <c r="P4185" s="44"/>
      <c r="Q4185" s="44"/>
      <c r="R4185" s="44"/>
      <c r="S4185" s="44"/>
      <c r="T4185" s="44"/>
      <c r="U4185" s="44"/>
      <c r="V4185" s="44"/>
      <c r="W4185" s="44"/>
      <c r="X4185" s="44"/>
      <c r="Y4185" s="44"/>
    </row>
    <row r="4186" spans="14:25" ht="15" customHeight="1" x14ac:dyDescent="0.2">
      <c r="N4186" s="44"/>
      <c r="O4186" s="44"/>
      <c r="P4186" s="44"/>
      <c r="Q4186" s="44"/>
      <c r="R4186" s="44"/>
      <c r="S4186" s="44"/>
      <c r="T4186" s="44"/>
      <c r="U4186" s="44"/>
      <c r="V4186" s="44"/>
      <c r="W4186" s="44"/>
      <c r="X4186" s="44"/>
      <c r="Y4186" s="44"/>
    </row>
    <row r="4187" spans="14:25" ht="15" customHeight="1" x14ac:dyDescent="0.2">
      <c r="N4187" s="44"/>
      <c r="O4187" s="44"/>
      <c r="P4187" s="44"/>
      <c r="Q4187" s="44"/>
      <c r="R4187" s="44"/>
      <c r="S4187" s="44"/>
      <c r="T4187" s="44"/>
      <c r="U4187" s="44"/>
      <c r="V4187" s="44"/>
      <c r="W4187" s="44"/>
      <c r="X4187" s="44"/>
      <c r="Y4187" s="44"/>
    </row>
    <row r="4188" spans="14:25" ht="15" customHeight="1" x14ac:dyDescent="0.2">
      <c r="N4188" s="44"/>
      <c r="O4188" s="44"/>
      <c r="P4188" s="44"/>
      <c r="Q4188" s="44"/>
      <c r="R4188" s="44"/>
      <c r="S4188" s="44"/>
      <c r="T4188" s="44"/>
      <c r="U4188" s="44"/>
      <c r="V4188" s="44"/>
      <c r="W4188" s="44"/>
      <c r="X4188" s="44"/>
      <c r="Y4188" s="44"/>
    </row>
    <row r="4189" spans="14:25" ht="15" customHeight="1" x14ac:dyDescent="0.2">
      <c r="N4189" s="44"/>
      <c r="O4189" s="44"/>
      <c r="P4189" s="44"/>
      <c r="Q4189" s="44"/>
      <c r="R4189" s="44"/>
      <c r="S4189" s="44"/>
      <c r="T4189" s="44"/>
      <c r="U4189" s="44"/>
      <c r="V4189" s="44"/>
      <c r="W4189" s="44"/>
      <c r="X4189" s="44"/>
      <c r="Y4189" s="44"/>
    </row>
    <row r="4190" spans="14:25" ht="15" customHeight="1" x14ac:dyDescent="0.2">
      <c r="N4190" s="44"/>
      <c r="O4190" s="44"/>
      <c r="P4190" s="44"/>
      <c r="Q4190" s="44"/>
      <c r="R4190" s="44"/>
      <c r="S4190" s="44"/>
      <c r="T4190" s="44"/>
      <c r="U4190" s="44"/>
      <c r="V4190" s="44"/>
      <c r="W4190" s="44"/>
      <c r="X4190" s="44"/>
      <c r="Y4190" s="44"/>
    </row>
    <row r="4191" spans="14:25" ht="15" customHeight="1" x14ac:dyDescent="0.2">
      <c r="N4191" s="44"/>
      <c r="O4191" s="44"/>
      <c r="P4191" s="44"/>
      <c r="Q4191" s="44"/>
      <c r="R4191" s="44"/>
      <c r="S4191" s="44"/>
      <c r="T4191" s="44"/>
      <c r="U4191" s="44"/>
      <c r="V4191" s="44"/>
      <c r="W4191" s="44"/>
      <c r="X4191" s="44"/>
      <c r="Y4191" s="44"/>
    </row>
    <row r="4192" spans="14:25" ht="15" customHeight="1" x14ac:dyDescent="0.2">
      <c r="N4192" s="44"/>
      <c r="O4192" s="44"/>
      <c r="P4192" s="44"/>
      <c r="Q4192" s="44"/>
      <c r="R4192" s="44"/>
      <c r="S4192" s="44"/>
      <c r="T4192" s="44"/>
      <c r="U4192" s="44"/>
      <c r="V4192" s="44"/>
      <c r="W4192" s="44"/>
      <c r="X4192" s="44"/>
      <c r="Y4192" s="44"/>
    </row>
    <row r="4193" spans="14:25" ht="15" customHeight="1" x14ac:dyDescent="0.2">
      <c r="N4193" s="44"/>
      <c r="O4193" s="44"/>
      <c r="P4193" s="44"/>
      <c r="Q4193" s="44"/>
      <c r="R4193" s="44"/>
      <c r="S4193" s="44"/>
      <c r="T4193" s="44"/>
      <c r="U4193" s="44"/>
      <c r="V4193" s="44"/>
      <c r="W4193" s="44"/>
      <c r="X4193" s="44"/>
      <c r="Y4193" s="44"/>
    </row>
    <row r="4194" spans="14:25" ht="15" customHeight="1" x14ac:dyDescent="0.2">
      <c r="N4194" s="44"/>
      <c r="O4194" s="44"/>
      <c r="P4194" s="44"/>
      <c r="Q4194" s="44"/>
      <c r="R4194" s="44"/>
      <c r="S4194" s="44"/>
      <c r="T4194" s="44"/>
      <c r="U4194" s="44"/>
      <c r="V4194" s="44"/>
      <c r="W4194" s="44"/>
      <c r="X4194" s="44"/>
      <c r="Y4194" s="44"/>
    </row>
    <row r="4195" spans="14:25" ht="15" customHeight="1" x14ac:dyDescent="0.2">
      <c r="N4195" s="44"/>
      <c r="O4195" s="44"/>
      <c r="P4195" s="44"/>
      <c r="Q4195" s="44"/>
      <c r="R4195" s="44"/>
      <c r="S4195" s="44"/>
      <c r="T4195" s="44"/>
      <c r="U4195" s="44"/>
      <c r="V4195" s="44"/>
      <c r="W4195" s="44"/>
      <c r="X4195" s="44"/>
      <c r="Y4195" s="44"/>
    </row>
    <row r="4196" spans="14:25" ht="15" customHeight="1" x14ac:dyDescent="0.2">
      <c r="N4196" s="44"/>
      <c r="O4196" s="44"/>
      <c r="P4196" s="44"/>
      <c r="Q4196" s="44"/>
      <c r="R4196" s="44"/>
      <c r="S4196" s="44"/>
      <c r="T4196" s="44"/>
      <c r="U4196" s="44"/>
      <c r="V4196" s="44"/>
      <c r="W4196" s="44"/>
      <c r="X4196" s="44"/>
      <c r="Y4196" s="44"/>
    </row>
    <row r="4197" spans="14:25" ht="15" customHeight="1" x14ac:dyDescent="0.2">
      <c r="N4197" s="44"/>
      <c r="O4197" s="44"/>
      <c r="P4197" s="44"/>
      <c r="Q4197" s="44"/>
      <c r="R4197" s="44"/>
      <c r="S4197" s="44"/>
      <c r="T4197" s="44"/>
      <c r="U4197" s="44"/>
      <c r="V4197" s="44"/>
      <c r="W4197" s="44"/>
      <c r="X4197" s="44"/>
      <c r="Y4197" s="44"/>
    </row>
    <row r="4198" spans="14:25" ht="15" customHeight="1" x14ac:dyDescent="0.2">
      <c r="N4198" s="44"/>
      <c r="O4198" s="44"/>
      <c r="P4198" s="44"/>
      <c r="Q4198" s="44"/>
      <c r="R4198" s="44"/>
      <c r="S4198" s="44"/>
      <c r="T4198" s="44"/>
      <c r="U4198" s="44"/>
      <c r="V4198" s="44"/>
      <c r="W4198" s="44"/>
      <c r="X4198" s="44"/>
      <c r="Y4198" s="44"/>
    </row>
    <row r="4199" spans="14:25" ht="15" customHeight="1" x14ac:dyDescent="0.2">
      <c r="N4199" s="44"/>
      <c r="O4199" s="44"/>
      <c r="P4199" s="44"/>
      <c r="Q4199" s="44"/>
      <c r="R4199" s="44"/>
      <c r="S4199" s="44"/>
      <c r="T4199" s="44"/>
      <c r="U4199" s="44"/>
      <c r="V4199" s="44"/>
      <c r="W4199" s="44"/>
      <c r="X4199" s="44"/>
      <c r="Y4199" s="44"/>
    </row>
    <row r="4200" spans="14:25" ht="15" customHeight="1" x14ac:dyDescent="0.2">
      <c r="N4200" s="44"/>
      <c r="O4200" s="44"/>
      <c r="P4200" s="44"/>
      <c r="Q4200" s="44"/>
      <c r="R4200" s="44"/>
      <c r="S4200" s="44"/>
      <c r="T4200" s="44"/>
      <c r="U4200" s="44"/>
      <c r="V4200" s="44"/>
      <c r="W4200" s="44"/>
      <c r="X4200" s="44"/>
      <c r="Y4200" s="44"/>
    </row>
    <row r="4201" spans="14:25" ht="15" customHeight="1" x14ac:dyDescent="0.2">
      <c r="N4201" s="44"/>
      <c r="O4201" s="44"/>
      <c r="P4201" s="44"/>
      <c r="Q4201" s="44"/>
      <c r="R4201" s="44"/>
      <c r="S4201" s="44"/>
      <c r="T4201" s="44"/>
      <c r="U4201" s="44"/>
      <c r="V4201" s="44"/>
      <c r="W4201" s="44"/>
      <c r="X4201" s="44"/>
      <c r="Y4201" s="44"/>
    </row>
    <row r="4202" spans="14:25" ht="15" customHeight="1" x14ac:dyDescent="0.2">
      <c r="N4202" s="44"/>
      <c r="O4202" s="44"/>
      <c r="P4202" s="44"/>
      <c r="Q4202" s="44"/>
      <c r="R4202" s="44"/>
      <c r="S4202" s="44"/>
      <c r="T4202" s="44"/>
      <c r="U4202" s="44"/>
      <c r="V4202" s="44"/>
      <c r="W4202" s="44"/>
      <c r="X4202" s="44"/>
      <c r="Y4202" s="44"/>
    </row>
    <row r="4203" spans="14:25" ht="15" customHeight="1" x14ac:dyDescent="0.2">
      <c r="N4203" s="44"/>
      <c r="O4203" s="44"/>
      <c r="P4203" s="44"/>
      <c r="Q4203" s="44"/>
      <c r="R4203" s="44"/>
      <c r="S4203" s="44"/>
      <c r="T4203" s="44"/>
      <c r="U4203" s="44"/>
      <c r="V4203" s="44"/>
      <c r="W4203" s="44"/>
      <c r="X4203" s="44"/>
      <c r="Y4203" s="44"/>
    </row>
    <row r="4204" spans="14:25" ht="15" customHeight="1" x14ac:dyDescent="0.2">
      <c r="N4204" s="44"/>
      <c r="O4204" s="44"/>
      <c r="P4204" s="44"/>
      <c r="Q4204" s="44"/>
      <c r="R4204" s="44"/>
      <c r="S4204" s="44"/>
      <c r="T4204" s="44"/>
      <c r="U4204" s="44"/>
      <c r="V4204" s="44"/>
      <c r="W4204" s="44"/>
      <c r="X4204" s="44"/>
      <c r="Y4204" s="44"/>
    </row>
    <row r="4205" spans="14:25" ht="15" customHeight="1" x14ac:dyDescent="0.2">
      <c r="N4205" s="44"/>
      <c r="O4205" s="44"/>
      <c r="P4205" s="44"/>
      <c r="Q4205" s="44"/>
      <c r="R4205" s="44"/>
      <c r="S4205" s="44"/>
      <c r="T4205" s="44"/>
      <c r="U4205" s="44"/>
      <c r="V4205" s="44"/>
      <c r="W4205" s="44"/>
      <c r="X4205" s="44"/>
      <c r="Y4205" s="44"/>
    </row>
    <row r="4206" spans="14:25" ht="15" customHeight="1" x14ac:dyDescent="0.2">
      <c r="N4206" s="44"/>
      <c r="O4206" s="44"/>
      <c r="P4206" s="44"/>
      <c r="Q4206" s="44"/>
      <c r="R4206" s="44"/>
      <c r="S4206" s="44"/>
      <c r="T4206" s="44"/>
      <c r="U4206" s="44"/>
      <c r="V4206" s="44"/>
      <c r="W4206" s="44"/>
      <c r="X4206" s="44"/>
      <c r="Y4206" s="44"/>
    </row>
    <row r="4207" spans="14:25" ht="15" customHeight="1" x14ac:dyDescent="0.2">
      <c r="N4207" s="44"/>
      <c r="O4207" s="44"/>
      <c r="P4207" s="44"/>
      <c r="Q4207" s="44"/>
      <c r="R4207" s="44"/>
      <c r="S4207" s="44"/>
      <c r="T4207" s="44"/>
      <c r="U4207" s="44"/>
      <c r="V4207" s="44"/>
      <c r="W4207" s="44"/>
      <c r="X4207" s="44"/>
      <c r="Y4207" s="44"/>
    </row>
    <row r="4208" spans="14:25" ht="15" customHeight="1" x14ac:dyDescent="0.2">
      <c r="N4208" s="44"/>
      <c r="O4208" s="44"/>
      <c r="P4208" s="44"/>
      <c r="Q4208" s="44"/>
      <c r="R4208" s="44"/>
      <c r="S4208" s="44"/>
      <c r="T4208" s="44"/>
      <c r="U4208" s="44"/>
      <c r="V4208" s="44"/>
      <c r="W4208" s="44"/>
      <c r="X4208" s="44"/>
      <c r="Y4208" s="44"/>
    </row>
    <row r="4209" spans="14:25" ht="15" customHeight="1" x14ac:dyDescent="0.2">
      <c r="N4209" s="44"/>
      <c r="O4209" s="44"/>
      <c r="P4209" s="44"/>
      <c r="Q4209" s="44"/>
      <c r="R4209" s="44"/>
      <c r="S4209" s="44"/>
      <c r="T4209" s="44"/>
      <c r="U4209" s="44"/>
      <c r="V4209" s="44"/>
      <c r="W4209" s="44"/>
      <c r="X4209" s="44"/>
      <c r="Y4209" s="44"/>
    </row>
    <row r="4210" spans="14:25" ht="15" customHeight="1" x14ac:dyDescent="0.2">
      <c r="N4210" s="44"/>
      <c r="O4210" s="44"/>
      <c r="P4210" s="44"/>
      <c r="Q4210" s="44"/>
      <c r="R4210" s="44"/>
      <c r="S4210" s="44"/>
      <c r="T4210" s="44"/>
      <c r="U4210" s="44"/>
      <c r="V4210" s="44"/>
      <c r="W4210" s="44"/>
      <c r="X4210" s="44"/>
      <c r="Y4210" s="44"/>
    </row>
    <row r="4211" spans="14:25" ht="15" customHeight="1" x14ac:dyDescent="0.2">
      <c r="N4211" s="44"/>
      <c r="O4211" s="44"/>
      <c r="P4211" s="44"/>
      <c r="Q4211" s="44"/>
      <c r="R4211" s="44"/>
      <c r="S4211" s="44"/>
      <c r="T4211" s="44"/>
      <c r="U4211" s="44"/>
      <c r="V4211" s="44"/>
      <c r="W4211" s="44"/>
      <c r="X4211" s="44"/>
      <c r="Y4211" s="44"/>
    </row>
    <row r="4212" spans="14:25" ht="15" customHeight="1" x14ac:dyDescent="0.2">
      <c r="N4212" s="44"/>
      <c r="O4212" s="44"/>
      <c r="P4212" s="44"/>
      <c r="Q4212" s="44"/>
      <c r="R4212" s="44"/>
      <c r="S4212" s="44"/>
      <c r="T4212" s="44"/>
      <c r="U4212" s="44"/>
      <c r="V4212" s="44"/>
      <c r="W4212" s="44"/>
      <c r="X4212" s="44"/>
      <c r="Y4212" s="44"/>
    </row>
    <row r="4213" spans="14:25" ht="15" customHeight="1" x14ac:dyDescent="0.2">
      <c r="N4213" s="44"/>
      <c r="O4213" s="44"/>
      <c r="P4213" s="44"/>
      <c r="Q4213" s="44"/>
      <c r="R4213" s="44"/>
      <c r="S4213" s="44"/>
      <c r="T4213" s="44"/>
      <c r="U4213" s="44"/>
      <c r="V4213" s="44"/>
      <c r="W4213" s="44"/>
      <c r="X4213" s="44"/>
      <c r="Y4213" s="44"/>
    </row>
    <row r="4214" spans="14:25" ht="15" customHeight="1" x14ac:dyDescent="0.2">
      <c r="N4214" s="44"/>
      <c r="O4214" s="44"/>
      <c r="P4214" s="44"/>
      <c r="Q4214" s="44"/>
      <c r="R4214" s="44"/>
      <c r="S4214" s="44"/>
      <c r="T4214" s="44"/>
      <c r="U4214" s="44"/>
      <c r="V4214" s="44"/>
      <c r="W4214" s="44"/>
      <c r="X4214" s="44"/>
      <c r="Y4214" s="44"/>
    </row>
    <row r="4215" spans="14:25" ht="15" customHeight="1" x14ac:dyDescent="0.2">
      <c r="N4215" s="44"/>
      <c r="O4215" s="44"/>
      <c r="P4215" s="44"/>
      <c r="Q4215" s="44"/>
      <c r="R4215" s="44"/>
      <c r="S4215" s="44"/>
      <c r="T4215" s="44"/>
      <c r="U4215" s="44"/>
      <c r="V4215" s="44"/>
      <c r="W4215" s="44"/>
      <c r="X4215" s="44"/>
      <c r="Y4215" s="44"/>
    </row>
    <row r="4216" spans="14:25" ht="15" customHeight="1" x14ac:dyDescent="0.2">
      <c r="N4216" s="44"/>
      <c r="O4216" s="44"/>
      <c r="P4216" s="44"/>
      <c r="Q4216" s="44"/>
      <c r="R4216" s="44"/>
      <c r="S4216" s="44"/>
      <c r="T4216" s="44"/>
      <c r="U4216" s="44"/>
      <c r="V4216" s="44"/>
      <c r="W4216" s="44"/>
      <c r="X4216" s="44"/>
      <c r="Y4216" s="44"/>
    </row>
    <row r="4217" spans="14:25" ht="15" customHeight="1" x14ac:dyDescent="0.2">
      <c r="N4217" s="44"/>
      <c r="O4217" s="44"/>
      <c r="P4217" s="44"/>
      <c r="Q4217" s="44"/>
      <c r="R4217" s="44"/>
      <c r="S4217" s="44"/>
      <c r="T4217" s="44"/>
      <c r="U4217" s="44"/>
      <c r="V4217" s="44"/>
      <c r="W4217" s="44"/>
      <c r="X4217" s="44"/>
      <c r="Y4217" s="44"/>
    </row>
    <row r="4218" spans="14:25" ht="15" customHeight="1" x14ac:dyDescent="0.2">
      <c r="N4218" s="44"/>
      <c r="O4218" s="44"/>
      <c r="P4218" s="44"/>
      <c r="Q4218" s="44"/>
      <c r="R4218" s="44"/>
      <c r="S4218" s="44"/>
      <c r="T4218" s="44"/>
      <c r="U4218" s="44"/>
      <c r="V4218" s="44"/>
      <c r="W4218" s="44"/>
      <c r="X4218" s="44"/>
      <c r="Y4218" s="44"/>
    </row>
    <row r="4219" spans="14:25" ht="15" customHeight="1" x14ac:dyDescent="0.2">
      <c r="N4219" s="44"/>
      <c r="O4219" s="44"/>
      <c r="P4219" s="44"/>
      <c r="Q4219" s="44"/>
      <c r="R4219" s="44"/>
      <c r="S4219" s="44"/>
      <c r="T4219" s="44"/>
      <c r="U4219" s="44"/>
      <c r="V4219" s="44"/>
      <c r="W4219" s="44"/>
      <c r="X4219" s="44"/>
      <c r="Y4219" s="44"/>
    </row>
    <row r="4220" spans="14:25" ht="15" customHeight="1" x14ac:dyDescent="0.2">
      <c r="N4220" s="44"/>
      <c r="O4220" s="44"/>
      <c r="P4220" s="44"/>
      <c r="Q4220" s="44"/>
      <c r="R4220" s="44"/>
      <c r="S4220" s="44"/>
      <c r="T4220" s="44"/>
      <c r="U4220" s="44"/>
      <c r="V4220" s="44"/>
      <c r="W4220" s="44"/>
      <c r="X4220" s="44"/>
      <c r="Y4220" s="44"/>
    </row>
    <row r="4221" spans="14:25" ht="15" customHeight="1" x14ac:dyDescent="0.2">
      <c r="N4221" s="44"/>
      <c r="O4221" s="44"/>
      <c r="P4221" s="44"/>
      <c r="Q4221" s="44"/>
      <c r="R4221" s="44"/>
      <c r="S4221" s="44"/>
      <c r="T4221" s="44"/>
      <c r="U4221" s="44"/>
      <c r="V4221" s="44"/>
      <c r="W4221" s="44"/>
      <c r="X4221" s="44"/>
      <c r="Y4221" s="44"/>
    </row>
    <row r="4222" spans="14:25" ht="15" customHeight="1" x14ac:dyDescent="0.2">
      <c r="N4222" s="44"/>
      <c r="O4222" s="44"/>
      <c r="P4222" s="44"/>
      <c r="Q4222" s="44"/>
      <c r="R4222" s="44"/>
      <c r="S4222" s="44"/>
      <c r="T4222" s="44"/>
      <c r="U4222" s="44"/>
      <c r="V4222" s="44"/>
      <c r="W4222" s="44"/>
      <c r="X4222" s="44"/>
      <c r="Y4222" s="44"/>
    </row>
    <row r="4223" spans="14:25" ht="15" customHeight="1" x14ac:dyDescent="0.2">
      <c r="N4223" s="44"/>
      <c r="O4223" s="44"/>
      <c r="P4223" s="44"/>
      <c r="Q4223" s="44"/>
      <c r="R4223" s="44"/>
      <c r="S4223" s="44"/>
      <c r="T4223" s="44"/>
      <c r="U4223" s="44"/>
      <c r="V4223" s="44"/>
      <c r="W4223" s="44"/>
      <c r="X4223" s="44"/>
      <c r="Y4223" s="44"/>
    </row>
    <row r="4224" spans="14:25" ht="15" customHeight="1" x14ac:dyDescent="0.2">
      <c r="N4224" s="44"/>
      <c r="O4224" s="44"/>
      <c r="P4224" s="44"/>
      <c r="Q4224" s="44"/>
      <c r="R4224" s="44"/>
      <c r="S4224" s="44"/>
      <c r="T4224" s="44"/>
      <c r="U4224" s="44"/>
      <c r="V4224" s="44"/>
      <c r="W4224" s="44"/>
      <c r="X4224" s="44"/>
      <c r="Y4224" s="44"/>
    </row>
    <row r="4225" spans="14:25" ht="15" customHeight="1" x14ac:dyDescent="0.2">
      <c r="N4225" s="44"/>
      <c r="O4225" s="44"/>
      <c r="P4225" s="44"/>
      <c r="Q4225" s="44"/>
      <c r="R4225" s="44"/>
      <c r="S4225" s="44"/>
      <c r="T4225" s="44"/>
      <c r="U4225" s="44"/>
      <c r="V4225" s="44"/>
      <c r="W4225" s="44"/>
      <c r="X4225" s="44"/>
      <c r="Y4225" s="44"/>
    </row>
    <row r="4226" spans="14:25" ht="15" customHeight="1" x14ac:dyDescent="0.2">
      <c r="N4226" s="44"/>
      <c r="O4226" s="44"/>
      <c r="P4226" s="44"/>
      <c r="Q4226" s="44"/>
      <c r="R4226" s="44"/>
      <c r="S4226" s="44"/>
      <c r="T4226" s="44"/>
      <c r="U4226" s="44"/>
      <c r="V4226" s="44"/>
      <c r="W4226" s="44"/>
      <c r="X4226" s="44"/>
      <c r="Y4226" s="44"/>
    </row>
    <row r="4227" spans="14:25" ht="15" customHeight="1" x14ac:dyDescent="0.2">
      <c r="N4227" s="44"/>
      <c r="O4227" s="44"/>
      <c r="P4227" s="44"/>
      <c r="Q4227" s="44"/>
      <c r="R4227" s="44"/>
      <c r="S4227" s="44"/>
      <c r="T4227" s="44"/>
      <c r="U4227" s="44"/>
      <c r="V4227" s="44"/>
      <c r="W4227" s="44"/>
      <c r="X4227" s="44"/>
      <c r="Y4227" s="44"/>
    </row>
    <row r="4228" spans="14:25" ht="15" customHeight="1" x14ac:dyDescent="0.2">
      <c r="N4228" s="44"/>
      <c r="O4228" s="44"/>
      <c r="P4228" s="44"/>
      <c r="Q4228" s="44"/>
      <c r="R4228" s="44"/>
      <c r="S4228" s="44"/>
      <c r="T4228" s="44"/>
      <c r="U4228" s="44"/>
      <c r="V4228" s="44"/>
      <c r="W4228" s="44"/>
      <c r="X4228" s="44"/>
      <c r="Y4228" s="44"/>
    </row>
    <row r="4229" spans="14:25" ht="15" customHeight="1" x14ac:dyDescent="0.2">
      <c r="N4229" s="44"/>
      <c r="O4229" s="44"/>
      <c r="P4229" s="44"/>
      <c r="Q4229" s="44"/>
      <c r="R4229" s="44"/>
      <c r="S4229" s="44"/>
      <c r="T4229" s="44"/>
      <c r="U4229" s="44"/>
      <c r="V4229" s="44"/>
      <c r="W4229" s="44"/>
      <c r="X4229" s="44"/>
      <c r="Y4229" s="44"/>
    </row>
    <row r="4230" spans="14:25" ht="15" customHeight="1" x14ac:dyDescent="0.2">
      <c r="N4230" s="44"/>
      <c r="O4230" s="44"/>
      <c r="P4230" s="44"/>
      <c r="Q4230" s="44"/>
      <c r="R4230" s="44"/>
      <c r="S4230" s="44"/>
      <c r="T4230" s="44"/>
      <c r="U4230" s="44"/>
      <c r="V4230" s="44"/>
      <c r="W4230" s="44"/>
      <c r="X4230" s="44"/>
      <c r="Y4230" s="44"/>
    </row>
    <row r="4231" spans="14:25" ht="15" customHeight="1" x14ac:dyDescent="0.2">
      <c r="N4231" s="44"/>
      <c r="O4231" s="44"/>
      <c r="P4231" s="44"/>
      <c r="Q4231" s="44"/>
      <c r="R4231" s="44"/>
      <c r="S4231" s="44"/>
      <c r="T4231" s="44"/>
      <c r="U4231" s="44"/>
      <c r="V4231" s="44"/>
      <c r="W4231" s="44"/>
      <c r="X4231" s="44"/>
      <c r="Y4231" s="44"/>
    </row>
    <row r="4232" spans="14:25" ht="15" customHeight="1" x14ac:dyDescent="0.2">
      <c r="N4232" s="44"/>
      <c r="O4232" s="44"/>
      <c r="P4232" s="44"/>
      <c r="Q4232" s="44"/>
      <c r="R4232" s="44"/>
      <c r="S4232" s="44"/>
      <c r="T4232" s="44"/>
      <c r="U4232" s="44"/>
      <c r="V4232" s="44"/>
      <c r="W4232" s="44"/>
      <c r="X4232" s="44"/>
      <c r="Y4232" s="44"/>
    </row>
    <row r="4233" spans="14:25" ht="15" customHeight="1" x14ac:dyDescent="0.2">
      <c r="N4233" s="44"/>
      <c r="O4233" s="44"/>
      <c r="P4233" s="44"/>
      <c r="Q4233" s="44"/>
      <c r="R4233" s="44"/>
      <c r="S4233" s="44"/>
      <c r="T4233" s="44"/>
      <c r="U4233" s="44"/>
      <c r="V4233" s="44"/>
      <c r="W4233" s="44"/>
      <c r="X4233" s="44"/>
      <c r="Y4233" s="44"/>
    </row>
    <row r="4234" spans="14:25" ht="15" customHeight="1" x14ac:dyDescent="0.2">
      <c r="N4234" s="44"/>
      <c r="O4234" s="44"/>
      <c r="P4234" s="44"/>
      <c r="Q4234" s="44"/>
      <c r="R4234" s="44"/>
      <c r="S4234" s="44"/>
      <c r="T4234" s="44"/>
      <c r="U4234" s="44"/>
      <c r="V4234" s="44"/>
      <c r="W4234" s="44"/>
      <c r="X4234" s="44"/>
      <c r="Y4234" s="44"/>
    </row>
    <row r="4235" spans="14:25" ht="15" customHeight="1" x14ac:dyDescent="0.2">
      <c r="N4235" s="44"/>
      <c r="O4235" s="44"/>
      <c r="P4235" s="44"/>
      <c r="Q4235" s="44"/>
      <c r="R4235" s="44"/>
      <c r="S4235" s="44"/>
      <c r="T4235" s="44"/>
      <c r="U4235" s="44"/>
      <c r="V4235" s="44"/>
      <c r="W4235" s="44"/>
      <c r="X4235" s="44"/>
      <c r="Y4235" s="44"/>
    </row>
    <row r="4236" spans="14:25" ht="15" customHeight="1" x14ac:dyDescent="0.2">
      <c r="N4236" s="44"/>
      <c r="O4236" s="44"/>
      <c r="P4236" s="44"/>
      <c r="Q4236" s="44"/>
      <c r="R4236" s="44"/>
      <c r="S4236" s="44"/>
      <c r="T4236" s="44"/>
      <c r="U4236" s="44"/>
      <c r="V4236" s="44"/>
      <c r="W4236" s="44"/>
      <c r="X4236" s="44"/>
      <c r="Y4236" s="44"/>
    </row>
    <row r="4237" spans="14:25" ht="15" customHeight="1" x14ac:dyDescent="0.2">
      <c r="N4237" s="44"/>
      <c r="O4237" s="44"/>
      <c r="P4237" s="44"/>
      <c r="Q4237" s="44"/>
      <c r="R4237" s="44"/>
      <c r="S4237" s="44"/>
      <c r="T4237" s="44"/>
      <c r="U4237" s="44"/>
      <c r="V4237" s="44"/>
      <c r="W4237" s="44"/>
      <c r="X4237" s="44"/>
      <c r="Y4237" s="44"/>
    </row>
    <row r="4238" spans="14:25" ht="15" customHeight="1" x14ac:dyDescent="0.2">
      <c r="N4238" s="44"/>
      <c r="O4238" s="44"/>
      <c r="P4238" s="44"/>
      <c r="Q4238" s="44"/>
      <c r="R4238" s="44"/>
      <c r="S4238" s="44"/>
      <c r="T4238" s="44"/>
      <c r="U4238" s="44"/>
      <c r="V4238" s="44"/>
      <c r="W4238" s="44"/>
      <c r="X4238" s="44"/>
      <c r="Y4238" s="44"/>
    </row>
    <row r="4239" spans="14:25" ht="15" customHeight="1" x14ac:dyDescent="0.2">
      <c r="N4239" s="44"/>
      <c r="O4239" s="44"/>
      <c r="P4239" s="44"/>
      <c r="Q4239" s="44"/>
      <c r="R4239" s="44"/>
      <c r="S4239" s="44"/>
      <c r="T4239" s="44"/>
      <c r="U4239" s="44"/>
      <c r="V4239" s="44"/>
      <c r="W4239" s="44"/>
      <c r="X4239" s="44"/>
      <c r="Y4239" s="44"/>
    </row>
    <row r="4240" spans="14:25" ht="15" customHeight="1" x14ac:dyDescent="0.2">
      <c r="N4240" s="44"/>
      <c r="O4240" s="44"/>
      <c r="P4240" s="44"/>
      <c r="Q4240" s="44"/>
      <c r="R4240" s="44"/>
      <c r="S4240" s="44"/>
      <c r="T4240" s="44"/>
      <c r="U4240" s="44"/>
      <c r="V4240" s="44"/>
      <c r="W4240" s="44"/>
      <c r="X4240" s="44"/>
      <c r="Y4240" s="44"/>
    </row>
    <row r="4241" spans="14:25" ht="15" customHeight="1" x14ac:dyDescent="0.2">
      <c r="N4241" s="44"/>
      <c r="O4241" s="44"/>
      <c r="P4241" s="44"/>
      <c r="Q4241" s="44"/>
      <c r="R4241" s="44"/>
      <c r="S4241" s="44"/>
      <c r="T4241" s="44"/>
      <c r="U4241" s="44"/>
      <c r="V4241" s="44"/>
      <c r="W4241" s="44"/>
      <c r="X4241" s="44"/>
      <c r="Y4241" s="44"/>
    </row>
    <row r="4242" spans="14:25" ht="15" customHeight="1" x14ac:dyDescent="0.2">
      <c r="N4242" s="44"/>
      <c r="O4242" s="44"/>
      <c r="P4242" s="44"/>
      <c r="Q4242" s="44"/>
      <c r="R4242" s="44"/>
      <c r="S4242" s="44"/>
      <c r="T4242" s="44"/>
      <c r="U4242" s="44"/>
      <c r="V4242" s="44"/>
      <c r="W4242" s="44"/>
      <c r="X4242" s="44"/>
      <c r="Y4242" s="44"/>
    </row>
    <row r="4243" spans="14:25" ht="15" customHeight="1" x14ac:dyDescent="0.2">
      <c r="N4243" s="44"/>
      <c r="O4243" s="44"/>
      <c r="P4243" s="44"/>
      <c r="Q4243" s="44"/>
      <c r="R4243" s="44"/>
      <c r="S4243" s="44"/>
      <c r="T4243" s="44"/>
      <c r="U4243" s="44"/>
      <c r="V4243" s="44"/>
      <c r="W4243" s="44"/>
      <c r="X4243" s="44"/>
      <c r="Y4243" s="44"/>
    </row>
    <row r="4244" spans="14:25" ht="15" customHeight="1" x14ac:dyDescent="0.2">
      <c r="N4244" s="44"/>
      <c r="O4244" s="44"/>
      <c r="P4244" s="44"/>
      <c r="Q4244" s="44"/>
      <c r="R4244" s="44"/>
      <c r="S4244" s="44"/>
      <c r="T4244" s="44"/>
      <c r="U4244" s="44"/>
      <c r="V4244" s="44"/>
      <c r="W4244" s="44"/>
      <c r="X4244" s="44"/>
      <c r="Y4244" s="44"/>
    </row>
    <row r="4245" spans="14:25" ht="15" customHeight="1" x14ac:dyDescent="0.2">
      <c r="N4245" s="44"/>
      <c r="O4245" s="44"/>
      <c r="P4245" s="44"/>
      <c r="Q4245" s="44"/>
      <c r="R4245" s="44"/>
      <c r="S4245" s="44"/>
      <c r="T4245" s="44"/>
      <c r="U4245" s="44"/>
      <c r="V4245" s="44"/>
      <c r="W4245" s="44"/>
      <c r="X4245" s="44"/>
      <c r="Y4245" s="44"/>
    </row>
    <row r="4246" spans="14:25" ht="15" customHeight="1" x14ac:dyDescent="0.2">
      <c r="N4246" s="44"/>
      <c r="O4246" s="44"/>
      <c r="P4246" s="44"/>
      <c r="Q4246" s="44"/>
      <c r="R4246" s="44"/>
      <c r="S4246" s="44"/>
      <c r="T4246" s="44"/>
      <c r="U4246" s="44"/>
      <c r="V4246" s="44"/>
      <c r="W4246" s="44"/>
      <c r="X4246" s="44"/>
      <c r="Y4246" s="44"/>
    </row>
    <row r="4247" spans="14:25" ht="15" customHeight="1" x14ac:dyDescent="0.2">
      <c r="N4247" s="44"/>
      <c r="O4247" s="44"/>
      <c r="P4247" s="44"/>
      <c r="Q4247" s="44"/>
      <c r="R4247" s="44"/>
      <c r="S4247" s="44"/>
      <c r="T4247" s="44"/>
      <c r="U4247" s="44"/>
      <c r="V4247" s="44"/>
      <c r="W4247" s="44"/>
      <c r="X4247" s="44"/>
      <c r="Y4247" s="44"/>
    </row>
    <row r="4248" spans="14:25" ht="15" customHeight="1" x14ac:dyDescent="0.2">
      <c r="N4248" s="44"/>
      <c r="O4248" s="44"/>
      <c r="P4248" s="44"/>
      <c r="Q4248" s="44"/>
      <c r="R4248" s="44"/>
      <c r="S4248" s="44"/>
      <c r="T4248" s="44"/>
      <c r="U4248" s="44"/>
      <c r="V4248" s="44"/>
      <c r="W4248" s="44"/>
      <c r="X4248" s="44"/>
      <c r="Y4248" s="44"/>
    </row>
    <row r="4249" spans="14:25" ht="15" customHeight="1" x14ac:dyDescent="0.2">
      <c r="N4249" s="44"/>
      <c r="O4249" s="44"/>
      <c r="P4249" s="44"/>
      <c r="Q4249" s="44"/>
      <c r="R4249" s="44"/>
      <c r="S4249" s="44"/>
      <c r="T4249" s="44"/>
      <c r="U4249" s="44"/>
      <c r="V4249" s="44"/>
      <c r="W4249" s="44"/>
      <c r="X4249" s="44"/>
      <c r="Y4249" s="44"/>
    </row>
    <row r="4250" spans="14:25" ht="15" customHeight="1" x14ac:dyDescent="0.2">
      <c r="N4250" s="44"/>
      <c r="O4250" s="44"/>
      <c r="P4250" s="44"/>
      <c r="Q4250" s="44"/>
      <c r="R4250" s="44"/>
      <c r="S4250" s="44"/>
      <c r="T4250" s="44"/>
      <c r="U4250" s="44"/>
      <c r="V4250" s="44"/>
      <c r="W4250" s="44"/>
      <c r="X4250" s="44"/>
      <c r="Y4250" s="44"/>
    </row>
    <row r="4251" spans="14:25" ht="15" customHeight="1" x14ac:dyDescent="0.2">
      <c r="N4251" s="44"/>
      <c r="O4251" s="44"/>
      <c r="P4251" s="44"/>
      <c r="Q4251" s="44"/>
      <c r="R4251" s="44"/>
      <c r="S4251" s="44"/>
      <c r="T4251" s="44"/>
      <c r="U4251" s="44"/>
      <c r="V4251" s="44"/>
      <c r="W4251" s="44"/>
      <c r="X4251" s="44"/>
      <c r="Y4251" s="44"/>
    </row>
    <row r="4252" spans="14:25" ht="15" customHeight="1" x14ac:dyDescent="0.2">
      <c r="N4252" s="44"/>
      <c r="O4252" s="44"/>
      <c r="P4252" s="44"/>
      <c r="Q4252" s="44"/>
      <c r="R4252" s="44"/>
      <c r="S4252" s="44"/>
      <c r="T4252" s="44"/>
      <c r="U4252" s="44"/>
      <c r="V4252" s="44"/>
      <c r="W4252" s="44"/>
      <c r="X4252" s="44"/>
      <c r="Y4252" s="44"/>
    </row>
    <row r="4253" spans="14:25" ht="15" customHeight="1" x14ac:dyDescent="0.2">
      <c r="N4253" s="44"/>
      <c r="O4253" s="44"/>
      <c r="P4253" s="44"/>
      <c r="Q4253" s="44"/>
      <c r="R4253" s="44"/>
      <c r="S4253" s="44"/>
      <c r="T4253" s="44"/>
      <c r="U4253" s="44"/>
      <c r="V4253" s="44"/>
      <c r="W4253" s="44"/>
      <c r="X4253" s="44"/>
      <c r="Y4253" s="44"/>
    </row>
    <row r="4254" spans="14:25" ht="15" customHeight="1" x14ac:dyDescent="0.2">
      <c r="N4254" s="44"/>
      <c r="O4254" s="44"/>
      <c r="P4254" s="44"/>
      <c r="Q4254" s="44"/>
      <c r="R4254" s="44"/>
      <c r="S4254" s="44"/>
      <c r="T4254" s="44"/>
      <c r="U4254" s="44"/>
      <c r="V4254" s="44"/>
      <c r="W4254" s="44"/>
      <c r="X4254" s="44"/>
      <c r="Y4254" s="44"/>
    </row>
    <row r="4255" spans="14:25" ht="15" customHeight="1" x14ac:dyDescent="0.2">
      <c r="N4255" s="44"/>
      <c r="O4255" s="44"/>
      <c r="P4255" s="44"/>
      <c r="Q4255" s="44"/>
      <c r="R4255" s="44"/>
      <c r="S4255" s="44"/>
      <c r="T4255" s="44"/>
      <c r="U4255" s="44"/>
      <c r="V4255" s="44"/>
      <c r="W4255" s="44"/>
      <c r="X4255" s="44"/>
      <c r="Y4255" s="44"/>
    </row>
    <row r="4256" spans="14:25" ht="15" customHeight="1" x14ac:dyDescent="0.2">
      <c r="N4256" s="44"/>
      <c r="O4256" s="44"/>
      <c r="P4256" s="44"/>
      <c r="Q4256" s="44"/>
      <c r="R4256" s="44"/>
      <c r="S4256" s="44"/>
      <c r="T4256" s="44"/>
      <c r="U4256" s="44"/>
      <c r="V4256" s="44"/>
      <c r="W4256" s="44"/>
      <c r="X4256" s="44"/>
      <c r="Y4256" s="44"/>
    </row>
    <row r="4257" spans="14:25" ht="15" customHeight="1" x14ac:dyDescent="0.2">
      <c r="N4257" s="44"/>
      <c r="O4257" s="44"/>
      <c r="P4257" s="44"/>
      <c r="Q4257" s="44"/>
      <c r="R4257" s="44"/>
      <c r="S4257" s="44"/>
      <c r="T4257" s="44"/>
      <c r="U4257" s="44"/>
      <c r="V4257" s="44"/>
      <c r="W4257" s="44"/>
      <c r="X4257" s="44"/>
      <c r="Y4257" s="44"/>
    </row>
    <row r="4258" spans="14:25" ht="15" customHeight="1" x14ac:dyDescent="0.2">
      <c r="N4258" s="44"/>
      <c r="O4258" s="44"/>
      <c r="P4258" s="44"/>
      <c r="Q4258" s="44"/>
      <c r="R4258" s="44"/>
      <c r="S4258" s="44"/>
      <c r="T4258" s="44"/>
      <c r="U4258" s="44"/>
      <c r="V4258" s="44"/>
      <c r="W4258" s="44"/>
      <c r="X4258" s="44"/>
      <c r="Y4258" s="44"/>
    </row>
    <row r="4259" spans="14:25" ht="15" customHeight="1" x14ac:dyDescent="0.2">
      <c r="N4259" s="44"/>
      <c r="O4259" s="44"/>
      <c r="P4259" s="44"/>
      <c r="Q4259" s="44"/>
      <c r="R4259" s="44"/>
      <c r="S4259" s="44"/>
      <c r="T4259" s="44"/>
      <c r="U4259" s="44"/>
      <c r="V4259" s="44"/>
      <c r="W4259" s="44"/>
      <c r="X4259" s="44"/>
      <c r="Y4259" s="44"/>
    </row>
    <row r="4260" spans="14:25" ht="15" customHeight="1" x14ac:dyDescent="0.2">
      <c r="N4260" s="44"/>
      <c r="O4260" s="44"/>
      <c r="P4260" s="44"/>
      <c r="Q4260" s="44"/>
      <c r="R4260" s="44"/>
      <c r="S4260" s="44"/>
      <c r="T4260" s="44"/>
      <c r="U4260" s="44"/>
      <c r="V4260" s="44"/>
      <c r="W4260" s="44"/>
      <c r="X4260" s="44"/>
      <c r="Y4260" s="44"/>
    </row>
    <row r="4261" spans="14:25" ht="15" customHeight="1" x14ac:dyDescent="0.2">
      <c r="N4261" s="44"/>
      <c r="O4261" s="44"/>
      <c r="P4261" s="44"/>
      <c r="Q4261" s="44"/>
      <c r="R4261" s="44"/>
      <c r="S4261" s="44"/>
      <c r="T4261" s="44"/>
      <c r="U4261" s="44"/>
      <c r="V4261" s="44"/>
      <c r="W4261" s="44"/>
      <c r="X4261" s="44"/>
      <c r="Y4261" s="44"/>
    </row>
    <row r="4262" spans="14:25" ht="15" customHeight="1" x14ac:dyDescent="0.2">
      <c r="N4262" s="44"/>
      <c r="O4262" s="44"/>
      <c r="P4262" s="44"/>
      <c r="Q4262" s="44"/>
      <c r="R4262" s="44"/>
      <c r="S4262" s="44"/>
      <c r="T4262" s="44"/>
      <c r="U4262" s="44"/>
      <c r="V4262" s="44"/>
      <c r="W4262" s="44"/>
      <c r="X4262" s="44"/>
      <c r="Y4262" s="44"/>
    </row>
    <row r="4263" spans="14:25" ht="15" customHeight="1" x14ac:dyDescent="0.2">
      <c r="N4263" s="44"/>
      <c r="O4263" s="44"/>
      <c r="P4263" s="44"/>
      <c r="Q4263" s="44"/>
      <c r="R4263" s="44"/>
      <c r="S4263" s="44"/>
      <c r="T4263" s="44"/>
      <c r="U4263" s="44"/>
      <c r="V4263" s="44"/>
      <c r="W4263" s="44"/>
      <c r="X4263" s="44"/>
      <c r="Y4263" s="44"/>
    </row>
    <row r="4264" spans="14:25" ht="15" customHeight="1" x14ac:dyDescent="0.2">
      <c r="N4264" s="44"/>
      <c r="O4264" s="44"/>
      <c r="P4264" s="44"/>
      <c r="Q4264" s="44"/>
      <c r="R4264" s="44"/>
      <c r="S4264" s="44"/>
      <c r="T4264" s="44"/>
      <c r="U4264" s="44"/>
      <c r="V4264" s="44"/>
      <c r="W4264" s="44"/>
      <c r="X4264" s="44"/>
      <c r="Y4264" s="44"/>
    </row>
    <row r="4265" spans="14:25" ht="15" customHeight="1" x14ac:dyDescent="0.2">
      <c r="N4265" s="44"/>
      <c r="O4265" s="44"/>
      <c r="P4265" s="44"/>
      <c r="Q4265" s="44"/>
      <c r="R4265" s="44"/>
      <c r="S4265" s="44"/>
      <c r="T4265" s="44"/>
      <c r="U4265" s="44"/>
      <c r="V4265" s="44"/>
      <c r="W4265" s="44"/>
      <c r="X4265" s="44"/>
      <c r="Y4265" s="44"/>
    </row>
    <row r="4266" spans="14:25" ht="15" customHeight="1" x14ac:dyDescent="0.2">
      <c r="N4266" s="44"/>
      <c r="O4266" s="44"/>
      <c r="P4266" s="44"/>
      <c r="Q4266" s="44"/>
      <c r="R4266" s="44"/>
      <c r="S4266" s="44"/>
      <c r="T4266" s="44"/>
      <c r="U4266" s="44"/>
      <c r="V4266" s="44"/>
      <c r="W4266" s="44"/>
      <c r="X4266" s="44"/>
      <c r="Y4266" s="44"/>
    </row>
    <row r="4267" spans="14:25" ht="15" customHeight="1" x14ac:dyDescent="0.2">
      <c r="N4267" s="44"/>
      <c r="O4267" s="44"/>
      <c r="P4267" s="44"/>
      <c r="Q4267" s="44"/>
      <c r="R4267" s="44"/>
      <c r="S4267" s="44"/>
      <c r="T4267" s="44"/>
      <c r="U4267" s="44"/>
      <c r="V4267" s="44"/>
      <c r="W4267" s="44"/>
      <c r="X4267" s="44"/>
      <c r="Y4267" s="44"/>
    </row>
    <row r="4268" spans="14:25" ht="15" customHeight="1" x14ac:dyDescent="0.2">
      <c r="N4268" s="44"/>
      <c r="O4268" s="44"/>
      <c r="P4268" s="44"/>
      <c r="Q4268" s="44"/>
      <c r="R4268" s="44"/>
      <c r="S4268" s="44"/>
      <c r="T4268" s="44"/>
      <c r="U4268" s="44"/>
      <c r="V4268" s="44"/>
      <c r="W4268" s="44"/>
      <c r="X4268" s="44"/>
      <c r="Y4268" s="44"/>
    </row>
    <row r="4269" spans="14:25" ht="15" customHeight="1" x14ac:dyDescent="0.2">
      <c r="N4269" s="44"/>
      <c r="O4269" s="44"/>
      <c r="P4269" s="44"/>
      <c r="Q4269" s="44"/>
      <c r="R4269" s="44"/>
      <c r="S4269" s="44"/>
      <c r="T4269" s="44"/>
      <c r="U4269" s="44"/>
      <c r="V4269" s="44"/>
      <c r="W4269" s="44"/>
      <c r="X4269" s="44"/>
      <c r="Y4269" s="44"/>
    </row>
    <row r="4270" spans="14:25" ht="15" customHeight="1" x14ac:dyDescent="0.2">
      <c r="N4270" s="44"/>
      <c r="O4270" s="44"/>
      <c r="P4270" s="44"/>
      <c r="Q4270" s="44"/>
      <c r="R4270" s="44"/>
      <c r="S4270" s="44"/>
      <c r="T4270" s="44"/>
      <c r="U4270" s="44"/>
      <c r="V4270" s="44"/>
      <c r="W4270" s="44"/>
      <c r="X4270" s="44"/>
      <c r="Y4270" s="44"/>
    </row>
    <row r="4271" spans="14:25" ht="15" customHeight="1" x14ac:dyDescent="0.2">
      <c r="N4271" s="44"/>
      <c r="O4271" s="44"/>
      <c r="P4271" s="44"/>
      <c r="Q4271" s="44"/>
      <c r="R4271" s="44"/>
      <c r="S4271" s="44"/>
      <c r="T4271" s="44"/>
      <c r="U4271" s="44"/>
      <c r="V4271" s="44"/>
      <c r="W4271" s="44"/>
      <c r="X4271" s="44"/>
      <c r="Y4271" s="44"/>
    </row>
    <row r="4272" spans="14:25" ht="15" customHeight="1" x14ac:dyDescent="0.2">
      <c r="N4272" s="44"/>
      <c r="O4272" s="44"/>
      <c r="P4272" s="44"/>
      <c r="Q4272" s="44"/>
      <c r="R4272" s="44"/>
      <c r="S4272" s="44"/>
      <c r="T4272" s="44"/>
      <c r="U4272" s="44"/>
      <c r="V4272" s="44"/>
      <c r="W4272" s="44"/>
      <c r="X4272" s="44"/>
      <c r="Y4272" s="44"/>
    </row>
    <row r="4273" spans="14:25" ht="15" customHeight="1" x14ac:dyDescent="0.2">
      <c r="N4273" s="44"/>
      <c r="O4273" s="44"/>
      <c r="P4273" s="44"/>
      <c r="Q4273" s="44"/>
      <c r="R4273" s="44"/>
      <c r="S4273" s="44"/>
      <c r="T4273" s="44"/>
      <c r="U4273" s="44"/>
      <c r="V4273" s="44"/>
      <c r="W4273" s="44"/>
      <c r="X4273" s="44"/>
      <c r="Y4273" s="44"/>
    </row>
    <row r="4274" spans="14:25" ht="15" customHeight="1" x14ac:dyDescent="0.2">
      <c r="N4274" s="44"/>
      <c r="O4274" s="44"/>
      <c r="P4274" s="44"/>
      <c r="Q4274" s="44"/>
      <c r="R4274" s="44"/>
      <c r="S4274" s="44"/>
      <c r="T4274" s="44"/>
      <c r="U4274" s="44"/>
      <c r="V4274" s="44"/>
      <c r="W4274" s="44"/>
      <c r="X4274" s="44"/>
      <c r="Y4274" s="44"/>
    </row>
    <row r="4275" spans="14:25" ht="15" customHeight="1" x14ac:dyDescent="0.2">
      <c r="N4275" s="44"/>
      <c r="O4275" s="44"/>
      <c r="P4275" s="44"/>
      <c r="Q4275" s="44"/>
      <c r="R4275" s="44"/>
      <c r="S4275" s="44"/>
      <c r="T4275" s="44"/>
      <c r="U4275" s="44"/>
      <c r="V4275" s="44"/>
      <c r="W4275" s="44"/>
      <c r="X4275" s="44"/>
      <c r="Y4275" s="44"/>
    </row>
    <row r="4276" spans="14:25" ht="15" customHeight="1" x14ac:dyDescent="0.2">
      <c r="N4276" s="44"/>
      <c r="O4276" s="44"/>
      <c r="P4276" s="44"/>
      <c r="Q4276" s="44"/>
      <c r="R4276" s="44"/>
      <c r="S4276" s="44"/>
      <c r="T4276" s="44"/>
      <c r="U4276" s="44"/>
      <c r="V4276" s="44"/>
      <c r="W4276" s="44"/>
      <c r="X4276" s="44"/>
      <c r="Y4276" s="44"/>
    </row>
    <row r="4277" spans="14:25" ht="15" customHeight="1" x14ac:dyDescent="0.2">
      <c r="N4277" s="44"/>
      <c r="O4277" s="44"/>
      <c r="P4277" s="44"/>
      <c r="Q4277" s="44"/>
      <c r="R4277" s="44"/>
      <c r="S4277" s="44"/>
      <c r="T4277" s="44"/>
      <c r="U4277" s="44"/>
      <c r="V4277" s="44"/>
      <c r="W4277" s="44"/>
      <c r="X4277" s="44"/>
      <c r="Y4277" s="44"/>
    </row>
    <row r="4278" spans="14:25" ht="15" customHeight="1" x14ac:dyDescent="0.2">
      <c r="N4278" s="44"/>
      <c r="O4278" s="44"/>
      <c r="P4278" s="44"/>
      <c r="Q4278" s="44"/>
      <c r="R4278" s="44"/>
      <c r="S4278" s="44"/>
      <c r="T4278" s="44"/>
      <c r="U4278" s="44"/>
      <c r="V4278" s="44"/>
      <c r="W4278" s="44"/>
      <c r="X4278" s="44"/>
      <c r="Y4278" s="44"/>
    </row>
    <row r="4279" spans="14:25" ht="15" customHeight="1" x14ac:dyDescent="0.2">
      <c r="N4279" s="44"/>
      <c r="O4279" s="44"/>
      <c r="P4279" s="44"/>
      <c r="Q4279" s="44"/>
      <c r="R4279" s="44"/>
      <c r="S4279" s="44"/>
      <c r="T4279" s="44"/>
      <c r="U4279" s="44"/>
      <c r="V4279" s="44"/>
      <c r="W4279" s="44"/>
      <c r="X4279" s="44"/>
      <c r="Y4279" s="44"/>
    </row>
    <row r="4280" spans="14:25" ht="15" customHeight="1" x14ac:dyDescent="0.2">
      <c r="N4280" s="44"/>
      <c r="O4280" s="44"/>
      <c r="P4280" s="44"/>
      <c r="Q4280" s="44"/>
      <c r="R4280" s="44"/>
      <c r="S4280" s="44"/>
      <c r="T4280" s="44"/>
      <c r="U4280" s="44"/>
      <c r="V4280" s="44"/>
      <c r="W4280" s="44"/>
      <c r="X4280" s="44"/>
      <c r="Y4280" s="44"/>
    </row>
    <row r="4281" spans="14:25" ht="15" customHeight="1" x14ac:dyDescent="0.2">
      <c r="N4281" s="44"/>
      <c r="O4281" s="44"/>
      <c r="P4281" s="44"/>
      <c r="Q4281" s="44"/>
      <c r="R4281" s="44"/>
      <c r="S4281" s="44"/>
      <c r="T4281" s="44"/>
      <c r="U4281" s="44"/>
      <c r="V4281" s="44"/>
      <c r="W4281" s="44"/>
      <c r="X4281" s="44"/>
      <c r="Y4281" s="44"/>
    </row>
    <row r="4282" spans="14:25" ht="15" customHeight="1" x14ac:dyDescent="0.2">
      <c r="N4282" s="44"/>
      <c r="O4282" s="44"/>
      <c r="P4282" s="44"/>
      <c r="Q4282" s="44"/>
      <c r="R4282" s="44"/>
      <c r="S4282" s="44"/>
      <c r="T4282" s="44"/>
      <c r="U4282" s="44"/>
      <c r="V4282" s="44"/>
      <c r="W4282" s="44"/>
      <c r="X4282" s="44"/>
      <c r="Y4282" s="44"/>
    </row>
    <row r="4283" spans="14:25" ht="15" customHeight="1" x14ac:dyDescent="0.2">
      <c r="N4283" s="44"/>
      <c r="O4283" s="44"/>
      <c r="P4283" s="44"/>
      <c r="Q4283" s="44"/>
      <c r="R4283" s="44"/>
      <c r="S4283" s="44"/>
      <c r="T4283" s="44"/>
      <c r="U4283" s="44"/>
      <c r="V4283" s="44"/>
      <c r="W4283" s="44"/>
      <c r="X4283" s="44"/>
      <c r="Y4283" s="44"/>
    </row>
    <row r="4284" spans="14:25" ht="15" customHeight="1" x14ac:dyDescent="0.2">
      <c r="N4284" s="44"/>
      <c r="O4284" s="44"/>
      <c r="P4284" s="44"/>
      <c r="Q4284" s="44"/>
      <c r="R4284" s="44"/>
      <c r="S4284" s="44"/>
      <c r="T4284" s="44"/>
      <c r="U4284" s="44"/>
      <c r="V4284" s="44"/>
      <c r="W4284" s="44"/>
      <c r="X4284" s="44"/>
      <c r="Y4284" s="44"/>
    </row>
    <row r="4285" spans="14:25" ht="15" customHeight="1" x14ac:dyDescent="0.2">
      <c r="N4285" s="44"/>
      <c r="O4285" s="44"/>
      <c r="P4285" s="44"/>
      <c r="Q4285" s="44"/>
      <c r="R4285" s="44"/>
      <c r="S4285" s="44"/>
      <c r="T4285" s="44"/>
      <c r="U4285" s="44"/>
      <c r="V4285" s="44"/>
      <c r="W4285" s="44"/>
      <c r="X4285" s="44"/>
      <c r="Y4285" s="44"/>
    </row>
    <row r="4286" spans="14:25" ht="15" customHeight="1" x14ac:dyDescent="0.2">
      <c r="N4286" s="44"/>
      <c r="O4286" s="44"/>
      <c r="P4286" s="44"/>
      <c r="Q4286" s="44"/>
      <c r="R4286" s="44"/>
      <c r="S4286" s="44"/>
      <c r="T4286" s="44"/>
      <c r="U4286" s="44"/>
      <c r="V4286" s="44"/>
      <c r="W4286" s="44"/>
      <c r="X4286" s="44"/>
      <c r="Y4286" s="44"/>
    </row>
    <row r="4287" spans="14:25" ht="15" customHeight="1" x14ac:dyDescent="0.2">
      <c r="N4287" s="44"/>
      <c r="O4287" s="44"/>
      <c r="P4287" s="44"/>
      <c r="Q4287" s="44"/>
      <c r="R4287" s="44"/>
      <c r="S4287" s="44"/>
      <c r="T4287" s="44"/>
      <c r="U4287" s="44"/>
      <c r="V4287" s="44"/>
      <c r="W4287" s="44"/>
      <c r="X4287" s="44"/>
      <c r="Y4287" s="44"/>
    </row>
    <row r="4288" spans="14:25" ht="15" customHeight="1" x14ac:dyDescent="0.2">
      <c r="N4288" s="44"/>
      <c r="O4288" s="44"/>
      <c r="P4288" s="44"/>
      <c r="Q4288" s="44"/>
      <c r="R4288" s="44"/>
      <c r="S4288" s="44"/>
      <c r="T4288" s="44"/>
      <c r="U4288" s="44"/>
      <c r="V4288" s="44"/>
      <c r="W4288" s="44"/>
      <c r="X4288" s="44"/>
      <c r="Y4288" s="44"/>
    </row>
    <row r="4289" spans="14:25" ht="15" customHeight="1" x14ac:dyDescent="0.2">
      <c r="N4289" s="44"/>
      <c r="O4289" s="44"/>
      <c r="P4289" s="44"/>
      <c r="Q4289" s="44"/>
      <c r="R4289" s="44"/>
      <c r="S4289" s="44"/>
      <c r="T4289" s="44"/>
      <c r="U4289" s="44"/>
      <c r="V4289" s="44"/>
      <c r="W4289" s="44"/>
      <c r="X4289" s="44"/>
      <c r="Y4289" s="44"/>
    </row>
    <row r="4290" spans="14:25" ht="15" customHeight="1" x14ac:dyDescent="0.2">
      <c r="N4290" s="44"/>
      <c r="O4290" s="44"/>
      <c r="P4290" s="44"/>
      <c r="Q4290" s="44"/>
      <c r="R4290" s="44"/>
      <c r="S4290" s="44"/>
      <c r="T4290" s="44"/>
      <c r="U4290" s="44"/>
      <c r="V4290" s="44"/>
      <c r="W4290" s="44"/>
      <c r="X4290" s="44"/>
      <c r="Y4290" s="44"/>
    </row>
    <row r="4291" spans="14:25" ht="15" customHeight="1" x14ac:dyDescent="0.2">
      <c r="N4291" s="44"/>
      <c r="O4291" s="44"/>
      <c r="P4291" s="44"/>
      <c r="Q4291" s="44"/>
      <c r="R4291" s="44"/>
      <c r="S4291" s="44"/>
      <c r="T4291" s="44"/>
      <c r="U4291" s="44"/>
      <c r="V4291" s="44"/>
      <c r="W4291" s="44"/>
      <c r="X4291" s="44"/>
      <c r="Y4291" s="44"/>
    </row>
    <row r="4292" spans="14:25" ht="15" customHeight="1" x14ac:dyDescent="0.2">
      <c r="N4292" s="44"/>
      <c r="O4292" s="44"/>
      <c r="P4292" s="44"/>
      <c r="Q4292" s="44"/>
      <c r="R4292" s="44"/>
      <c r="S4292" s="44"/>
      <c r="T4292" s="44"/>
      <c r="U4292" s="44"/>
      <c r="V4292" s="44"/>
      <c r="W4292" s="44"/>
      <c r="X4292" s="44"/>
      <c r="Y4292" s="44"/>
    </row>
    <row r="4293" spans="14:25" ht="15" customHeight="1" x14ac:dyDescent="0.2">
      <c r="N4293" s="44"/>
      <c r="O4293" s="44"/>
      <c r="P4293" s="44"/>
      <c r="Q4293" s="44"/>
      <c r="R4293" s="44"/>
      <c r="S4293" s="44"/>
      <c r="T4293" s="44"/>
      <c r="U4293" s="44"/>
      <c r="V4293" s="44"/>
      <c r="W4293" s="44"/>
      <c r="X4293" s="44"/>
      <c r="Y4293" s="44"/>
    </row>
    <row r="4294" spans="14:25" ht="15" customHeight="1" x14ac:dyDescent="0.2">
      <c r="N4294" s="44"/>
      <c r="O4294" s="44"/>
      <c r="P4294" s="44"/>
      <c r="Q4294" s="44"/>
      <c r="R4294" s="44"/>
      <c r="S4294" s="44"/>
      <c r="T4294" s="44"/>
      <c r="U4294" s="44"/>
      <c r="V4294" s="44"/>
      <c r="W4294" s="44"/>
      <c r="X4294" s="44"/>
      <c r="Y4294" s="44"/>
    </row>
    <row r="4295" spans="14:25" ht="15" customHeight="1" x14ac:dyDescent="0.2">
      <c r="N4295" s="44"/>
      <c r="O4295" s="44"/>
      <c r="P4295" s="44"/>
      <c r="Q4295" s="44"/>
      <c r="R4295" s="44"/>
      <c r="S4295" s="44"/>
      <c r="T4295" s="44"/>
      <c r="U4295" s="44"/>
      <c r="V4295" s="44"/>
      <c r="W4295" s="44"/>
      <c r="X4295" s="44"/>
      <c r="Y4295" s="44"/>
    </row>
    <row r="4296" spans="14:25" ht="15" customHeight="1" x14ac:dyDescent="0.2">
      <c r="N4296" s="44"/>
      <c r="O4296" s="44"/>
      <c r="P4296" s="44"/>
      <c r="Q4296" s="44"/>
      <c r="R4296" s="44"/>
      <c r="S4296" s="44"/>
      <c r="T4296" s="44"/>
      <c r="U4296" s="44"/>
      <c r="V4296" s="44"/>
      <c r="W4296" s="44"/>
      <c r="X4296" s="44"/>
      <c r="Y4296" s="44"/>
    </row>
    <row r="4297" spans="14:25" ht="15" customHeight="1" x14ac:dyDescent="0.2">
      <c r="N4297" s="44"/>
      <c r="O4297" s="44"/>
      <c r="P4297" s="44"/>
      <c r="Q4297" s="44"/>
      <c r="R4297" s="44"/>
      <c r="S4297" s="44"/>
      <c r="T4297" s="44"/>
      <c r="U4297" s="44"/>
      <c r="V4297" s="44"/>
      <c r="W4297" s="44"/>
      <c r="X4297" s="44"/>
      <c r="Y4297" s="44"/>
    </row>
    <row r="4298" spans="14:25" ht="15" customHeight="1" x14ac:dyDescent="0.2">
      <c r="N4298" s="44"/>
      <c r="O4298" s="44"/>
      <c r="P4298" s="44"/>
      <c r="Q4298" s="44"/>
      <c r="R4298" s="44"/>
      <c r="S4298" s="44"/>
      <c r="T4298" s="44"/>
      <c r="U4298" s="44"/>
      <c r="V4298" s="44"/>
      <c r="W4298" s="44"/>
      <c r="X4298" s="44"/>
      <c r="Y4298" s="44"/>
    </row>
    <row r="4299" spans="14:25" ht="15" customHeight="1" x14ac:dyDescent="0.2">
      <c r="N4299" s="44"/>
      <c r="O4299" s="44"/>
      <c r="P4299" s="44"/>
      <c r="Q4299" s="44"/>
      <c r="R4299" s="44"/>
      <c r="S4299" s="44"/>
      <c r="T4299" s="44"/>
      <c r="U4299" s="44"/>
      <c r="V4299" s="44"/>
      <c r="W4299" s="44"/>
      <c r="X4299" s="44"/>
      <c r="Y4299" s="44"/>
    </row>
    <row r="4300" spans="14:25" ht="15" customHeight="1" x14ac:dyDescent="0.2">
      <c r="N4300" s="44"/>
      <c r="O4300" s="44"/>
      <c r="P4300" s="44"/>
      <c r="Q4300" s="44"/>
      <c r="R4300" s="44"/>
      <c r="S4300" s="44"/>
      <c r="T4300" s="44"/>
      <c r="U4300" s="44"/>
      <c r="V4300" s="44"/>
      <c r="W4300" s="44"/>
      <c r="X4300" s="44"/>
      <c r="Y4300" s="44"/>
    </row>
    <row r="4301" spans="14:25" ht="15" customHeight="1" x14ac:dyDescent="0.2">
      <c r="N4301" s="44"/>
      <c r="O4301" s="44"/>
      <c r="P4301" s="44"/>
      <c r="Q4301" s="44"/>
      <c r="R4301" s="44"/>
      <c r="S4301" s="44"/>
      <c r="T4301" s="44"/>
      <c r="U4301" s="44"/>
      <c r="V4301" s="44"/>
      <c r="W4301" s="44"/>
      <c r="X4301" s="44"/>
      <c r="Y4301" s="44"/>
    </row>
    <row r="4302" spans="14:25" ht="15" customHeight="1" x14ac:dyDescent="0.2">
      <c r="N4302" s="44"/>
      <c r="O4302" s="44"/>
      <c r="P4302" s="44"/>
      <c r="Q4302" s="44"/>
      <c r="R4302" s="44"/>
      <c r="S4302" s="44"/>
      <c r="T4302" s="44"/>
      <c r="U4302" s="44"/>
      <c r="V4302" s="44"/>
      <c r="W4302" s="44"/>
      <c r="X4302" s="44"/>
      <c r="Y4302" s="44"/>
    </row>
    <row r="4303" spans="14:25" ht="15" customHeight="1" x14ac:dyDescent="0.2">
      <c r="N4303" s="44"/>
      <c r="O4303" s="44"/>
      <c r="P4303" s="44"/>
      <c r="Q4303" s="44"/>
      <c r="R4303" s="44"/>
      <c r="S4303" s="44"/>
      <c r="T4303" s="44"/>
      <c r="U4303" s="44"/>
      <c r="V4303" s="44"/>
      <c r="W4303" s="44"/>
      <c r="X4303" s="44"/>
      <c r="Y4303" s="44"/>
    </row>
    <row r="4304" spans="14:25" ht="15" customHeight="1" x14ac:dyDescent="0.2">
      <c r="N4304" s="44"/>
      <c r="O4304" s="44"/>
      <c r="P4304" s="44"/>
      <c r="Q4304" s="44"/>
      <c r="R4304" s="44"/>
      <c r="S4304" s="44"/>
      <c r="T4304" s="44"/>
      <c r="U4304" s="44"/>
      <c r="V4304" s="44"/>
      <c r="W4304" s="44"/>
      <c r="X4304" s="44"/>
      <c r="Y4304" s="44"/>
    </row>
    <row r="4305" spans="14:25" ht="15" customHeight="1" x14ac:dyDescent="0.2">
      <c r="N4305" s="44"/>
      <c r="O4305" s="44"/>
      <c r="P4305" s="44"/>
      <c r="Q4305" s="44"/>
      <c r="R4305" s="44"/>
      <c r="S4305" s="44"/>
      <c r="T4305" s="44"/>
      <c r="U4305" s="44"/>
      <c r="V4305" s="44"/>
      <c r="W4305" s="44"/>
      <c r="X4305" s="44"/>
      <c r="Y4305" s="44"/>
    </row>
    <row r="4306" spans="14:25" ht="15" customHeight="1" x14ac:dyDescent="0.2">
      <c r="N4306" s="44"/>
      <c r="O4306" s="44"/>
      <c r="P4306" s="44"/>
      <c r="Q4306" s="44"/>
      <c r="R4306" s="44"/>
      <c r="S4306" s="44"/>
      <c r="T4306" s="44"/>
      <c r="U4306" s="44"/>
      <c r="V4306" s="44"/>
      <c r="W4306" s="44"/>
      <c r="X4306" s="44"/>
      <c r="Y4306" s="44"/>
    </row>
    <row r="4307" spans="14:25" ht="15" customHeight="1" x14ac:dyDescent="0.2">
      <c r="N4307" s="44"/>
      <c r="O4307" s="44"/>
      <c r="P4307" s="44"/>
      <c r="Q4307" s="44"/>
      <c r="R4307" s="44"/>
      <c r="S4307" s="44"/>
      <c r="T4307" s="44"/>
      <c r="U4307" s="44"/>
      <c r="V4307" s="44"/>
      <c r="W4307" s="44"/>
      <c r="X4307" s="44"/>
      <c r="Y4307" s="44"/>
    </row>
    <row r="4308" spans="14:25" ht="15" customHeight="1" x14ac:dyDescent="0.2">
      <c r="N4308" s="44"/>
      <c r="O4308" s="44"/>
      <c r="P4308" s="44"/>
      <c r="Q4308" s="44"/>
      <c r="R4308" s="44"/>
      <c r="S4308" s="44"/>
      <c r="T4308" s="44"/>
      <c r="U4308" s="44"/>
      <c r="V4308" s="44"/>
      <c r="W4308" s="44"/>
      <c r="X4308" s="44"/>
      <c r="Y4308" s="44"/>
    </row>
    <row r="4309" spans="14:25" ht="15" customHeight="1" x14ac:dyDescent="0.2">
      <c r="N4309" s="44"/>
      <c r="O4309" s="44"/>
      <c r="P4309" s="44"/>
      <c r="Q4309" s="44"/>
      <c r="R4309" s="44"/>
      <c r="S4309" s="44"/>
      <c r="T4309" s="44"/>
      <c r="U4309" s="44"/>
      <c r="V4309" s="44"/>
      <c r="W4309" s="44"/>
      <c r="X4309" s="44"/>
      <c r="Y4309" s="44"/>
    </row>
    <row r="4310" spans="14:25" ht="15" customHeight="1" x14ac:dyDescent="0.2">
      <c r="N4310" s="44"/>
      <c r="O4310" s="44"/>
      <c r="P4310" s="44"/>
      <c r="Q4310" s="44"/>
      <c r="R4310" s="44"/>
      <c r="S4310" s="44"/>
      <c r="T4310" s="44"/>
      <c r="U4310" s="44"/>
      <c r="V4310" s="44"/>
      <c r="W4310" s="44"/>
      <c r="X4310" s="44"/>
      <c r="Y4310" s="44"/>
    </row>
    <row r="4311" spans="14:25" ht="15" customHeight="1" x14ac:dyDescent="0.2">
      <c r="N4311" s="44"/>
      <c r="O4311" s="44"/>
      <c r="P4311" s="44"/>
      <c r="Q4311" s="44"/>
      <c r="R4311" s="44"/>
      <c r="S4311" s="44"/>
      <c r="T4311" s="44"/>
      <c r="U4311" s="44"/>
      <c r="V4311" s="44"/>
      <c r="W4311" s="44"/>
      <c r="X4311" s="44"/>
      <c r="Y4311" s="44"/>
    </row>
    <row r="4312" spans="14:25" ht="15" customHeight="1" x14ac:dyDescent="0.2">
      <c r="N4312" s="44"/>
      <c r="O4312" s="44"/>
      <c r="P4312" s="44"/>
      <c r="Q4312" s="44"/>
      <c r="R4312" s="44"/>
      <c r="S4312" s="44"/>
      <c r="T4312" s="44"/>
      <c r="U4312" s="44"/>
      <c r="V4312" s="44"/>
      <c r="W4312" s="44"/>
      <c r="X4312" s="44"/>
      <c r="Y4312" s="44"/>
    </row>
    <row r="4313" spans="14:25" ht="15" customHeight="1" x14ac:dyDescent="0.2">
      <c r="N4313" s="44"/>
      <c r="O4313" s="44"/>
      <c r="P4313" s="44"/>
      <c r="Q4313" s="44"/>
      <c r="R4313" s="44"/>
      <c r="S4313" s="44"/>
      <c r="T4313" s="44"/>
      <c r="U4313" s="44"/>
      <c r="V4313" s="44"/>
      <c r="W4313" s="44"/>
      <c r="X4313" s="44"/>
      <c r="Y4313" s="44"/>
    </row>
    <row r="4314" spans="14:25" ht="15" customHeight="1" x14ac:dyDescent="0.2">
      <c r="N4314" s="44"/>
      <c r="O4314" s="44"/>
      <c r="P4314" s="44"/>
      <c r="Q4314" s="44"/>
      <c r="R4314" s="44"/>
      <c r="S4314" s="44"/>
      <c r="T4314" s="44"/>
      <c r="U4314" s="44"/>
      <c r="V4314" s="44"/>
      <c r="W4314" s="44"/>
      <c r="X4314" s="44"/>
      <c r="Y4314" s="44"/>
    </row>
    <row r="4315" spans="14:25" ht="15" customHeight="1" x14ac:dyDescent="0.2">
      <c r="N4315" s="44"/>
      <c r="O4315" s="44"/>
      <c r="P4315" s="44"/>
      <c r="Q4315" s="44"/>
      <c r="R4315" s="44"/>
      <c r="S4315" s="44"/>
      <c r="T4315" s="44"/>
      <c r="U4315" s="44"/>
      <c r="V4315" s="44"/>
      <c r="W4315" s="44"/>
      <c r="X4315" s="44"/>
      <c r="Y4315" s="44"/>
    </row>
    <row r="4316" spans="14:25" ht="15" customHeight="1" x14ac:dyDescent="0.2">
      <c r="N4316" s="44"/>
      <c r="O4316" s="44"/>
      <c r="P4316" s="44"/>
      <c r="Q4316" s="44"/>
      <c r="R4316" s="44"/>
      <c r="S4316" s="44"/>
      <c r="T4316" s="44"/>
      <c r="U4316" s="44"/>
      <c r="V4316" s="44"/>
      <c r="W4316" s="44"/>
      <c r="X4316" s="44"/>
      <c r="Y4316" s="44"/>
    </row>
    <row r="4317" spans="14:25" ht="15" customHeight="1" x14ac:dyDescent="0.2">
      <c r="N4317" s="44"/>
      <c r="O4317" s="44"/>
      <c r="P4317" s="44"/>
      <c r="Q4317" s="44"/>
      <c r="R4317" s="44"/>
      <c r="S4317" s="44"/>
      <c r="T4317" s="44"/>
      <c r="U4317" s="44"/>
      <c r="V4317" s="44"/>
      <c r="W4317" s="44"/>
      <c r="X4317" s="44"/>
      <c r="Y4317" s="44"/>
    </row>
    <row r="4318" spans="14:25" ht="15" customHeight="1" x14ac:dyDescent="0.2">
      <c r="N4318" s="44"/>
      <c r="O4318" s="44"/>
      <c r="P4318" s="44"/>
      <c r="Q4318" s="44"/>
      <c r="R4318" s="44"/>
      <c r="S4318" s="44"/>
      <c r="T4318" s="44"/>
      <c r="U4318" s="44"/>
      <c r="V4318" s="44"/>
      <c r="W4318" s="44"/>
      <c r="X4318" s="44"/>
      <c r="Y4318" s="44"/>
    </row>
    <row r="4319" spans="14:25" ht="15" customHeight="1" x14ac:dyDescent="0.2">
      <c r="N4319" s="44"/>
      <c r="O4319" s="44"/>
      <c r="P4319" s="44"/>
      <c r="Q4319" s="44"/>
      <c r="R4319" s="44"/>
      <c r="S4319" s="44"/>
      <c r="T4319" s="44"/>
      <c r="U4319" s="44"/>
      <c r="V4319" s="44"/>
      <c r="W4319" s="44"/>
      <c r="X4319" s="44"/>
      <c r="Y4319" s="44"/>
    </row>
    <row r="4320" spans="14:25" ht="15" customHeight="1" x14ac:dyDescent="0.2">
      <c r="N4320" s="44"/>
      <c r="O4320" s="44"/>
      <c r="P4320" s="44"/>
      <c r="Q4320" s="44"/>
      <c r="R4320" s="44"/>
      <c r="S4320" s="44"/>
      <c r="T4320" s="44"/>
      <c r="U4320" s="44"/>
      <c r="V4320" s="44"/>
      <c r="W4320" s="44"/>
      <c r="X4320" s="44"/>
      <c r="Y4320" s="44"/>
    </row>
    <row r="4321" spans="14:25" ht="15" customHeight="1" x14ac:dyDescent="0.2">
      <c r="N4321" s="44"/>
      <c r="O4321" s="44"/>
      <c r="P4321" s="44"/>
      <c r="Q4321" s="44"/>
      <c r="R4321" s="44"/>
      <c r="S4321" s="44"/>
      <c r="T4321" s="44"/>
      <c r="U4321" s="44"/>
      <c r="V4321" s="44"/>
      <c r="W4321" s="44"/>
      <c r="X4321" s="44"/>
      <c r="Y4321" s="44"/>
    </row>
    <row r="4322" spans="14:25" ht="15" customHeight="1" x14ac:dyDescent="0.2">
      <c r="N4322" s="44"/>
      <c r="O4322" s="44"/>
      <c r="P4322" s="44"/>
      <c r="Q4322" s="44"/>
      <c r="R4322" s="44"/>
      <c r="S4322" s="44"/>
      <c r="T4322" s="44"/>
      <c r="U4322" s="44"/>
      <c r="V4322" s="44"/>
      <c r="W4322" s="44"/>
      <c r="X4322" s="44"/>
      <c r="Y4322" s="44"/>
    </row>
    <row r="4323" spans="14:25" ht="15" customHeight="1" x14ac:dyDescent="0.2">
      <c r="N4323" s="44"/>
      <c r="O4323" s="44"/>
      <c r="P4323" s="44"/>
      <c r="Q4323" s="44"/>
      <c r="R4323" s="44"/>
      <c r="S4323" s="44"/>
      <c r="T4323" s="44"/>
      <c r="U4323" s="44"/>
      <c r="V4323" s="44"/>
      <c r="W4323" s="44"/>
      <c r="X4323" s="44"/>
      <c r="Y4323" s="44"/>
    </row>
    <row r="4324" spans="14:25" ht="15" customHeight="1" x14ac:dyDescent="0.2">
      <c r="N4324" s="44"/>
      <c r="O4324" s="44"/>
      <c r="P4324" s="44"/>
      <c r="Q4324" s="44"/>
      <c r="R4324" s="44"/>
      <c r="S4324" s="44"/>
      <c r="T4324" s="44"/>
      <c r="U4324" s="44"/>
      <c r="V4324" s="44"/>
      <c r="W4324" s="44"/>
      <c r="X4324" s="44"/>
      <c r="Y4324" s="44"/>
    </row>
    <row r="4325" spans="14:25" ht="15" customHeight="1" x14ac:dyDescent="0.2">
      <c r="N4325" s="44"/>
      <c r="O4325" s="44"/>
      <c r="P4325" s="44"/>
      <c r="Q4325" s="44"/>
      <c r="R4325" s="44"/>
      <c r="S4325" s="44"/>
      <c r="T4325" s="44"/>
      <c r="U4325" s="44"/>
      <c r="V4325" s="44"/>
      <c r="W4325" s="44"/>
      <c r="X4325" s="44"/>
      <c r="Y4325" s="44"/>
    </row>
    <row r="4326" spans="14:25" ht="15" customHeight="1" x14ac:dyDescent="0.2">
      <c r="N4326" s="44"/>
      <c r="O4326" s="44"/>
      <c r="P4326" s="44"/>
      <c r="Q4326" s="44"/>
      <c r="R4326" s="44"/>
      <c r="S4326" s="44"/>
      <c r="T4326" s="44"/>
      <c r="U4326" s="44"/>
      <c r="V4326" s="44"/>
      <c r="W4326" s="44"/>
      <c r="X4326" s="44"/>
      <c r="Y4326" s="44"/>
    </row>
    <row r="4327" spans="14:25" ht="15" customHeight="1" x14ac:dyDescent="0.2">
      <c r="N4327" s="44"/>
      <c r="O4327" s="44"/>
      <c r="P4327" s="44"/>
      <c r="Q4327" s="44"/>
      <c r="R4327" s="44"/>
      <c r="S4327" s="44"/>
      <c r="T4327" s="44"/>
      <c r="U4327" s="44"/>
      <c r="V4327" s="44"/>
      <c r="W4327" s="44"/>
      <c r="X4327" s="44"/>
      <c r="Y4327" s="44"/>
    </row>
    <row r="4328" spans="14:25" ht="15" customHeight="1" x14ac:dyDescent="0.2">
      <c r="N4328" s="44"/>
      <c r="O4328" s="44"/>
      <c r="P4328" s="44"/>
      <c r="Q4328" s="44"/>
      <c r="R4328" s="44"/>
      <c r="S4328" s="44"/>
      <c r="T4328" s="44"/>
      <c r="U4328" s="44"/>
      <c r="V4328" s="44"/>
      <c r="W4328" s="44"/>
      <c r="X4328" s="44"/>
      <c r="Y4328" s="44"/>
    </row>
    <row r="4329" spans="14:25" ht="15" customHeight="1" x14ac:dyDescent="0.2">
      <c r="N4329" s="44"/>
      <c r="O4329" s="44"/>
      <c r="P4329" s="44"/>
      <c r="Q4329" s="44"/>
      <c r="R4329" s="44"/>
      <c r="S4329" s="44"/>
      <c r="T4329" s="44"/>
      <c r="U4329" s="44"/>
      <c r="V4329" s="44"/>
      <c r="W4329" s="44"/>
      <c r="X4329" s="44"/>
      <c r="Y4329" s="44"/>
    </row>
    <row r="4330" spans="14:25" ht="15" customHeight="1" x14ac:dyDescent="0.2">
      <c r="N4330" s="44"/>
      <c r="O4330" s="44"/>
      <c r="P4330" s="44"/>
      <c r="Q4330" s="44"/>
      <c r="R4330" s="44"/>
      <c r="S4330" s="44"/>
      <c r="T4330" s="44"/>
      <c r="U4330" s="44"/>
      <c r="V4330" s="44"/>
      <c r="W4330" s="44"/>
      <c r="X4330" s="44"/>
      <c r="Y4330" s="44"/>
    </row>
    <row r="4331" spans="14:25" ht="15" customHeight="1" x14ac:dyDescent="0.2">
      <c r="N4331" s="44"/>
      <c r="O4331" s="44"/>
      <c r="P4331" s="44"/>
      <c r="Q4331" s="44"/>
      <c r="R4331" s="44"/>
      <c r="S4331" s="44"/>
      <c r="T4331" s="44"/>
      <c r="U4331" s="44"/>
      <c r="V4331" s="44"/>
      <c r="W4331" s="44"/>
      <c r="X4331" s="44"/>
      <c r="Y4331" s="44"/>
    </row>
    <row r="4332" spans="14:25" ht="15" customHeight="1" x14ac:dyDescent="0.2">
      <c r="N4332" s="44"/>
      <c r="O4332" s="44"/>
      <c r="P4332" s="44"/>
      <c r="Q4332" s="44"/>
      <c r="R4332" s="44"/>
      <c r="S4332" s="44"/>
      <c r="T4332" s="44"/>
      <c r="U4332" s="44"/>
      <c r="V4332" s="44"/>
      <c r="W4332" s="44"/>
      <c r="X4332" s="44"/>
      <c r="Y4332" s="44"/>
    </row>
    <row r="4333" spans="14:25" ht="15" customHeight="1" x14ac:dyDescent="0.2">
      <c r="N4333" s="44"/>
      <c r="O4333" s="44"/>
      <c r="P4333" s="44"/>
      <c r="Q4333" s="44"/>
      <c r="R4333" s="44"/>
      <c r="S4333" s="44"/>
      <c r="T4333" s="44"/>
      <c r="U4333" s="44"/>
      <c r="V4333" s="44"/>
      <c r="W4333" s="44"/>
      <c r="X4333" s="44"/>
      <c r="Y4333" s="44"/>
    </row>
    <row r="4334" spans="14:25" ht="15" customHeight="1" x14ac:dyDescent="0.2">
      <c r="N4334" s="44"/>
      <c r="O4334" s="44"/>
      <c r="P4334" s="44"/>
      <c r="Q4334" s="44"/>
      <c r="R4334" s="44"/>
      <c r="S4334" s="44"/>
      <c r="T4334" s="44"/>
      <c r="U4334" s="44"/>
      <c r="V4334" s="44"/>
      <c r="W4334" s="44"/>
      <c r="X4334" s="44"/>
      <c r="Y4334" s="44"/>
    </row>
    <row r="4335" spans="14:25" ht="15" customHeight="1" x14ac:dyDescent="0.2">
      <c r="N4335" s="44"/>
      <c r="O4335" s="44"/>
      <c r="P4335" s="44"/>
      <c r="Q4335" s="44"/>
      <c r="R4335" s="44"/>
      <c r="S4335" s="44"/>
      <c r="T4335" s="44"/>
      <c r="U4335" s="44"/>
      <c r="V4335" s="44"/>
      <c r="W4335" s="44"/>
      <c r="X4335" s="44"/>
      <c r="Y4335" s="44"/>
    </row>
    <row r="4336" spans="14:25" ht="15" customHeight="1" x14ac:dyDescent="0.2">
      <c r="N4336" s="44"/>
      <c r="O4336" s="44"/>
      <c r="P4336" s="44"/>
      <c r="Q4336" s="44"/>
      <c r="R4336" s="44"/>
      <c r="S4336" s="44"/>
      <c r="T4336" s="44"/>
      <c r="U4336" s="44"/>
      <c r="V4336" s="44"/>
      <c r="W4336" s="44"/>
      <c r="X4336" s="44"/>
      <c r="Y4336" s="44"/>
    </row>
    <row r="4337" spans="14:25" ht="15" customHeight="1" x14ac:dyDescent="0.2">
      <c r="N4337" s="44"/>
      <c r="O4337" s="44"/>
      <c r="P4337" s="44"/>
      <c r="Q4337" s="44"/>
      <c r="R4337" s="44"/>
      <c r="S4337" s="44"/>
      <c r="T4337" s="44"/>
      <c r="U4337" s="44"/>
      <c r="V4337" s="44"/>
      <c r="W4337" s="44"/>
      <c r="X4337" s="44"/>
      <c r="Y4337" s="44"/>
    </row>
    <row r="4338" spans="14:25" ht="15" customHeight="1" x14ac:dyDescent="0.2">
      <c r="N4338" s="44"/>
      <c r="O4338" s="44"/>
      <c r="P4338" s="44"/>
      <c r="Q4338" s="44"/>
      <c r="R4338" s="44"/>
      <c r="S4338" s="44"/>
      <c r="T4338" s="44"/>
      <c r="U4338" s="44"/>
      <c r="V4338" s="44"/>
      <c r="W4338" s="44"/>
      <c r="X4338" s="44"/>
      <c r="Y4338" s="44"/>
    </row>
    <row r="4339" spans="14:25" ht="15" customHeight="1" x14ac:dyDescent="0.2">
      <c r="N4339" s="44"/>
      <c r="O4339" s="44"/>
      <c r="P4339" s="44"/>
      <c r="Q4339" s="44"/>
      <c r="R4339" s="44"/>
      <c r="S4339" s="44"/>
      <c r="T4339" s="44"/>
      <c r="U4339" s="44"/>
      <c r="V4339" s="44"/>
      <c r="W4339" s="44"/>
      <c r="X4339" s="44"/>
      <c r="Y4339" s="44"/>
    </row>
    <row r="4340" spans="14:25" ht="15" customHeight="1" x14ac:dyDescent="0.2">
      <c r="N4340" s="44"/>
      <c r="O4340" s="44"/>
      <c r="P4340" s="44"/>
      <c r="Q4340" s="44"/>
      <c r="R4340" s="44"/>
      <c r="S4340" s="44"/>
      <c r="T4340" s="44"/>
      <c r="U4340" s="44"/>
      <c r="V4340" s="44"/>
      <c r="W4340" s="44"/>
      <c r="X4340" s="44"/>
      <c r="Y4340" s="44"/>
    </row>
    <row r="4341" spans="14:25" ht="15" customHeight="1" x14ac:dyDescent="0.2">
      <c r="N4341" s="44"/>
      <c r="O4341" s="44"/>
      <c r="P4341" s="44"/>
      <c r="Q4341" s="44"/>
      <c r="R4341" s="44"/>
      <c r="S4341" s="44"/>
      <c r="T4341" s="44"/>
      <c r="U4341" s="44"/>
      <c r="V4341" s="44"/>
      <c r="W4341" s="44"/>
      <c r="X4341" s="44"/>
      <c r="Y4341" s="44"/>
    </row>
    <row r="4342" spans="14:25" ht="15" customHeight="1" x14ac:dyDescent="0.2">
      <c r="N4342" s="44"/>
      <c r="O4342" s="44"/>
      <c r="P4342" s="44"/>
      <c r="Q4342" s="44"/>
      <c r="R4342" s="44"/>
      <c r="S4342" s="44"/>
      <c r="T4342" s="44"/>
      <c r="U4342" s="44"/>
      <c r="V4342" s="44"/>
      <c r="W4342" s="44"/>
      <c r="X4342" s="44"/>
      <c r="Y4342" s="44"/>
    </row>
    <row r="4343" spans="14:25" ht="15" customHeight="1" x14ac:dyDescent="0.2">
      <c r="N4343" s="44"/>
      <c r="O4343" s="44"/>
      <c r="P4343" s="44"/>
      <c r="Q4343" s="44"/>
      <c r="R4343" s="44"/>
      <c r="S4343" s="44"/>
      <c r="T4343" s="44"/>
      <c r="U4343" s="44"/>
      <c r="V4343" s="44"/>
      <c r="W4343" s="44"/>
      <c r="X4343" s="44"/>
      <c r="Y4343" s="44"/>
    </row>
    <row r="4344" spans="14:25" ht="15" customHeight="1" x14ac:dyDescent="0.2">
      <c r="N4344" s="44"/>
      <c r="O4344" s="44"/>
      <c r="P4344" s="44"/>
      <c r="Q4344" s="44"/>
      <c r="R4344" s="44"/>
      <c r="S4344" s="44"/>
      <c r="T4344" s="44"/>
      <c r="U4344" s="44"/>
      <c r="V4344" s="44"/>
      <c r="W4344" s="44"/>
      <c r="X4344" s="44"/>
      <c r="Y4344" s="44"/>
    </row>
    <row r="4345" spans="14:25" ht="15" customHeight="1" x14ac:dyDescent="0.2">
      <c r="N4345" s="44"/>
      <c r="O4345" s="44"/>
      <c r="P4345" s="44"/>
      <c r="Q4345" s="44"/>
      <c r="R4345" s="44"/>
      <c r="S4345" s="44"/>
      <c r="T4345" s="44"/>
      <c r="U4345" s="44"/>
      <c r="V4345" s="44"/>
      <c r="W4345" s="44"/>
      <c r="X4345" s="44"/>
      <c r="Y4345" s="44"/>
    </row>
    <row r="4346" spans="14:25" ht="15" customHeight="1" x14ac:dyDescent="0.2">
      <c r="N4346" s="44"/>
      <c r="O4346" s="44"/>
      <c r="P4346" s="44"/>
      <c r="Q4346" s="44"/>
      <c r="R4346" s="44"/>
      <c r="S4346" s="44"/>
      <c r="T4346" s="44"/>
      <c r="U4346" s="44"/>
      <c r="V4346" s="44"/>
      <c r="W4346" s="44"/>
      <c r="X4346" s="44"/>
      <c r="Y4346" s="44"/>
    </row>
    <row r="4347" spans="14:25" ht="15" customHeight="1" x14ac:dyDescent="0.2">
      <c r="N4347" s="44"/>
      <c r="O4347" s="44"/>
      <c r="P4347" s="44"/>
      <c r="Q4347" s="44"/>
      <c r="R4347" s="44"/>
      <c r="S4347" s="44"/>
      <c r="T4347" s="44"/>
      <c r="U4347" s="44"/>
      <c r="V4347" s="44"/>
      <c r="W4347" s="44"/>
      <c r="X4347" s="44"/>
      <c r="Y4347" s="44"/>
    </row>
    <row r="4348" spans="14:25" ht="15" customHeight="1" x14ac:dyDescent="0.2">
      <c r="N4348" s="44"/>
      <c r="O4348" s="44"/>
      <c r="P4348" s="44"/>
      <c r="Q4348" s="44"/>
      <c r="R4348" s="44"/>
      <c r="S4348" s="44"/>
      <c r="T4348" s="44"/>
      <c r="U4348" s="44"/>
      <c r="V4348" s="44"/>
      <c r="W4348" s="44"/>
      <c r="X4348" s="44"/>
      <c r="Y4348" s="44"/>
    </row>
    <row r="4349" spans="14:25" ht="15" customHeight="1" x14ac:dyDescent="0.2">
      <c r="N4349" s="44"/>
      <c r="O4349" s="44"/>
      <c r="P4349" s="44"/>
      <c r="Q4349" s="44"/>
      <c r="R4349" s="44"/>
      <c r="S4349" s="44"/>
      <c r="T4349" s="44"/>
      <c r="U4349" s="44"/>
      <c r="V4349" s="44"/>
      <c r="W4349" s="44"/>
      <c r="X4349" s="44"/>
      <c r="Y4349" s="44"/>
    </row>
    <row r="4350" spans="14:25" ht="15" customHeight="1" x14ac:dyDescent="0.2">
      <c r="N4350" s="44"/>
      <c r="O4350" s="44"/>
      <c r="P4350" s="44"/>
      <c r="Q4350" s="44"/>
      <c r="R4350" s="44"/>
      <c r="S4350" s="44"/>
      <c r="T4350" s="44"/>
      <c r="U4350" s="44"/>
      <c r="V4350" s="44"/>
      <c r="W4350" s="44"/>
      <c r="X4350" s="44"/>
      <c r="Y4350" s="44"/>
    </row>
    <row r="4351" spans="14:25" ht="15" customHeight="1" x14ac:dyDescent="0.2">
      <c r="N4351" s="44"/>
      <c r="O4351" s="44"/>
      <c r="P4351" s="44"/>
      <c r="Q4351" s="44"/>
      <c r="R4351" s="44"/>
      <c r="S4351" s="44"/>
      <c r="T4351" s="44"/>
      <c r="U4351" s="44"/>
      <c r="V4351" s="44"/>
      <c r="W4351" s="44"/>
      <c r="X4351" s="44"/>
      <c r="Y4351" s="44"/>
    </row>
    <row r="4352" spans="14:25" ht="15" customHeight="1" x14ac:dyDescent="0.2">
      <c r="N4352" s="44"/>
      <c r="O4352" s="44"/>
      <c r="P4352" s="44"/>
      <c r="Q4352" s="44"/>
      <c r="R4352" s="44"/>
      <c r="S4352" s="44"/>
      <c r="T4352" s="44"/>
      <c r="U4352" s="44"/>
      <c r="V4352" s="44"/>
      <c r="W4352" s="44"/>
      <c r="X4352" s="44"/>
      <c r="Y4352" s="44"/>
    </row>
    <row r="4353" spans="14:25" ht="15" customHeight="1" x14ac:dyDescent="0.2">
      <c r="N4353" s="44"/>
      <c r="O4353" s="44"/>
      <c r="P4353" s="44"/>
      <c r="Q4353" s="44"/>
      <c r="R4353" s="44"/>
      <c r="S4353" s="44"/>
      <c r="T4353" s="44"/>
      <c r="U4353" s="44"/>
      <c r="V4353" s="44"/>
      <c r="W4353" s="44"/>
      <c r="X4353" s="44"/>
      <c r="Y4353" s="44"/>
    </row>
    <row r="4354" spans="14:25" ht="15" customHeight="1" x14ac:dyDescent="0.2">
      <c r="N4354" s="44"/>
      <c r="O4354" s="44"/>
      <c r="P4354" s="44"/>
      <c r="Q4354" s="44"/>
      <c r="R4354" s="44"/>
      <c r="S4354" s="44"/>
      <c r="T4354" s="44"/>
      <c r="U4354" s="44"/>
      <c r="V4354" s="44"/>
      <c r="W4354" s="44"/>
      <c r="X4354" s="44"/>
      <c r="Y4354" s="44"/>
    </row>
    <row r="4355" spans="14:25" ht="15" customHeight="1" x14ac:dyDescent="0.2">
      <c r="N4355" s="44"/>
      <c r="O4355" s="44"/>
      <c r="P4355" s="44"/>
      <c r="Q4355" s="44"/>
      <c r="R4355" s="44"/>
      <c r="S4355" s="44"/>
      <c r="T4355" s="44"/>
      <c r="U4355" s="44"/>
      <c r="V4355" s="44"/>
      <c r="W4355" s="44"/>
      <c r="X4355" s="44"/>
      <c r="Y4355" s="44"/>
    </row>
    <row r="4356" spans="14:25" ht="15" customHeight="1" x14ac:dyDescent="0.2">
      <c r="N4356" s="44"/>
      <c r="O4356" s="44"/>
      <c r="P4356" s="44"/>
      <c r="Q4356" s="44"/>
      <c r="R4356" s="44"/>
      <c r="S4356" s="44"/>
      <c r="T4356" s="44"/>
      <c r="U4356" s="44"/>
      <c r="V4356" s="44"/>
      <c r="W4356" s="44"/>
      <c r="X4356" s="44"/>
      <c r="Y4356" s="44"/>
    </row>
    <row r="4357" spans="14:25" ht="15" customHeight="1" x14ac:dyDescent="0.2">
      <c r="N4357" s="44"/>
      <c r="O4357" s="44"/>
      <c r="P4357" s="44"/>
      <c r="Q4357" s="44"/>
      <c r="R4357" s="44"/>
      <c r="S4357" s="44"/>
      <c r="T4357" s="44"/>
      <c r="U4357" s="44"/>
      <c r="V4357" s="44"/>
      <c r="W4357" s="44"/>
      <c r="X4357" s="44"/>
      <c r="Y4357" s="44"/>
    </row>
    <row r="4358" spans="14:25" ht="15" customHeight="1" x14ac:dyDescent="0.2">
      <c r="N4358" s="44"/>
      <c r="O4358" s="44"/>
      <c r="P4358" s="44"/>
      <c r="Q4358" s="44"/>
      <c r="R4358" s="44"/>
      <c r="S4358" s="44"/>
      <c r="T4358" s="44"/>
      <c r="U4358" s="44"/>
      <c r="V4358" s="44"/>
      <c r="W4358" s="44"/>
      <c r="X4358" s="44"/>
      <c r="Y4358" s="44"/>
    </row>
    <row r="4359" spans="14:25" ht="15" customHeight="1" x14ac:dyDescent="0.2">
      <c r="N4359" s="44"/>
      <c r="O4359" s="44"/>
      <c r="P4359" s="44"/>
      <c r="Q4359" s="44"/>
      <c r="R4359" s="44"/>
      <c r="S4359" s="44"/>
      <c r="T4359" s="44"/>
      <c r="U4359" s="44"/>
      <c r="V4359" s="44"/>
      <c r="W4359" s="44"/>
      <c r="X4359" s="44"/>
      <c r="Y4359" s="44"/>
    </row>
    <row r="4360" spans="14:25" ht="15" customHeight="1" x14ac:dyDescent="0.2">
      <c r="N4360" s="44"/>
      <c r="O4360" s="44"/>
      <c r="P4360" s="44"/>
      <c r="Q4360" s="44"/>
      <c r="R4360" s="44"/>
      <c r="S4360" s="44"/>
      <c r="T4360" s="44"/>
      <c r="U4360" s="44"/>
      <c r="V4360" s="44"/>
      <c r="W4360" s="44"/>
      <c r="X4360" s="44"/>
      <c r="Y4360" s="44"/>
    </row>
    <row r="4361" spans="14:25" ht="15" customHeight="1" x14ac:dyDescent="0.2">
      <c r="N4361" s="44"/>
      <c r="O4361" s="44"/>
      <c r="P4361" s="44"/>
      <c r="Q4361" s="44"/>
      <c r="R4361" s="44"/>
      <c r="S4361" s="44"/>
      <c r="T4361" s="44"/>
      <c r="U4361" s="44"/>
      <c r="V4361" s="44"/>
      <c r="W4361" s="44"/>
      <c r="X4361" s="44"/>
      <c r="Y4361" s="44"/>
    </row>
    <row r="4362" spans="14:25" ht="15" customHeight="1" x14ac:dyDescent="0.2">
      <c r="N4362" s="44"/>
      <c r="O4362" s="44"/>
      <c r="P4362" s="44"/>
      <c r="Q4362" s="44"/>
      <c r="R4362" s="44"/>
      <c r="S4362" s="44"/>
      <c r="T4362" s="44"/>
      <c r="U4362" s="44"/>
      <c r="V4362" s="44"/>
      <c r="W4362" s="44"/>
      <c r="X4362" s="44"/>
      <c r="Y4362" s="44"/>
    </row>
    <row r="4363" spans="14:25" ht="15" customHeight="1" x14ac:dyDescent="0.2">
      <c r="N4363" s="44"/>
      <c r="O4363" s="44"/>
      <c r="P4363" s="44"/>
      <c r="Q4363" s="44"/>
      <c r="R4363" s="44"/>
      <c r="S4363" s="44"/>
      <c r="T4363" s="44"/>
      <c r="U4363" s="44"/>
      <c r="V4363" s="44"/>
      <c r="W4363" s="44"/>
      <c r="X4363" s="44"/>
      <c r="Y4363" s="44"/>
    </row>
    <row r="4364" spans="14:25" ht="15" customHeight="1" x14ac:dyDescent="0.2">
      <c r="N4364" s="44"/>
      <c r="O4364" s="44"/>
      <c r="P4364" s="44"/>
      <c r="Q4364" s="44"/>
      <c r="R4364" s="44"/>
      <c r="S4364" s="44"/>
      <c r="T4364" s="44"/>
      <c r="U4364" s="44"/>
      <c r="V4364" s="44"/>
      <c r="W4364" s="44"/>
      <c r="X4364" s="44"/>
      <c r="Y4364" s="44"/>
    </row>
    <row r="4365" spans="14:25" ht="15" customHeight="1" x14ac:dyDescent="0.2">
      <c r="N4365" s="44"/>
      <c r="O4365" s="44"/>
      <c r="P4365" s="44"/>
      <c r="Q4365" s="44"/>
      <c r="R4365" s="44"/>
      <c r="S4365" s="44"/>
      <c r="T4365" s="44"/>
      <c r="U4365" s="44"/>
      <c r="V4365" s="44"/>
      <c r="W4365" s="44"/>
      <c r="X4365" s="44"/>
      <c r="Y4365" s="44"/>
    </row>
    <row r="4366" spans="14:25" ht="15" customHeight="1" x14ac:dyDescent="0.2">
      <c r="N4366" s="44"/>
      <c r="O4366" s="44"/>
      <c r="P4366" s="44"/>
      <c r="Q4366" s="44"/>
      <c r="R4366" s="44"/>
      <c r="S4366" s="44"/>
      <c r="T4366" s="44"/>
      <c r="U4366" s="44"/>
      <c r="V4366" s="44"/>
      <c r="W4366" s="44"/>
      <c r="X4366" s="44"/>
      <c r="Y4366" s="44"/>
    </row>
    <row r="4367" spans="14:25" ht="15" customHeight="1" x14ac:dyDescent="0.2">
      <c r="N4367" s="44"/>
      <c r="O4367" s="44"/>
      <c r="P4367" s="44"/>
      <c r="Q4367" s="44"/>
      <c r="R4367" s="44"/>
      <c r="S4367" s="44"/>
      <c r="T4367" s="44"/>
      <c r="U4367" s="44"/>
      <c r="V4367" s="44"/>
      <c r="W4367" s="44"/>
      <c r="X4367" s="44"/>
      <c r="Y4367" s="44"/>
    </row>
    <row r="4368" spans="14:25" ht="15" customHeight="1" x14ac:dyDescent="0.2">
      <c r="N4368" s="44"/>
      <c r="O4368" s="44"/>
      <c r="P4368" s="44"/>
      <c r="Q4368" s="44"/>
      <c r="R4368" s="44"/>
      <c r="S4368" s="44"/>
      <c r="T4368" s="44"/>
      <c r="U4368" s="44"/>
      <c r="V4368" s="44"/>
      <c r="W4368" s="44"/>
      <c r="X4368" s="44"/>
      <c r="Y4368" s="44"/>
    </row>
    <row r="4369" spans="14:25" ht="15" customHeight="1" x14ac:dyDescent="0.2">
      <c r="N4369" s="44"/>
      <c r="O4369" s="44"/>
      <c r="P4369" s="44"/>
      <c r="Q4369" s="44"/>
      <c r="R4369" s="44"/>
      <c r="S4369" s="44"/>
      <c r="T4369" s="44"/>
      <c r="U4369" s="44"/>
      <c r="V4369" s="44"/>
      <c r="W4369" s="44"/>
      <c r="X4369" s="44"/>
      <c r="Y4369" s="44"/>
    </row>
    <row r="4370" spans="14:25" ht="15" customHeight="1" x14ac:dyDescent="0.2">
      <c r="N4370" s="44"/>
      <c r="O4370" s="44"/>
      <c r="P4370" s="44"/>
      <c r="Q4370" s="44"/>
      <c r="R4370" s="44"/>
      <c r="S4370" s="44"/>
      <c r="T4370" s="44"/>
      <c r="U4370" s="44"/>
      <c r="V4370" s="44"/>
      <c r="W4370" s="44"/>
      <c r="X4370" s="44"/>
      <c r="Y4370" s="44"/>
    </row>
    <row r="4371" spans="14:25" ht="15" customHeight="1" x14ac:dyDescent="0.2">
      <c r="N4371" s="44"/>
      <c r="O4371" s="44"/>
      <c r="P4371" s="44"/>
      <c r="Q4371" s="44"/>
      <c r="R4371" s="44"/>
      <c r="S4371" s="44"/>
      <c r="T4371" s="44"/>
      <c r="U4371" s="44"/>
      <c r="V4371" s="44"/>
      <c r="W4371" s="44"/>
      <c r="X4371" s="44"/>
      <c r="Y4371" s="44"/>
    </row>
    <row r="4372" spans="14:25" ht="15" customHeight="1" x14ac:dyDescent="0.2">
      <c r="N4372" s="44"/>
      <c r="O4372" s="44"/>
      <c r="P4372" s="44"/>
      <c r="Q4372" s="44"/>
      <c r="R4372" s="44"/>
      <c r="S4372" s="44"/>
      <c r="T4372" s="44"/>
      <c r="U4372" s="44"/>
      <c r="V4372" s="44"/>
      <c r="W4372" s="44"/>
      <c r="X4372" s="44"/>
      <c r="Y4372" s="44"/>
    </row>
    <row r="4373" spans="14:25" ht="15" customHeight="1" x14ac:dyDescent="0.2">
      <c r="N4373" s="44"/>
      <c r="O4373" s="44"/>
      <c r="P4373" s="44"/>
      <c r="Q4373" s="44"/>
      <c r="R4373" s="44"/>
      <c r="S4373" s="44"/>
      <c r="T4373" s="44"/>
      <c r="U4373" s="44"/>
      <c r="V4373" s="44"/>
      <c r="W4373" s="44"/>
      <c r="X4373" s="44"/>
      <c r="Y4373" s="44"/>
    </row>
    <row r="4374" spans="14:25" ht="15" customHeight="1" x14ac:dyDescent="0.2">
      <c r="N4374" s="44"/>
      <c r="O4374" s="44"/>
      <c r="P4374" s="44"/>
      <c r="Q4374" s="44"/>
      <c r="R4374" s="44"/>
      <c r="S4374" s="44"/>
      <c r="T4374" s="44"/>
      <c r="U4374" s="44"/>
      <c r="V4374" s="44"/>
      <c r="W4374" s="44"/>
      <c r="X4374" s="44"/>
      <c r="Y4374" s="44"/>
    </row>
    <row r="4375" spans="14:25" ht="15" customHeight="1" x14ac:dyDescent="0.2">
      <c r="N4375" s="44"/>
      <c r="O4375" s="44"/>
      <c r="P4375" s="44"/>
      <c r="Q4375" s="44"/>
      <c r="R4375" s="44"/>
      <c r="S4375" s="44"/>
      <c r="T4375" s="44"/>
      <c r="U4375" s="44"/>
      <c r="V4375" s="44"/>
      <c r="W4375" s="44"/>
      <c r="X4375" s="44"/>
      <c r="Y4375" s="44"/>
    </row>
    <row r="4376" spans="14:25" ht="15" customHeight="1" x14ac:dyDescent="0.2">
      <c r="N4376" s="44"/>
      <c r="O4376" s="44"/>
      <c r="P4376" s="44"/>
      <c r="Q4376" s="44"/>
      <c r="R4376" s="44"/>
      <c r="S4376" s="44"/>
      <c r="T4376" s="44"/>
      <c r="U4376" s="44"/>
      <c r="V4376" s="44"/>
      <c r="W4376" s="44"/>
      <c r="X4376" s="44"/>
      <c r="Y4376" s="44"/>
    </row>
    <row r="4377" spans="14:25" ht="15" customHeight="1" x14ac:dyDescent="0.2">
      <c r="N4377" s="44"/>
      <c r="O4377" s="44"/>
      <c r="P4377" s="44"/>
      <c r="Q4377" s="44"/>
      <c r="R4377" s="44"/>
      <c r="S4377" s="44"/>
      <c r="T4377" s="44"/>
      <c r="U4377" s="44"/>
      <c r="V4377" s="44"/>
      <c r="W4377" s="44"/>
      <c r="X4377" s="44"/>
      <c r="Y4377" s="44"/>
    </row>
    <row r="4378" spans="14:25" ht="15" customHeight="1" x14ac:dyDescent="0.2">
      <c r="N4378" s="44"/>
      <c r="O4378" s="44"/>
      <c r="P4378" s="44"/>
      <c r="Q4378" s="44"/>
      <c r="R4378" s="44"/>
      <c r="S4378" s="44"/>
      <c r="T4378" s="44"/>
      <c r="U4378" s="44"/>
      <c r="V4378" s="44"/>
      <c r="W4378" s="44"/>
      <c r="X4378" s="44"/>
      <c r="Y4378" s="44"/>
    </row>
    <row r="4379" spans="14:25" ht="15" customHeight="1" x14ac:dyDescent="0.2">
      <c r="N4379" s="44"/>
      <c r="O4379" s="44"/>
      <c r="P4379" s="44"/>
      <c r="Q4379" s="44"/>
      <c r="R4379" s="44"/>
      <c r="S4379" s="44"/>
      <c r="T4379" s="44"/>
      <c r="U4379" s="44"/>
      <c r="V4379" s="44"/>
      <c r="W4379" s="44"/>
      <c r="X4379" s="44"/>
      <c r="Y4379" s="44"/>
    </row>
    <row r="4380" spans="14:25" ht="15" customHeight="1" x14ac:dyDescent="0.2">
      <c r="N4380" s="44"/>
      <c r="O4380" s="44"/>
      <c r="P4380" s="44"/>
      <c r="Q4380" s="44"/>
      <c r="R4380" s="44"/>
      <c r="S4380" s="44"/>
      <c r="T4380" s="44"/>
      <c r="U4380" s="44"/>
      <c r="V4380" s="44"/>
      <c r="W4380" s="44"/>
      <c r="X4380" s="44"/>
      <c r="Y4380" s="44"/>
    </row>
    <row r="4381" spans="14:25" ht="15" customHeight="1" x14ac:dyDescent="0.2">
      <c r="N4381" s="44"/>
      <c r="O4381" s="44"/>
      <c r="P4381" s="44"/>
      <c r="Q4381" s="44"/>
      <c r="R4381" s="44"/>
      <c r="S4381" s="44"/>
      <c r="T4381" s="44"/>
      <c r="U4381" s="44"/>
      <c r="V4381" s="44"/>
      <c r="W4381" s="44"/>
      <c r="X4381" s="44"/>
      <c r="Y4381" s="44"/>
    </row>
    <row r="4382" spans="14:25" ht="15" customHeight="1" x14ac:dyDescent="0.2">
      <c r="N4382" s="44"/>
      <c r="O4382" s="44"/>
      <c r="P4382" s="44"/>
      <c r="Q4382" s="44"/>
      <c r="R4382" s="44"/>
      <c r="S4382" s="44"/>
      <c r="T4382" s="44"/>
      <c r="U4382" s="44"/>
      <c r="V4382" s="44"/>
      <c r="W4382" s="44"/>
      <c r="X4382" s="44"/>
      <c r="Y4382" s="44"/>
    </row>
    <row r="4383" spans="14:25" ht="15" customHeight="1" x14ac:dyDescent="0.2">
      <c r="N4383" s="44"/>
      <c r="O4383" s="44"/>
      <c r="P4383" s="44"/>
      <c r="Q4383" s="44"/>
      <c r="R4383" s="44"/>
      <c r="S4383" s="44"/>
      <c r="T4383" s="44"/>
      <c r="U4383" s="44"/>
      <c r="V4383" s="44"/>
      <c r="W4383" s="44"/>
      <c r="X4383" s="44"/>
      <c r="Y4383" s="44"/>
    </row>
    <row r="4384" spans="14:25" ht="15" customHeight="1" x14ac:dyDescent="0.2">
      <c r="N4384" s="44"/>
      <c r="O4384" s="44"/>
      <c r="P4384" s="44"/>
      <c r="Q4384" s="44"/>
      <c r="R4384" s="44"/>
      <c r="S4384" s="44"/>
      <c r="T4384" s="44"/>
      <c r="U4384" s="44"/>
      <c r="V4384" s="44"/>
      <c r="W4384" s="44"/>
      <c r="X4384" s="44"/>
      <c r="Y4384" s="44"/>
    </row>
    <row r="4385" spans="14:25" ht="15" customHeight="1" x14ac:dyDescent="0.2">
      <c r="N4385" s="44"/>
      <c r="O4385" s="44"/>
      <c r="P4385" s="44"/>
      <c r="Q4385" s="44"/>
      <c r="R4385" s="44"/>
      <c r="S4385" s="44"/>
      <c r="T4385" s="44"/>
      <c r="U4385" s="44"/>
      <c r="V4385" s="44"/>
      <c r="W4385" s="44"/>
      <c r="X4385" s="44"/>
      <c r="Y4385" s="44"/>
    </row>
    <row r="4386" spans="14:25" ht="15" customHeight="1" x14ac:dyDescent="0.2">
      <c r="N4386" s="44"/>
      <c r="O4386" s="44"/>
      <c r="P4386" s="44"/>
      <c r="Q4386" s="44"/>
      <c r="R4386" s="44"/>
      <c r="S4386" s="44"/>
      <c r="T4386" s="44"/>
      <c r="U4386" s="44"/>
      <c r="V4386" s="44"/>
      <c r="W4386" s="44"/>
      <c r="X4386" s="44"/>
      <c r="Y4386" s="44"/>
    </row>
    <row r="4387" spans="14:25" ht="15" customHeight="1" x14ac:dyDescent="0.2">
      <c r="N4387" s="44"/>
      <c r="O4387" s="44"/>
      <c r="P4387" s="44"/>
      <c r="Q4387" s="44"/>
      <c r="R4387" s="44"/>
      <c r="S4387" s="44"/>
      <c r="T4387" s="44"/>
      <c r="U4387" s="44"/>
      <c r="V4387" s="44"/>
      <c r="W4387" s="44"/>
      <c r="X4387" s="44"/>
      <c r="Y4387" s="44"/>
    </row>
    <row r="4388" spans="14:25" ht="15" customHeight="1" x14ac:dyDescent="0.2">
      <c r="N4388" s="44"/>
      <c r="O4388" s="44"/>
      <c r="P4388" s="44"/>
      <c r="Q4388" s="44"/>
      <c r="R4388" s="44"/>
      <c r="S4388" s="44"/>
      <c r="T4388" s="44"/>
      <c r="U4388" s="44"/>
      <c r="V4388" s="44"/>
      <c r="W4388" s="44"/>
      <c r="X4388" s="44"/>
      <c r="Y4388" s="44"/>
    </row>
    <row r="4389" spans="14:25" ht="15" customHeight="1" x14ac:dyDescent="0.2">
      <c r="N4389" s="44"/>
      <c r="O4389" s="44"/>
      <c r="P4389" s="44"/>
      <c r="Q4389" s="44"/>
      <c r="R4389" s="44"/>
      <c r="S4389" s="44"/>
      <c r="T4389" s="44"/>
      <c r="U4389" s="44"/>
      <c r="V4389" s="44"/>
      <c r="W4389" s="44"/>
      <c r="X4389" s="44"/>
      <c r="Y4389" s="44"/>
    </row>
    <row r="4390" spans="14:25" ht="15" customHeight="1" x14ac:dyDescent="0.2">
      <c r="N4390" s="44"/>
      <c r="O4390" s="44"/>
      <c r="P4390" s="44"/>
      <c r="Q4390" s="44"/>
      <c r="R4390" s="44"/>
      <c r="S4390" s="44"/>
      <c r="T4390" s="44"/>
      <c r="U4390" s="44"/>
      <c r="V4390" s="44"/>
      <c r="W4390" s="44"/>
      <c r="X4390" s="44"/>
      <c r="Y4390" s="44"/>
    </row>
    <row r="4391" spans="14:25" ht="15" customHeight="1" x14ac:dyDescent="0.2">
      <c r="N4391" s="44"/>
      <c r="O4391" s="44"/>
      <c r="P4391" s="44"/>
      <c r="Q4391" s="44"/>
      <c r="R4391" s="44"/>
      <c r="S4391" s="44"/>
      <c r="T4391" s="44"/>
      <c r="U4391" s="44"/>
      <c r="V4391" s="44"/>
      <c r="W4391" s="44"/>
      <c r="X4391" s="44"/>
      <c r="Y4391" s="44"/>
    </row>
    <row r="4392" spans="14:25" ht="15" customHeight="1" x14ac:dyDescent="0.2">
      <c r="N4392" s="44"/>
      <c r="O4392" s="44"/>
      <c r="P4392" s="44"/>
      <c r="Q4392" s="44"/>
      <c r="R4392" s="44"/>
      <c r="S4392" s="44"/>
      <c r="T4392" s="44"/>
      <c r="U4392" s="44"/>
      <c r="V4392" s="44"/>
      <c r="W4392" s="44"/>
      <c r="X4392" s="44"/>
      <c r="Y4392" s="44"/>
    </row>
    <row r="4393" spans="14:25" ht="15" customHeight="1" x14ac:dyDescent="0.2">
      <c r="N4393" s="44"/>
      <c r="O4393" s="44"/>
      <c r="P4393" s="44"/>
      <c r="Q4393" s="44"/>
      <c r="R4393" s="44"/>
      <c r="S4393" s="44"/>
      <c r="T4393" s="44"/>
      <c r="U4393" s="44"/>
      <c r="V4393" s="44"/>
      <c r="W4393" s="44"/>
      <c r="X4393" s="44"/>
      <c r="Y4393" s="44"/>
    </row>
    <row r="4394" spans="14:25" ht="15" customHeight="1" x14ac:dyDescent="0.2">
      <c r="N4394" s="44"/>
      <c r="O4394" s="44"/>
      <c r="P4394" s="44"/>
      <c r="Q4394" s="44"/>
      <c r="R4394" s="44"/>
      <c r="S4394" s="44"/>
      <c r="T4394" s="44"/>
      <c r="U4394" s="44"/>
      <c r="V4394" s="44"/>
      <c r="W4394" s="44"/>
      <c r="X4394" s="44"/>
      <c r="Y4394" s="44"/>
    </row>
    <row r="4395" spans="14:25" ht="15" customHeight="1" x14ac:dyDescent="0.2">
      <c r="N4395" s="44"/>
      <c r="O4395" s="44"/>
      <c r="P4395" s="44"/>
      <c r="Q4395" s="44"/>
      <c r="R4395" s="44"/>
      <c r="S4395" s="44"/>
      <c r="T4395" s="44"/>
      <c r="U4395" s="44"/>
      <c r="V4395" s="44"/>
      <c r="W4395" s="44"/>
      <c r="X4395" s="44"/>
      <c r="Y4395" s="44"/>
    </row>
    <row r="4396" spans="14:25" ht="15" customHeight="1" x14ac:dyDescent="0.2">
      <c r="N4396" s="44"/>
      <c r="O4396" s="44"/>
      <c r="P4396" s="44"/>
      <c r="Q4396" s="44"/>
      <c r="R4396" s="44"/>
      <c r="S4396" s="44"/>
      <c r="T4396" s="44"/>
      <c r="U4396" s="44"/>
      <c r="V4396" s="44"/>
      <c r="W4396" s="44"/>
      <c r="X4396" s="44"/>
      <c r="Y4396" s="44"/>
    </row>
    <row r="4397" spans="14:25" ht="15" customHeight="1" x14ac:dyDescent="0.2">
      <c r="N4397" s="44"/>
      <c r="O4397" s="44"/>
      <c r="P4397" s="44"/>
      <c r="Q4397" s="44"/>
      <c r="R4397" s="44"/>
      <c r="S4397" s="44"/>
      <c r="T4397" s="44"/>
      <c r="U4397" s="44"/>
      <c r="V4397" s="44"/>
      <c r="W4397" s="44"/>
      <c r="X4397" s="44"/>
      <c r="Y4397" s="44"/>
    </row>
    <row r="4398" spans="14:25" ht="15" customHeight="1" x14ac:dyDescent="0.2">
      <c r="N4398" s="44"/>
      <c r="O4398" s="44"/>
      <c r="P4398" s="44"/>
      <c r="Q4398" s="44"/>
      <c r="R4398" s="44"/>
      <c r="S4398" s="44"/>
      <c r="T4398" s="44"/>
      <c r="U4398" s="44"/>
      <c r="V4398" s="44"/>
      <c r="W4398" s="44"/>
      <c r="X4398" s="44"/>
      <c r="Y4398" s="44"/>
    </row>
    <row r="4399" spans="14:25" ht="15" customHeight="1" x14ac:dyDescent="0.2">
      <c r="N4399" s="44"/>
      <c r="O4399" s="44"/>
      <c r="P4399" s="44"/>
      <c r="Q4399" s="44"/>
      <c r="R4399" s="44"/>
      <c r="S4399" s="44"/>
      <c r="T4399" s="44"/>
      <c r="U4399" s="44"/>
      <c r="V4399" s="44"/>
      <c r="W4399" s="44"/>
      <c r="X4399" s="44"/>
      <c r="Y4399" s="44"/>
    </row>
    <row r="4400" spans="14:25" ht="15" customHeight="1" x14ac:dyDescent="0.2">
      <c r="N4400" s="44"/>
      <c r="O4400" s="44"/>
      <c r="P4400" s="44"/>
      <c r="Q4400" s="44"/>
      <c r="R4400" s="44"/>
      <c r="S4400" s="44"/>
      <c r="T4400" s="44"/>
      <c r="U4400" s="44"/>
      <c r="V4400" s="44"/>
      <c r="W4400" s="44"/>
      <c r="X4400" s="44"/>
      <c r="Y4400" s="44"/>
    </row>
    <row r="4401" spans="14:25" ht="15" customHeight="1" x14ac:dyDescent="0.2">
      <c r="N4401" s="44"/>
      <c r="O4401" s="44"/>
      <c r="P4401" s="44"/>
      <c r="Q4401" s="44"/>
      <c r="R4401" s="44"/>
      <c r="S4401" s="44"/>
      <c r="T4401" s="44"/>
      <c r="U4401" s="44"/>
      <c r="V4401" s="44"/>
      <c r="W4401" s="44"/>
      <c r="X4401" s="44"/>
      <c r="Y4401" s="44"/>
    </row>
    <row r="4402" spans="14:25" ht="15" customHeight="1" x14ac:dyDescent="0.2">
      <c r="N4402" s="44"/>
      <c r="O4402" s="44"/>
      <c r="P4402" s="44"/>
      <c r="Q4402" s="44"/>
      <c r="R4402" s="44"/>
      <c r="S4402" s="44"/>
      <c r="T4402" s="44"/>
      <c r="U4402" s="44"/>
      <c r="V4402" s="44"/>
      <c r="W4402" s="44"/>
      <c r="X4402" s="44"/>
      <c r="Y4402" s="44"/>
    </row>
    <row r="4403" spans="14:25" ht="15" customHeight="1" x14ac:dyDescent="0.2">
      <c r="N4403" s="44"/>
      <c r="O4403" s="44"/>
      <c r="P4403" s="44"/>
      <c r="Q4403" s="44"/>
      <c r="R4403" s="44"/>
      <c r="S4403" s="44"/>
      <c r="T4403" s="44"/>
      <c r="U4403" s="44"/>
      <c r="V4403" s="44"/>
      <c r="W4403" s="44"/>
      <c r="X4403" s="44"/>
      <c r="Y4403" s="44"/>
    </row>
    <row r="4404" spans="14:25" ht="15" customHeight="1" x14ac:dyDescent="0.2">
      <c r="N4404" s="44"/>
      <c r="O4404" s="44"/>
      <c r="P4404" s="44"/>
      <c r="Q4404" s="44"/>
      <c r="R4404" s="44"/>
      <c r="S4404" s="44"/>
      <c r="T4404" s="44"/>
      <c r="U4404" s="44"/>
      <c r="V4404" s="44"/>
      <c r="W4404" s="44"/>
      <c r="X4404" s="44"/>
      <c r="Y4404" s="44"/>
    </row>
    <row r="4405" spans="14:25" ht="15" customHeight="1" x14ac:dyDescent="0.2">
      <c r="N4405" s="44"/>
      <c r="O4405" s="44"/>
      <c r="P4405" s="44"/>
      <c r="Q4405" s="44"/>
      <c r="R4405" s="44"/>
      <c r="S4405" s="44"/>
      <c r="T4405" s="44"/>
      <c r="U4405" s="44"/>
      <c r="V4405" s="44"/>
      <c r="W4405" s="44"/>
      <c r="X4405" s="44"/>
      <c r="Y4405" s="44"/>
    </row>
    <row r="4406" spans="14:25" ht="15" customHeight="1" x14ac:dyDescent="0.2">
      <c r="N4406" s="44"/>
      <c r="O4406" s="44"/>
      <c r="P4406" s="44"/>
      <c r="Q4406" s="44"/>
      <c r="R4406" s="44"/>
      <c r="S4406" s="44"/>
      <c r="T4406" s="44"/>
      <c r="U4406" s="44"/>
      <c r="V4406" s="44"/>
      <c r="W4406" s="44"/>
      <c r="X4406" s="44"/>
      <c r="Y4406" s="44"/>
    </row>
    <row r="4407" spans="14:25" ht="15" customHeight="1" x14ac:dyDescent="0.2">
      <c r="N4407" s="44"/>
      <c r="O4407" s="44"/>
      <c r="P4407" s="44"/>
      <c r="Q4407" s="44"/>
      <c r="R4407" s="44"/>
      <c r="S4407" s="44"/>
      <c r="T4407" s="44"/>
      <c r="U4407" s="44"/>
      <c r="V4407" s="44"/>
      <c r="W4407" s="44"/>
      <c r="X4407" s="44"/>
      <c r="Y4407" s="44"/>
    </row>
    <row r="4408" spans="14:25" ht="15" customHeight="1" x14ac:dyDescent="0.2">
      <c r="N4408" s="44"/>
      <c r="O4408" s="44"/>
      <c r="P4408" s="44"/>
      <c r="Q4408" s="44"/>
      <c r="R4408" s="44"/>
      <c r="S4408" s="44"/>
      <c r="T4408" s="44"/>
      <c r="U4408" s="44"/>
      <c r="V4408" s="44"/>
      <c r="W4408" s="44"/>
      <c r="X4408" s="44"/>
      <c r="Y4408" s="44"/>
    </row>
    <row r="4409" spans="14:25" ht="15" customHeight="1" x14ac:dyDescent="0.2">
      <c r="N4409" s="44"/>
      <c r="O4409" s="44"/>
      <c r="P4409" s="44"/>
      <c r="Q4409" s="44"/>
      <c r="R4409" s="44"/>
      <c r="S4409" s="44"/>
      <c r="T4409" s="44"/>
      <c r="U4409" s="44"/>
      <c r="V4409" s="44"/>
      <c r="W4409" s="44"/>
      <c r="X4409" s="44"/>
      <c r="Y4409" s="44"/>
    </row>
    <row r="4410" spans="14:25" ht="15" customHeight="1" x14ac:dyDescent="0.2">
      <c r="N4410" s="44"/>
      <c r="O4410" s="44"/>
      <c r="P4410" s="44"/>
      <c r="Q4410" s="44"/>
      <c r="R4410" s="44"/>
      <c r="S4410" s="44"/>
      <c r="T4410" s="44"/>
      <c r="U4410" s="44"/>
      <c r="V4410" s="44"/>
      <c r="W4410" s="44"/>
      <c r="X4410" s="44"/>
      <c r="Y4410" s="44"/>
    </row>
    <row r="4411" spans="14:25" ht="15" customHeight="1" x14ac:dyDescent="0.2">
      <c r="N4411" s="44"/>
      <c r="O4411" s="44"/>
      <c r="P4411" s="44"/>
      <c r="Q4411" s="44"/>
      <c r="R4411" s="44"/>
      <c r="S4411" s="44"/>
      <c r="T4411" s="44"/>
      <c r="U4411" s="44"/>
      <c r="V4411" s="44"/>
      <c r="W4411" s="44"/>
      <c r="X4411" s="44"/>
      <c r="Y4411" s="44"/>
    </row>
    <row r="4412" spans="14:25" ht="15" customHeight="1" x14ac:dyDescent="0.2">
      <c r="N4412" s="44"/>
      <c r="O4412" s="44"/>
      <c r="P4412" s="44"/>
      <c r="Q4412" s="44"/>
      <c r="R4412" s="44"/>
      <c r="S4412" s="44"/>
      <c r="T4412" s="44"/>
      <c r="U4412" s="44"/>
      <c r="V4412" s="44"/>
      <c r="W4412" s="44"/>
      <c r="X4412" s="44"/>
      <c r="Y4412" s="44"/>
    </row>
    <row r="4413" spans="14:25" ht="15" customHeight="1" x14ac:dyDescent="0.2">
      <c r="N4413" s="44"/>
      <c r="O4413" s="44"/>
      <c r="P4413" s="44"/>
      <c r="Q4413" s="44"/>
      <c r="R4413" s="44"/>
      <c r="S4413" s="44"/>
      <c r="T4413" s="44"/>
      <c r="U4413" s="44"/>
      <c r="V4413" s="44"/>
      <c r="W4413" s="44"/>
      <c r="X4413" s="44"/>
      <c r="Y4413" s="44"/>
    </row>
    <row r="4414" spans="14:25" ht="15" customHeight="1" x14ac:dyDescent="0.2">
      <c r="N4414" s="44"/>
      <c r="O4414" s="44"/>
      <c r="P4414" s="44"/>
      <c r="Q4414" s="44"/>
      <c r="R4414" s="44"/>
      <c r="S4414" s="44"/>
      <c r="T4414" s="44"/>
      <c r="U4414" s="44"/>
      <c r="V4414" s="44"/>
      <c r="W4414" s="44"/>
      <c r="X4414" s="44"/>
      <c r="Y4414" s="44"/>
    </row>
    <row r="4415" spans="14:25" ht="15" customHeight="1" x14ac:dyDescent="0.2">
      <c r="N4415" s="44"/>
      <c r="O4415" s="44"/>
      <c r="P4415" s="44"/>
      <c r="Q4415" s="44"/>
      <c r="R4415" s="44"/>
      <c r="S4415" s="44"/>
      <c r="T4415" s="44"/>
      <c r="U4415" s="44"/>
      <c r="V4415" s="44"/>
      <c r="W4415" s="44"/>
      <c r="X4415" s="44"/>
      <c r="Y4415" s="44"/>
    </row>
    <row r="4416" spans="14:25" ht="15" customHeight="1" x14ac:dyDescent="0.2">
      <c r="N4416" s="44"/>
      <c r="O4416" s="44"/>
      <c r="P4416" s="44"/>
      <c r="Q4416" s="44"/>
      <c r="R4416" s="44"/>
      <c r="S4416" s="44"/>
      <c r="T4416" s="44"/>
      <c r="U4416" s="44"/>
      <c r="V4416" s="44"/>
      <c r="W4416" s="44"/>
      <c r="X4416" s="44"/>
      <c r="Y4416" s="44"/>
    </row>
    <row r="4417" spans="14:25" ht="15" customHeight="1" x14ac:dyDescent="0.2">
      <c r="N4417" s="44"/>
      <c r="O4417" s="44"/>
      <c r="P4417" s="44"/>
      <c r="Q4417" s="44"/>
      <c r="R4417" s="44"/>
      <c r="S4417" s="44"/>
      <c r="T4417" s="44"/>
      <c r="U4417" s="44"/>
      <c r="V4417" s="44"/>
      <c r="W4417" s="44"/>
      <c r="X4417" s="44"/>
      <c r="Y4417" s="44"/>
    </row>
    <row r="4418" spans="14:25" ht="15" customHeight="1" x14ac:dyDescent="0.2">
      <c r="N4418" s="44"/>
      <c r="O4418" s="44"/>
      <c r="P4418" s="44"/>
      <c r="Q4418" s="44"/>
      <c r="R4418" s="44"/>
      <c r="S4418" s="44"/>
      <c r="T4418" s="44"/>
      <c r="U4418" s="44"/>
      <c r="V4418" s="44"/>
      <c r="W4418" s="44"/>
      <c r="X4418" s="44"/>
      <c r="Y4418" s="44"/>
    </row>
    <row r="4419" spans="14:25" ht="15" customHeight="1" x14ac:dyDescent="0.2">
      <c r="N4419" s="44"/>
      <c r="O4419" s="44"/>
      <c r="P4419" s="44"/>
      <c r="Q4419" s="44"/>
      <c r="R4419" s="44"/>
      <c r="S4419" s="44"/>
      <c r="T4419" s="44"/>
      <c r="U4419" s="44"/>
      <c r="V4419" s="44"/>
      <c r="W4419" s="44"/>
      <c r="X4419" s="44"/>
      <c r="Y4419" s="44"/>
    </row>
    <row r="4420" spans="14:25" ht="15" customHeight="1" x14ac:dyDescent="0.2">
      <c r="N4420" s="44"/>
      <c r="O4420" s="44"/>
      <c r="P4420" s="44"/>
      <c r="Q4420" s="44"/>
      <c r="R4420" s="44"/>
      <c r="S4420" s="44"/>
      <c r="T4420" s="44"/>
      <c r="U4420" s="44"/>
      <c r="V4420" s="44"/>
      <c r="W4420" s="44"/>
      <c r="X4420" s="44"/>
      <c r="Y4420" s="44"/>
    </row>
    <row r="4421" spans="14:25" ht="15" customHeight="1" x14ac:dyDescent="0.2">
      <c r="N4421" s="44"/>
      <c r="O4421" s="44"/>
      <c r="P4421" s="44"/>
      <c r="Q4421" s="44"/>
      <c r="R4421" s="44"/>
      <c r="S4421" s="44"/>
      <c r="T4421" s="44"/>
      <c r="U4421" s="44"/>
      <c r="V4421" s="44"/>
      <c r="W4421" s="44"/>
      <c r="X4421" s="44"/>
      <c r="Y4421" s="44"/>
    </row>
    <row r="4422" spans="14:25" ht="15" customHeight="1" x14ac:dyDescent="0.2">
      <c r="N4422" s="44"/>
      <c r="O4422" s="44"/>
      <c r="P4422" s="44"/>
      <c r="Q4422" s="44"/>
      <c r="R4422" s="44"/>
      <c r="S4422" s="44"/>
      <c r="T4422" s="44"/>
      <c r="U4422" s="44"/>
      <c r="V4422" s="44"/>
      <c r="W4422" s="44"/>
      <c r="X4422" s="44"/>
      <c r="Y4422" s="44"/>
    </row>
    <row r="4423" spans="14:25" ht="15" customHeight="1" x14ac:dyDescent="0.2">
      <c r="N4423" s="44"/>
      <c r="O4423" s="44"/>
      <c r="P4423" s="44"/>
      <c r="Q4423" s="44"/>
      <c r="R4423" s="44"/>
      <c r="S4423" s="44"/>
      <c r="T4423" s="44"/>
      <c r="U4423" s="44"/>
      <c r="V4423" s="44"/>
      <c r="W4423" s="44"/>
      <c r="X4423" s="44"/>
      <c r="Y4423" s="44"/>
    </row>
    <row r="4424" spans="14:25" ht="15" customHeight="1" x14ac:dyDescent="0.2">
      <c r="N4424" s="44"/>
      <c r="O4424" s="44"/>
      <c r="P4424" s="44"/>
      <c r="Q4424" s="44"/>
      <c r="R4424" s="44"/>
      <c r="S4424" s="44"/>
      <c r="T4424" s="44"/>
      <c r="U4424" s="44"/>
      <c r="V4424" s="44"/>
      <c r="W4424" s="44"/>
      <c r="X4424" s="44"/>
      <c r="Y4424" s="44"/>
    </row>
    <row r="4425" spans="14:25" ht="15" customHeight="1" x14ac:dyDescent="0.2">
      <c r="N4425" s="44"/>
      <c r="O4425" s="44"/>
      <c r="P4425" s="44"/>
      <c r="Q4425" s="44"/>
      <c r="R4425" s="44"/>
      <c r="S4425" s="44"/>
      <c r="T4425" s="44"/>
      <c r="U4425" s="44"/>
      <c r="V4425" s="44"/>
      <c r="W4425" s="44"/>
      <c r="X4425" s="44"/>
      <c r="Y4425" s="44"/>
    </row>
    <row r="4426" spans="14:25" ht="15" customHeight="1" x14ac:dyDescent="0.2">
      <c r="N4426" s="44"/>
      <c r="O4426" s="44"/>
      <c r="P4426" s="44"/>
      <c r="Q4426" s="44"/>
      <c r="R4426" s="44"/>
      <c r="S4426" s="44"/>
      <c r="T4426" s="44"/>
      <c r="U4426" s="44"/>
      <c r="V4426" s="44"/>
      <c r="W4426" s="44"/>
      <c r="X4426" s="44"/>
      <c r="Y4426" s="44"/>
    </row>
    <row r="4427" spans="14:25" ht="15" customHeight="1" x14ac:dyDescent="0.2">
      <c r="N4427" s="44"/>
      <c r="O4427" s="44"/>
      <c r="P4427" s="44"/>
      <c r="Q4427" s="44"/>
      <c r="R4427" s="44"/>
      <c r="S4427" s="44"/>
      <c r="T4427" s="44"/>
      <c r="U4427" s="44"/>
      <c r="V4427" s="44"/>
      <c r="W4427" s="44"/>
      <c r="X4427" s="44"/>
      <c r="Y4427" s="44"/>
    </row>
    <row r="4428" spans="14:25" ht="15" customHeight="1" x14ac:dyDescent="0.2">
      <c r="N4428" s="44"/>
      <c r="O4428" s="44"/>
      <c r="P4428" s="44"/>
      <c r="Q4428" s="44"/>
      <c r="R4428" s="44"/>
      <c r="S4428" s="44"/>
      <c r="T4428" s="44"/>
      <c r="U4428" s="44"/>
      <c r="V4428" s="44"/>
      <c r="W4428" s="44"/>
      <c r="X4428" s="44"/>
      <c r="Y4428" s="44"/>
    </row>
    <row r="4429" spans="14:25" ht="15" customHeight="1" x14ac:dyDescent="0.2">
      <c r="N4429" s="44"/>
      <c r="O4429" s="44"/>
      <c r="P4429" s="44"/>
      <c r="Q4429" s="44"/>
      <c r="R4429" s="44"/>
      <c r="S4429" s="44"/>
      <c r="T4429" s="44"/>
      <c r="U4429" s="44"/>
      <c r="V4429" s="44"/>
      <c r="W4429" s="44"/>
      <c r="X4429" s="44"/>
      <c r="Y4429" s="44"/>
    </row>
    <row r="4430" spans="14:25" ht="15" customHeight="1" x14ac:dyDescent="0.2">
      <c r="N4430" s="44"/>
      <c r="O4430" s="44"/>
      <c r="P4430" s="44"/>
      <c r="Q4430" s="44"/>
      <c r="R4430" s="44"/>
      <c r="S4430" s="44"/>
      <c r="T4430" s="44"/>
      <c r="U4430" s="44"/>
      <c r="V4430" s="44"/>
      <c r="W4430" s="44"/>
      <c r="X4430" s="44"/>
      <c r="Y4430" s="44"/>
    </row>
    <row r="4431" spans="14:25" ht="15" customHeight="1" x14ac:dyDescent="0.2">
      <c r="N4431" s="44"/>
      <c r="O4431" s="44"/>
      <c r="P4431" s="44"/>
      <c r="Q4431" s="44"/>
      <c r="R4431" s="44"/>
      <c r="S4431" s="44"/>
      <c r="T4431" s="44"/>
      <c r="U4431" s="44"/>
      <c r="V4431" s="44"/>
      <c r="W4431" s="44"/>
      <c r="X4431" s="44"/>
      <c r="Y4431" s="44"/>
    </row>
    <row r="4432" spans="14:25" ht="15" customHeight="1" x14ac:dyDescent="0.2">
      <c r="N4432" s="44"/>
      <c r="O4432" s="44"/>
      <c r="P4432" s="44"/>
      <c r="Q4432" s="44"/>
      <c r="R4432" s="44"/>
      <c r="S4432" s="44"/>
      <c r="T4432" s="44"/>
      <c r="U4432" s="44"/>
      <c r="V4432" s="44"/>
      <c r="W4432" s="44"/>
      <c r="X4432" s="44"/>
      <c r="Y4432" s="44"/>
    </row>
    <row r="4433" spans="14:25" ht="15" customHeight="1" x14ac:dyDescent="0.2">
      <c r="N4433" s="44"/>
      <c r="O4433" s="44"/>
      <c r="P4433" s="44"/>
      <c r="Q4433" s="44"/>
      <c r="R4433" s="44"/>
      <c r="S4433" s="44"/>
      <c r="T4433" s="44"/>
      <c r="U4433" s="44"/>
      <c r="V4433" s="44"/>
      <c r="W4433" s="44"/>
      <c r="X4433" s="44"/>
      <c r="Y4433" s="44"/>
    </row>
    <row r="4434" spans="14:25" ht="15" customHeight="1" x14ac:dyDescent="0.2">
      <c r="N4434" s="44"/>
      <c r="O4434" s="44"/>
      <c r="P4434" s="44"/>
      <c r="Q4434" s="44"/>
      <c r="R4434" s="44"/>
      <c r="S4434" s="44"/>
      <c r="T4434" s="44"/>
      <c r="U4434" s="44"/>
      <c r="V4434" s="44"/>
      <c r="W4434" s="44"/>
      <c r="X4434" s="44"/>
      <c r="Y4434" s="44"/>
    </row>
    <row r="4435" spans="14:25" ht="15" customHeight="1" x14ac:dyDescent="0.2">
      <c r="N4435" s="44"/>
      <c r="O4435" s="44"/>
      <c r="P4435" s="44"/>
      <c r="Q4435" s="44"/>
      <c r="R4435" s="44"/>
      <c r="S4435" s="44"/>
      <c r="T4435" s="44"/>
      <c r="U4435" s="44"/>
      <c r="V4435" s="44"/>
      <c r="W4435" s="44"/>
      <c r="X4435" s="44"/>
      <c r="Y4435" s="44"/>
    </row>
    <row r="4436" spans="14:25" ht="15" customHeight="1" x14ac:dyDescent="0.2">
      <c r="N4436" s="44"/>
      <c r="O4436" s="44"/>
      <c r="P4436" s="44"/>
      <c r="Q4436" s="44"/>
      <c r="R4436" s="44"/>
      <c r="S4436" s="44"/>
      <c r="T4436" s="44"/>
      <c r="U4436" s="44"/>
      <c r="V4436" s="44"/>
      <c r="W4436" s="44"/>
      <c r="X4436" s="44"/>
      <c r="Y4436" s="44"/>
    </row>
    <row r="4437" spans="14:25" ht="15" customHeight="1" x14ac:dyDescent="0.2">
      <c r="N4437" s="44"/>
      <c r="O4437" s="44"/>
      <c r="P4437" s="44"/>
      <c r="Q4437" s="44"/>
      <c r="R4437" s="44"/>
      <c r="S4437" s="44"/>
      <c r="T4437" s="44"/>
      <c r="U4437" s="44"/>
      <c r="V4437" s="44"/>
      <c r="W4437" s="44"/>
      <c r="X4437" s="44"/>
      <c r="Y4437" s="44"/>
    </row>
    <row r="4438" spans="14:25" ht="15" customHeight="1" x14ac:dyDescent="0.2">
      <c r="N4438" s="44"/>
      <c r="O4438" s="44"/>
      <c r="P4438" s="44"/>
      <c r="Q4438" s="44"/>
      <c r="R4438" s="44"/>
      <c r="S4438" s="44"/>
      <c r="T4438" s="44"/>
      <c r="U4438" s="44"/>
      <c r="V4438" s="44"/>
      <c r="W4438" s="44"/>
      <c r="X4438" s="44"/>
      <c r="Y4438" s="44"/>
    </row>
    <row r="4439" spans="14:25" ht="15" customHeight="1" x14ac:dyDescent="0.2">
      <c r="N4439" s="44"/>
      <c r="O4439" s="44"/>
      <c r="P4439" s="44"/>
      <c r="Q4439" s="44"/>
      <c r="R4439" s="44"/>
      <c r="S4439" s="44"/>
      <c r="T4439" s="44"/>
      <c r="U4439" s="44"/>
      <c r="V4439" s="44"/>
      <c r="W4439" s="44"/>
      <c r="X4439" s="44"/>
      <c r="Y4439" s="44"/>
    </row>
    <row r="4440" spans="14:25" ht="15" customHeight="1" x14ac:dyDescent="0.2">
      <c r="N4440" s="44"/>
      <c r="O4440" s="44"/>
      <c r="P4440" s="44"/>
      <c r="Q4440" s="44"/>
      <c r="R4440" s="44"/>
      <c r="S4440" s="44"/>
      <c r="T4440" s="44"/>
      <c r="U4440" s="44"/>
      <c r="V4440" s="44"/>
      <c r="W4440" s="44"/>
      <c r="X4440" s="44"/>
      <c r="Y4440" s="44"/>
    </row>
    <row r="4441" spans="14:25" ht="15" customHeight="1" x14ac:dyDescent="0.2">
      <c r="N4441" s="44"/>
      <c r="O4441" s="44"/>
      <c r="P4441" s="44"/>
      <c r="Q4441" s="44"/>
      <c r="R4441" s="44"/>
      <c r="S4441" s="44"/>
      <c r="T4441" s="44"/>
      <c r="U4441" s="44"/>
      <c r="V4441" s="44"/>
      <c r="W4441" s="44"/>
      <c r="X4441" s="44"/>
      <c r="Y4441" s="44"/>
    </row>
    <row r="4442" spans="14:25" ht="15" customHeight="1" x14ac:dyDescent="0.2">
      <c r="N4442" s="44"/>
      <c r="O4442" s="44"/>
      <c r="P4442" s="44"/>
      <c r="Q4442" s="44"/>
      <c r="R4442" s="44"/>
      <c r="S4442" s="44"/>
      <c r="T4442" s="44"/>
      <c r="U4442" s="44"/>
      <c r="V4442" s="44"/>
      <c r="W4442" s="44"/>
      <c r="X4442" s="44"/>
      <c r="Y4442" s="44"/>
    </row>
    <row r="4443" spans="14:25" ht="15" customHeight="1" x14ac:dyDescent="0.2">
      <c r="N4443" s="44"/>
      <c r="O4443" s="44"/>
      <c r="P4443" s="44"/>
      <c r="Q4443" s="44"/>
      <c r="R4443" s="44"/>
      <c r="S4443" s="44"/>
      <c r="T4443" s="44"/>
      <c r="U4443" s="44"/>
      <c r="V4443" s="44"/>
      <c r="W4443" s="44"/>
      <c r="X4443" s="44"/>
      <c r="Y4443" s="44"/>
    </row>
    <row r="4444" spans="14:25" ht="15" customHeight="1" x14ac:dyDescent="0.2">
      <c r="N4444" s="44"/>
      <c r="O4444" s="44"/>
      <c r="P4444" s="44"/>
      <c r="Q4444" s="44"/>
      <c r="R4444" s="44"/>
      <c r="S4444" s="44"/>
      <c r="T4444" s="44"/>
      <c r="U4444" s="44"/>
      <c r="V4444" s="44"/>
      <c r="W4444" s="44"/>
      <c r="X4444" s="44"/>
      <c r="Y4444" s="44"/>
    </row>
    <row r="4445" spans="14:25" ht="15" customHeight="1" x14ac:dyDescent="0.2">
      <c r="N4445" s="44"/>
      <c r="O4445" s="44"/>
      <c r="P4445" s="44"/>
      <c r="Q4445" s="44"/>
      <c r="R4445" s="44"/>
      <c r="S4445" s="44"/>
      <c r="T4445" s="44"/>
      <c r="U4445" s="44"/>
      <c r="V4445" s="44"/>
      <c r="W4445" s="44"/>
      <c r="X4445" s="44"/>
      <c r="Y4445" s="44"/>
    </row>
    <row r="4446" spans="14:25" ht="15" customHeight="1" x14ac:dyDescent="0.2">
      <c r="N4446" s="44"/>
      <c r="O4446" s="44"/>
      <c r="P4446" s="44"/>
      <c r="Q4446" s="44"/>
      <c r="R4446" s="44"/>
      <c r="S4446" s="44"/>
      <c r="T4446" s="44"/>
      <c r="U4446" s="44"/>
      <c r="V4446" s="44"/>
      <c r="W4446" s="44"/>
      <c r="X4446" s="44"/>
      <c r="Y4446" s="44"/>
    </row>
    <row r="4447" spans="14:25" ht="15" customHeight="1" x14ac:dyDescent="0.2">
      <c r="N4447" s="44"/>
      <c r="O4447" s="44"/>
      <c r="P4447" s="44"/>
      <c r="Q4447" s="44"/>
      <c r="R4447" s="44"/>
      <c r="S4447" s="44"/>
      <c r="T4447" s="44"/>
      <c r="U4447" s="44"/>
      <c r="V4447" s="44"/>
      <c r="W4447" s="44"/>
      <c r="X4447" s="44"/>
      <c r="Y4447" s="44"/>
    </row>
    <row r="4448" spans="14:25" ht="15" customHeight="1" x14ac:dyDescent="0.2">
      <c r="N4448" s="44"/>
      <c r="O4448" s="44"/>
      <c r="P4448" s="44"/>
      <c r="Q4448" s="44"/>
      <c r="R4448" s="44"/>
      <c r="S4448" s="44"/>
      <c r="T4448" s="44"/>
      <c r="U4448" s="44"/>
      <c r="V4448" s="44"/>
      <c r="W4448" s="44"/>
      <c r="X4448" s="44"/>
      <c r="Y4448" s="44"/>
    </row>
    <row r="4449" spans="14:25" ht="15" customHeight="1" x14ac:dyDescent="0.2">
      <c r="N4449" s="44"/>
      <c r="O4449" s="44"/>
      <c r="P4449" s="44"/>
      <c r="Q4449" s="44"/>
      <c r="R4449" s="44"/>
      <c r="S4449" s="44"/>
      <c r="T4449" s="44"/>
      <c r="U4449" s="44"/>
      <c r="V4449" s="44"/>
      <c r="W4449" s="44"/>
      <c r="X4449" s="44"/>
      <c r="Y4449" s="44"/>
    </row>
    <row r="4450" spans="14:25" ht="15" customHeight="1" x14ac:dyDescent="0.2">
      <c r="N4450" s="44"/>
      <c r="O4450" s="44"/>
      <c r="P4450" s="44"/>
      <c r="Q4450" s="44"/>
      <c r="R4450" s="44"/>
      <c r="S4450" s="44"/>
      <c r="T4450" s="44"/>
      <c r="U4450" s="44"/>
      <c r="V4450" s="44"/>
      <c r="W4450" s="44"/>
      <c r="X4450" s="44"/>
      <c r="Y4450" s="44"/>
    </row>
    <row r="4451" spans="14:25" ht="15" customHeight="1" x14ac:dyDescent="0.2">
      <c r="N4451" s="44"/>
      <c r="O4451" s="44"/>
      <c r="P4451" s="44"/>
      <c r="Q4451" s="44"/>
      <c r="R4451" s="44"/>
      <c r="S4451" s="44"/>
      <c r="T4451" s="44"/>
      <c r="U4451" s="44"/>
      <c r="V4451" s="44"/>
      <c r="W4451" s="44"/>
      <c r="X4451" s="44"/>
      <c r="Y4451" s="44"/>
    </row>
    <row r="4452" spans="14:25" ht="15" customHeight="1" x14ac:dyDescent="0.2">
      <c r="N4452" s="44"/>
      <c r="O4452" s="44"/>
      <c r="P4452" s="44"/>
      <c r="Q4452" s="44"/>
      <c r="R4452" s="44"/>
      <c r="S4452" s="44"/>
      <c r="T4452" s="44"/>
      <c r="U4452" s="44"/>
      <c r="V4452" s="44"/>
      <c r="W4452" s="44"/>
      <c r="X4452" s="44"/>
      <c r="Y4452" s="44"/>
    </row>
    <row r="4453" spans="14:25" ht="15" customHeight="1" x14ac:dyDescent="0.2">
      <c r="N4453" s="44"/>
      <c r="O4453" s="44"/>
      <c r="P4453" s="44"/>
      <c r="Q4453" s="44"/>
      <c r="R4453" s="44"/>
      <c r="S4453" s="44"/>
      <c r="T4453" s="44"/>
      <c r="U4453" s="44"/>
      <c r="V4453" s="44"/>
      <c r="W4453" s="44"/>
      <c r="X4453" s="44"/>
      <c r="Y4453" s="44"/>
    </row>
    <row r="4454" spans="14:25" ht="15" customHeight="1" x14ac:dyDescent="0.2">
      <c r="N4454" s="44"/>
      <c r="O4454" s="44"/>
      <c r="P4454" s="44"/>
      <c r="Q4454" s="44"/>
      <c r="R4454" s="44"/>
      <c r="S4454" s="44"/>
      <c r="T4454" s="44"/>
      <c r="U4454" s="44"/>
      <c r="V4454" s="44"/>
      <c r="W4454" s="44"/>
      <c r="X4454" s="44"/>
      <c r="Y4454" s="44"/>
    </row>
    <row r="4455" spans="14:25" ht="15" customHeight="1" x14ac:dyDescent="0.2">
      <c r="N4455" s="44"/>
      <c r="O4455" s="44"/>
      <c r="P4455" s="44"/>
      <c r="Q4455" s="44"/>
      <c r="R4455" s="44"/>
      <c r="S4455" s="44"/>
      <c r="T4455" s="44"/>
      <c r="U4455" s="44"/>
      <c r="V4455" s="44"/>
      <c r="W4455" s="44"/>
      <c r="X4455" s="44"/>
      <c r="Y4455" s="44"/>
    </row>
    <row r="4456" spans="14:25" ht="15" customHeight="1" x14ac:dyDescent="0.2">
      <c r="N4456" s="44"/>
      <c r="O4456" s="44"/>
      <c r="P4456" s="44"/>
      <c r="Q4456" s="44"/>
      <c r="R4456" s="44"/>
      <c r="S4456" s="44"/>
      <c r="T4456" s="44"/>
      <c r="U4456" s="44"/>
      <c r="V4456" s="44"/>
      <c r="W4456" s="44"/>
      <c r="X4456" s="44"/>
      <c r="Y4456" s="44"/>
    </row>
    <row r="4457" spans="14:25" ht="15" customHeight="1" x14ac:dyDescent="0.2">
      <c r="N4457" s="44"/>
      <c r="O4457" s="44"/>
      <c r="P4457" s="44"/>
      <c r="Q4457" s="44"/>
      <c r="R4457" s="44"/>
      <c r="S4457" s="44"/>
      <c r="T4457" s="44"/>
      <c r="U4457" s="44"/>
      <c r="V4457" s="44"/>
      <c r="W4457" s="44"/>
      <c r="X4457" s="44"/>
      <c r="Y4457" s="44"/>
    </row>
    <row r="4458" spans="14:25" ht="15" customHeight="1" x14ac:dyDescent="0.2">
      <c r="N4458" s="44"/>
      <c r="O4458" s="44"/>
      <c r="P4458" s="44"/>
      <c r="Q4458" s="44"/>
      <c r="R4458" s="44"/>
      <c r="S4458" s="44"/>
      <c r="T4458" s="44"/>
      <c r="U4458" s="44"/>
      <c r="V4458" s="44"/>
      <c r="W4458" s="44"/>
      <c r="X4458" s="44"/>
      <c r="Y4458" s="44"/>
    </row>
    <row r="4459" spans="14:25" ht="15" customHeight="1" x14ac:dyDescent="0.2">
      <c r="N4459" s="44"/>
      <c r="O4459" s="44"/>
      <c r="P4459" s="44"/>
      <c r="Q4459" s="44"/>
      <c r="R4459" s="44"/>
      <c r="S4459" s="44"/>
      <c r="T4459" s="44"/>
      <c r="U4459" s="44"/>
      <c r="V4459" s="44"/>
      <c r="W4459" s="44"/>
      <c r="X4459" s="44"/>
      <c r="Y4459" s="44"/>
    </row>
    <row r="4460" spans="14:25" ht="15" customHeight="1" x14ac:dyDescent="0.2">
      <c r="N4460" s="44"/>
      <c r="O4460" s="44"/>
      <c r="P4460" s="44"/>
      <c r="Q4460" s="44"/>
      <c r="R4460" s="44"/>
      <c r="S4460" s="44"/>
      <c r="T4460" s="44"/>
      <c r="U4460" s="44"/>
      <c r="V4460" s="44"/>
      <c r="W4460" s="44"/>
      <c r="X4460" s="44"/>
      <c r="Y4460" s="44"/>
    </row>
    <row r="4461" spans="14:25" ht="15" customHeight="1" x14ac:dyDescent="0.2">
      <c r="N4461" s="44"/>
      <c r="O4461" s="44"/>
      <c r="P4461" s="44"/>
      <c r="Q4461" s="44"/>
      <c r="R4461" s="44"/>
      <c r="S4461" s="44"/>
      <c r="T4461" s="44"/>
      <c r="U4461" s="44"/>
      <c r="V4461" s="44"/>
      <c r="W4461" s="44"/>
      <c r="X4461" s="44"/>
      <c r="Y4461" s="44"/>
    </row>
    <row r="4462" spans="14:25" ht="15" customHeight="1" x14ac:dyDescent="0.2">
      <c r="N4462" s="44"/>
      <c r="O4462" s="44"/>
      <c r="P4462" s="44"/>
      <c r="Q4462" s="44"/>
      <c r="R4462" s="44"/>
      <c r="S4462" s="44"/>
      <c r="T4462" s="44"/>
      <c r="U4462" s="44"/>
      <c r="V4462" s="44"/>
      <c r="W4462" s="44"/>
      <c r="X4462" s="44"/>
      <c r="Y4462" s="44"/>
    </row>
    <row r="4463" spans="14:25" ht="15" customHeight="1" x14ac:dyDescent="0.2">
      <c r="N4463" s="44"/>
      <c r="O4463" s="44"/>
      <c r="P4463" s="44"/>
      <c r="Q4463" s="44"/>
      <c r="R4463" s="44"/>
      <c r="S4463" s="44"/>
      <c r="T4463" s="44"/>
      <c r="U4463" s="44"/>
      <c r="V4463" s="44"/>
      <c r="W4463" s="44"/>
      <c r="X4463" s="44"/>
      <c r="Y4463" s="44"/>
    </row>
    <row r="4464" spans="14:25" ht="15" customHeight="1" x14ac:dyDescent="0.2">
      <c r="N4464" s="44"/>
      <c r="O4464" s="44"/>
      <c r="P4464" s="44"/>
      <c r="Q4464" s="44"/>
      <c r="R4464" s="44"/>
      <c r="S4464" s="44"/>
      <c r="T4464" s="44"/>
      <c r="U4464" s="44"/>
      <c r="V4464" s="44"/>
      <c r="W4464" s="44"/>
      <c r="X4464" s="44"/>
      <c r="Y4464" s="44"/>
    </row>
    <row r="4465" spans="14:25" ht="15" customHeight="1" x14ac:dyDescent="0.2">
      <c r="N4465" s="44"/>
      <c r="O4465" s="44"/>
      <c r="P4465" s="44"/>
      <c r="Q4465" s="44"/>
      <c r="R4465" s="44"/>
      <c r="S4465" s="44"/>
      <c r="T4465" s="44"/>
      <c r="U4465" s="44"/>
      <c r="V4465" s="44"/>
      <c r="W4465" s="44"/>
      <c r="X4465" s="44"/>
      <c r="Y4465" s="44"/>
    </row>
    <row r="4466" spans="14:25" ht="15" customHeight="1" x14ac:dyDescent="0.2">
      <c r="N4466" s="44"/>
      <c r="O4466" s="44"/>
      <c r="P4466" s="44"/>
      <c r="Q4466" s="44"/>
      <c r="R4466" s="44"/>
      <c r="S4466" s="44"/>
      <c r="T4466" s="44"/>
      <c r="U4466" s="44"/>
      <c r="V4466" s="44"/>
      <c r="W4466" s="44"/>
      <c r="X4466" s="44"/>
      <c r="Y4466" s="44"/>
    </row>
    <row r="4467" spans="14:25" ht="15" customHeight="1" x14ac:dyDescent="0.2">
      <c r="N4467" s="44"/>
      <c r="O4467" s="44"/>
      <c r="P4467" s="44"/>
      <c r="Q4467" s="44"/>
      <c r="R4467" s="44"/>
      <c r="S4467" s="44"/>
      <c r="T4467" s="44"/>
      <c r="U4467" s="44"/>
      <c r="V4467" s="44"/>
      <c r="W4467" s="44"/>
      <c r="X4467" s="44"/>
      <c r="Y4467" s="44"/>
    </row>
    <row r="4468" spans="14:25" ht="15" customHeight="1" x14ac:dyDescent="0.2">
      <c r="N4468" s="44"/>
      <c r="O4468" s="44"/>
      <c r="P4468" s="44"/>
      <c r="Q4468" s="44"/>
      <c r="R4468" s="44"/>
      <c r="S4468" s="44"/>
      <c r="T4468" s="44"/>
      <c r="U4468" s="44"/>
      <c r="V4468" s="44"/>
      <c r="W4468" s="44"/>
      <c r="X4468" s="44"/>
      <c r="Y4468" s="44"/>
    </row>
    <row r="4469" spans="14:25" ht="15" customHeight="1" x14ac:dyDescent="0.2">
      <c r="N4469" s="44"/>
      <c r="O4469" s="44"/>
      <c r="P4469" s="44"/>
      <c r="Q4469" s="44"/>
      <c r="R4469" s="44"/>
      <c r="S4469" s="44"/>
      <c r="T4469" s="44"/>
      <c r="U4469" s="44"/>
      <c r="V4469" s="44"/>
      <c r="W4469" s="44"/>
      <c r="X4469" s="44"/>
      <c r="Y4469" s="44"/>
    </row>
    <row r="4470" spans="14:25" ht="15" customHeight="1" x14ac:dyDescent="0.2">
      <c r="N4470" s="44"/>
      <c r="O4470" s="44"/>
      <c r="P4470" s="44"/>
      <c r="Q4470" s="44"/>
      <c r="R4470" s="44"/>
      <c r="S4470" s="44"/>
      <c r="T4470" s="44"/>
      <c r="U4470" s="44"/>
      <c r="V4470" s="44"/>
      <c r="W4470" s="44"/>
      <c r="X4470" s="44"/>
      <c r="Y4470" s="44"/>
    </row>
    <row r="4471" spans="14:25" ht="15" customHeight="1" x14ac:dyDescent="0.2">
      <c r="N4471" s="44"/>
      <c r="O4471" s="44"/>
      <c r="P4471" s="44"/>
      <c r="Q4471" s="44"/>
      <c r="R4471" s="44"/>
      <c r="S4471" s="44"/>
      <c r="T4471" s="44"/>
      <c r="U4471" s="44"/>
      <c r="V4471" s="44"/>
      <c r="W4471" s="44"/>
      <c r="X4471" s="44"/>
      <c r="Y4471" s="44"/>
    </row>
    <row r="4472" spans="14:25" ht="15" customHeight="1" x14ac:dyDescent="0.2">
      <c r="N4472" s="44"/>
      <c r="O4472" s="44"/>
      <c r="P4472" s="44"/>
      <c r="Q4472" s="44"/>
      <c r="R4472" s="44"/>
      <c r="S4472" s="44"/>
      <c r="T4472" s="44"/>
      <c r="U4472" s="44"/>
      <c r="V4472" s="44"/>
      <c r="W4472" s="44"/>
      <c r="X4472" s="44"/>
      <c r="Y4472" s="44"/>
    </row>
    <row r="4473" spans="14:25" ht="15" customHeight="1" x14ac:dyDescent="0.2">
      <c r="N4473" s="44"/>
      <c r="O4473" s="44"/>
      <c r="P4473" s="44"/>
      <c r="Q4473" s="44"/>
      <c r="R4473" s="44"/>
      <c r="S4473" s="44"/>
      <c r="T4473" s="44"/>
      <c r="U4473" s="44"/>
      <c r="V4473" s="44"/>
      <c r="W4473" s="44"/>
      <c r="X4473" s="44"/>
      <c r="Y4473" s="44"/>
    </row>
    <row r="4474" spans="14:25" ht="15" customHeight="1" x14ac:dyDescent="0.2">
      <c r="N4474" s="44"/>
      <c r="O4474" s="44"/>
      <c r="P4474" s="44"/>
      <c r="Q4474" s="44"/>
      <c r="R4474" s="44"/>
      <c r="S4474" s="44"/>
      <c r="T4474" s="44"/>
      <c r="U4474" s="44"/>
      <c r="V4474" s="44"/>
      <c r="W4474" s="44"/>
      <c r="X4474" s="44"/>
      <c r="Y4474" s="44"/>
    </row>
    <row r="4475" spans="14:25" ht="15" customHeight="1" x14ac:dyDescent="0.2">
      <c r="N4475" s="44"/>
      <c r="O4475" s="44"/>
      <c r="P4475" s="44"/>
      <c r="Q4475" s="44"/>
      <c r="R4475" s="44"/>
      <c r="S4475" s="44"/>
      <c r="T4475" s="44"/>
      <c r="U4475" s="44"/>
      <c r="V4475" s="44"/>
      <c r="W4475" s="44"/>
      <c r="X4475" s="44"/>
      <c r="Y4475" s="44"/>
    </row>
    <row r="4476" spans="14:25" ht="15" customHeight="1" x14ac:dyDescent="0.2">
      <c r="N4476" s="44"/>
      <c r="O4476" s="44"/>
      <c r="P4476" s="44"/>
      <c r="Q4476" s="44"/>
      <c r="R4476" s="44"/>
      <c r="S4476" s="44"/>
      <c r="T4476" s="44"/>
      <c r="U4476" s="44"/>
      <c r="V4476" s="44"/>
      <c r="W4476" s="44"/>
      <c r="X4476" s="44"/>
      <c r="Y4476" s="44"/>
    </row>
    <row r="4477" spans="14:25" ht="15" customHeight="1" x14ac:dyDescent="0.2">
      <c r="N4477" s="44"/>
      <c r="O4477" s="44"/>
      <c r="P4477" s="44"/>
      <c r="Q4477" s="44"/>
      <c r="R4477" s="44"/>
      <c r="S4477" s="44"/>
      <c r="T4477" s="44"/>
      <c r="U4477" s="44"/>
      <c r="V4477" s="44"/>
      <c r="W4477" s="44"/>
      <c r="X4477" s="44"/>
      <c r="Y4477" s="44"/>
    </row>
    <row r="4478" spans="14:25" ht="15" customHeight="1" x14ac:dyDescent="0.2">
      <c r="N4478" s="44"/>
      <c r="O4478" s="44"/>
      <c r="P4478" s="44"/>
      <c r="Q4478" s="44"/>
      <c r="R4478" s="44"/>
      <c r="S4478" s="44"/>
      <c r="T4478" s="44"/>
      <c r="U4478" s="44"/>
      <c r="V4478" s="44"/>
      <c r="W4478" s="44"/>
      <c r="X4478" s="44"/>
      <c r="Y4478" s="44"/>
    </row>
    <row r="4479" spans="14:25" ht="15" customHeight="1" x14ac:dyDescent="0.2">
      <c r="N4479" s="44"/>
      <c r="O4479" s="44"/>
      <c r="P4479" s="44"/>
      <c r="Q4479" s="44"/>
      <c r="R4479" s="44"/>
      <c r="S4479" s="44"/>
      <c r="T4479" s="44"/>
      <c r="U4479" s="44"/>
      <c r="V4479" s="44"/>
      <c r="W4479" s="44"/>
      <c r="X4479" s="44"/>
      <c r="Y4479" s="44"/>
    </row>
    <row r="4480" spans="14:25" ht="15" customHeight="1" x14ac:dyDescent="0.2">
      <c r="N4480" s="44"/>
      <c r="O4480" s="44"/>
      <c r="P4480" s="44"/>
      <c r="Q4480" s="44"/>
      <c r="R4480" s="44"/>
      <c r="S4480" s="44"/>
      <c r="T4480" s="44"/>
      <c r="U4480" s="44"/>
      <c r="V4480" s="44"/>
      <c r="W4480" s="44"/>
      <c r="X4480" s="44"/>
      <c r="Y4480" s="44"/>
    </row>
    <row r="4481" spans="14:25" ht="15" customHeight="1" x14ac:dyDescent="0.2">
      <c r="N4481" s="44"/>
      <c r="O4481" s="44"/>
      <c r="P4481" s="44"/>
      <c r="Q4481" s="44"/>
      <c r="R4481" s="44"/>
      <c r="S4481" s="44"/>
      <c r="T4481" s="44"/>
      <c r="U4481" s="44"/>
      <c r="V4481" s="44"/>
      <c r="W4481" s="44"/>
      <c r="X4481" s="44"/>
      <c r="Y4481" s="44"/>
    </row>
    <row r="4482" spans="14:25" ht="15" customHeight="1" x14ac:dyDescent="0.2">
      <c r="N4482" s="44"/>
      <c r="O4482" s="44"/>
      <c r="P4482" s="44"/>
      <c r="Q4482" s="44"/>
      <c r="R4482" s="44"/>
      <c r="S4482" s="44"/>
      <c r="T4482" s="44"/>
      <c r="U4482" s="44"/>
      <c r="V4482" s="44"/>
      <c r="W4482" s="44"/>
      <c r="X4482" s="44"/>
      <c r="Y4482" s="44"/>
    </row>
    <row r="4483" spans="14:25" ht="15" customHeight="1" x14ac:dyDescent="0.2">
      <c r="N4483" s="44"/>
      <c r="O4483" s="44"/>
      <c r="P4483" s="44"/>
      <c r="Q4483" s="44"/>
      <c r="R4483" s="44"/>
      <c r="S4483" s="44"/>
      <c r="T4483" s="44"/>
      <c r="U4483" s="44"/>
      <c r="V4483" s="44"/>
      <c r="W4483" s="44"/>
      <c r="X4483" s="44"/>
      <c r="Y4483" s="44"/>
    </row>
    <row r="4484" spans="14:25" ht="15" customHeight="1" x14ac:dyDescent="0.2">
      <c r="N4484" s="44"/>
      <c r="O4484" s="44"/>
      <c r="P4484" s="44"/>
      <c r="Q4484" s="44"/>
      <c r="R4484" s="44"/>
      <c r="S4484" s="44"/>
      <c r="T4484" s="44"/>
      <c r="U4484" s="44"/>
      <c r="V4484" s="44"/>
      <c r="W4484" s="44"/>
      <c r="X4484" s="44"/>
      <c r="Y4484" s="44"/>
    </row>
    <row r="4485" spans="14:25" ht="15" customHeight="1" x14ac:dyDescent="0.2">
      <c r="N4485" s="44"/>
      <c r="O4485" s="44"/>
      <c r="P4485" s="44"/>
      <c r="Q4485" s="44"/>
      <c r="R4485" s="44"/>
      <c r="S4485" s="44"/>
      <c r="T4485" s="44"/>
      <c r="U4485" s="44"/>
      <c r="V4485" s="44"/>
      <c r="W4485" s="44"/>
      <c r="X4485" s="44"/>
      <c r="Y4485" s="44"/>
    </row>
    <row r="4486" spans="14:25" ht="15" customHeight="1" x14ac:dyDescent="0.2">
      <c r="N4486" s="44"/>
      <c r="O4486" s="44"/>
      <c r="P4486" s="44"/>
      <c r="Q4486" s="44"/>
      <c r="R4486" s="44"/>
      <c r="S4486" s="44"/>
      <c r="T4486" s="44"/>
      <c r="U4486" s="44"/>
      <c r="V4486" s="44"/>
      <c r="W4486" s="44"/>
      <c r="X4486" s="44"/>
      <c r="Y4486" s="44"/>
    </row>
    <row r="4487" spans="14:25" ht="15" customHeight="1" x14ac:dyDescent="0.2">
      <c r="N4487" s="44"/>
      <c r="O4487" s="44"/>
      <c r="P4487" s="44"/>
      <c r="Q4487" s="44"/>
      <c r="R4487" s="44"/>
      <c r="S4487" s="44"/>
      <c r="T4487" s="44"/>
      <c r="U4487" s="44"/>
      <c r="V4487" s="44"/>
      <c r="W4487" s="44"/>
      <c r="X4487" s="44"/>
      <c r="Y4487" s="44"/>
    </row>
    <row r="4488" spans="14:25" ht="15" customHeight="1" x14ac:dyDescent="0.2">
      <c r="N4488" s="44"/>
      <c r="O4488" s="44"/>
      <c r="P4488" s="44"/>
      <c r="Q4488" s="44"/>
      <c r="R4488" s="44"/>
      <c r="S4488" s="44"/>
      <c r="T4488" s="44"/>
      <c r="U4488" s="44"/>
      <c r="V4488" s="44"/>
      <c r="W4488" s="44"/>
      <c r="X4488" s="44"/>
      <c r="Y4488" s="44"/>
    </row>
    <row r="4489" spans="14:25" ht="15" customHeight="1" x14ac:dyDescent="0.2">
      <c r="N4489" s="44"/>
      <c r="O4489" s="44"/>
      <c r="P4489" s="44"/>
      <c r="Q4489" s="44"/>
      <c r="R4489" s="44"/>
      <c r="S4489" s="44"/>
      <c r="T4489" s="44"/>
      <c r="U4489" s="44"/>
      <c r="V4489" s="44"/>
      <c r="W4489" s="44"/>
      <c r="X4489" s="44"/>
      <c r="Y4489" s="44"/>
    </row>
    <row r="4490" spans="14:25" ht="15" customHeight="1" x14ac:dyDescent="0.2">
      <c r="N4490" s="44"/>
      <c r="O4490" s="44"/>
      <c r="P4490" s="44"/>
      <c r="Q4490" s="44"/>
      <c r="R4490" s="44"/>
      <c r="S4490" s="44"/>
      <c r="T4490" s="44"/>
      <c r="U4490" s="44"/>
      <c r="V4490" s="44"/>
      <c r="W4490" s="44"/>
      <c r="X4490" s="44"/>
      <c r="Y4490" s="44"/>
    </row>
    <row r="4491" spans="14:25" ht="15" customHeight="1" x14ac:dyDescent="0.2">
      <c r="N4491" s="44"/>
      <c r="O4491" s="44"/>
      <c r="P4491" s="44"/>
      <c r="Q4491" s="44"/>
      <c r="R4491" s="44"/>
      <c r="S4491" s="44"/>
      <c r="T4491" s="44"/>
      <c r="U4491" s="44"/>
      <c r="V4491" s="44"/>
      <c r="W4491" s="44"/>
      <c r="X4491" s="44"/>
      <c r="Y4491" s="44"/>
    </row>
    <row r="4492" spans="14:25" ht="15" customHeight="1" x14ac:dyDescent="0.2">
      <c r="N4492" s="44"/>
      <c r="O4492" s="44"/>
      <c r="P4492" s="44"/>
      <c r="Q4492" s="44"/>
      <c r="R4492" s="44"/>
      <c r="S4492" s="44"/>
      <c r="T4492" s="44"/>
      <c r="U4492" s="44"/>
      <c r="V4492" s="44"/>
      <c r="W4492" s="44"/>
      <c r="X4492" s="44"/>
      <c r="Y4492" s="44"/>
    </row>
    <row r="4493" spans="14:25" ht="15" customHeight="1" x14ac:dyDescent="0.2">
      <c r="N4493" s="44"/>
      <c r="O4493" s="44"/>
      <c r="P4493" s="44"/>
      <c r="Q4493" s="44"/>
      <c r="R4493" s="44"/>
      <c r="S4493" s="44"/>
      <c r="T4493" s="44"/>
      <c r="U4493" s="44"/>
      <c r="V4493" s="44"/>
      <c r="W4493" s="44"/>
      <c r="X4493" s="44"/>
      <c r="Y4493" s="44"/>
    </row>
    <row r="4494" spans="14:25" ht="15" customHeight="1" x14ac:dyDescent="0.2">
      <c r="N4494" s="44"/>
      <c r="O4494" s="44"/>
      <c r="P4494" s="44"/>
      <c r="Q4494" s="44"/>
      <c r="R4494" s="44"/>
      <c r="S4494" s="44"/>
      <c r="T4494" s="44"/>
      <c r="U4494" s="44"/>
      <c r="V4494" s="44"/>
      <c r="W4494" s="44"/>
      <c r="X4494" s="44"/>
      <c r="Y4494" s="44"/>
    </row>
    <row r="4495" spans="14:25" ht="15" customHeight="1" x14ac:dyDescent="0.2">
      <c r="N4495" s="44"/>
      <c r="O4495" s="44"/>
      <c r="P4495" s="44"/>
      <c r="Q4495" s="44"/>
      <c r="R4495" s="44"/>
      <c r="S4495" s="44"/>
      <c r="T4495" s="44"/>
      <c r="U4495" s="44"/>
      <c r="V4495" s="44"/>
      <c r="W4495" s="44"/>
      <c r="X4495" s="44"/>
      <c r="Y4495" s="44"/>
    </row>
    <row r="4496" spans="14:25" ht="15" customHeight="1" x14ac:dyDescent="0.2">
      <c r="N4496" s="44"/>
      <c r="O4496" s="44"/>
      <c r="P4496" s="44"/>
      <c r="Q4496" s="44"/>
      <c r="R4496" s="44"/>
      <c r="S4496" s="44"/>
      <c r="T4496" s="44"/>
      <c r="U4496" s="44"/>
      <c r="V4496" s="44"/>
      <c r="W4496" s="44"/>
      <c r="X4496" s="44"/>
      <c r="Y4496" s="44"/>
    </row>
    <row r="4497" spans="14:25" ht="15" customHeight="1" x14ac:dyDescent="0.2">
      <c r="N4497" s="44"/>
      <c r="O4497" s="44"/>
      <c r="P4497" s="44"/>
      <c r="Q4497" s="44"/>
      <c r="R4497" s="44"/>
      <c r="S4497" s="44"/>
      <c r="T4497" s="44"/>
      <c r="U4497" s="44"/>
      <c r="V4497" s="44"/>
      <c r="W4497" s="44"/>
      <c r="X4497" s="44"/>
      <c r="Y4497" s="44"/>
    </row>
    <row r="4498" spans="14:25" ht="15" customHeight="1" x14ac:dyDescent="0.2">
      <c r="N4498" s="44"/>
      <c r="O4498" s="44"/>
      <c r="P4498" s="44"/>
      <c r="Q4498" s="44"/>
      <c r="R4498" s="44"/>
      <c r="S4498" s="44"/>
      <c r="T4498" s="44"/>
      <c r="U4498" s="44"/>
      <c r="V4498" s="44"/>
      <c r="W4498" s="44"/>
      <c r="X4498" s="44"/>
      <c r="Y4498" s="44"/>
    </row>
    <row r="4499" spans="14:25" ht="15" customHeight="1" x14ac:dyDescent="0.2">
      <c r="N4499" s="44"/>
      <c r="O4499" s="44"/>
      <c r="P4499" s="44"/>
      <c r="Q4499" s="44"/>
      <c r="R4499" s="44"/>
      <c r="S4499" s="44"/>
      <c r="T4499" s="44"/>
      <c r="U4499" s="44"/>
      <c r="V4499" s="44"/>
      <c r="W4499" s="44"/>
      <c r="X4499" s="44"/>
      <c r="Y4499" s="44"/>
    </row>
    <row r="4500" spans="14:25" ht="15" customHeight="1" x14ac:dyDescent="0.2">
      <c r="N4500" s="44"/>
      <c r="O4500" s="44"/>
      <c r="P4500" s="44"/>
      <c r="Q4500" s="44"/>
      <c r="R4500" s="44"/>
      <c r="S4500" s="44"/>
      <c r="T4500" s="44"/>
      <c r="U4500" s="44"/>
      <c r="V4500" s="44"/>
      <c r="W4500" s="44"/>
      <c r="X4500" s="44"/>
      <c r="Y4500" s="44"/>
    </row>
    <row r="4501" spans="14:25" ht="15" customHeight="1" x14ac:dyDescent="0.2">
      <c r="N4501" s="44"/>
      <c r="O4501" s="44"/>
      <c r="P4501" s="44"/>
      <c r="Q4501" s="44"/>
      <c r="R4501" s="44"/>
      <c r="S4501" s="44"/>
      <c r="T4501" s="44"/>
      <c r="U4501" s="44"/>
      <c r="V4501" s="44"/>
      <c r="W4501" s="44"/>
      <c r="X4501" s="44"/>
      <c r="Y4501" s="44"/>
    </row>
    <row r="4502" spans="14:25" ht="15" customHeight="1" x14ac:dyDescent="0.2">
      <c r="N4502" s="44"/>
      <c r="O4502" s="44"/>
      <c r="P4502" s="44"/>
      <c r="Q4502" s="44"/>
      <c r="R4502" s="44"/>
      <c r="S4502" s="44"/>
      <c r="T4502" s="44"/>
      <c r="U4502" s="44"/>
      <c r="V4502" s="44"/>
      <c r="W4502" s="44"/>
      <c r="X4502" s="44"/>
      <c r="Y4502" s="44"/>
    </row>
    <row r="4503" spans="14:25" ht="15" customHeight="1" x14ac:dyDescent="0.2">
      <c r="N4503" s="44"/>
      <c r="O4503" s="44"/>
      <c r="P4503" s="44"/>
      <c r="Q4503" s="44"/>
      <c r="R4503" s="44"/>
      <c r="S4503" s="44"/>
      <c r="T4503" s="44"/>
      <c r="U4503" s="44"/>
      <c r="V4503" s="44"/>
      <c r="W4503" s="44"/>
      <c r="X4503" s="44"/>
      <c r="Y4503" s="44"/>
    </row>
    <row r="4504" spans="14:25" ht="15" customHeight="1" x14ac:dyDescent="0.2">
      <c r="N4504" s="44"/>
      <c r="O4504" s="44"/>
      <c r="P4504" s="44"/>
      <c r="Q4504" s="44"/>
      <c r="R4504" s="44"/>
      <c r="S4504" s="44"/>
      <c r="T4504" s="44"/>
      <c r="U4504" s="44"/>
      <c r="V4504" s="44"/>
      <c r="W4504" s="44"/>
      <c r="X4504" s="44"/>
      <c r="Y4504" s="44"/>
    </row>
    <row r="4505" spans="14:25" ht="15" customHeight="1" x14ac:dyDescent="0.2">
      <c r="N4505" s="44"/>
      <c r="O4505" s="44"/>
      <c r="P4505" s="44"/>
      <c r="Q4505" s="44"/>
      <c r="R4505" s="44"/>
      <c r="S4505" s="44"/>
      <c r="T4505" s="44"/>
      <c r="U4505" s="44"/>
      <c r="V4505" s="44"/>
      <c r="W4505" s="44"/>
      <c r="X4505" s="44"/>
      <c r="Y4505" s="44"/>
    </row>
    <row r="4506" spans="14:25" ht="15" customHeight="1" x14ac:dyDescent="0.2">
      <c r="N4506" s="44"/>
      <c r="O4506" s="44"/>
      <c r="P4506" s="44"/>
      <c r="Q4506" s="44"/>
      <c r="R4506" s="44"/>
      <c r="S4506" s="44"/>
      <c r="T4506" s="44"/>
      <c r="U4506" s="44"/>
      <c r="V4506" s="44"/>
      <c r="W4506" s="44"/>
      <c r="X4506" s="44"/>
      <c r="Y4506" s="44"/>
    </row>
    <row r="4507" spans="14:25" ht="15" customHeight="1" x14ac:dyDescent="0.2">
      <c r="N4507" s="44"/>
      <c r="O4507" s="44"/>
      <c r="P4507" s="44"/>
      <c r="Q4507" s="44"/>
      <c r="R4507" s="44"/>
      <c r="S4507" s="44"/>
      <c r="T4507" s="44"/>
      <c r="U4507" s="44"/>
      <c r="V4507" s="44"/>
      <c r="W4507" s="44"/>
      <c r="X4507" s="44"/>
      <c r="Y4507" s="44"/>
    </row>
    <row r="4508" spans="14:25" ht="15" customHeight="1" x14ac:dyDescent="0.2">
      <c r="N4508" s="44"/>
      <c r="O4508" s="44"/>
      <c r="P4508" s="44"/>
      <c r="Q4508" s="44"/>
      <c r="R4508" s="44"/>
      <c r="S4508" s="44"/>
      <c r="T4508" s="44"/>
      <c r="U4508" s="44"/>
      <c r="V4508" s="44"/>
      <c r="W4508" s="44"/>
      <c r="X4508" s="44"/>
      <c r="Y4508" s="44"/>
    </row>
    <row r="4509" spans="14:25" ht="15" customHeight="1" x14ac:dyDescent="0.2">
      <c r="N4509" s="44"/>
      <c r="O4509" s="44"/>
      <c r="P4509" s="44"/>
      <c r="Q4509" s="44"/>
      <c r="R4509" s="44"/>
      <c r="S4509" s="44"/>
      <c r="T4509" s="44"/>
      <c r="U4509" s="44"/>
      <c r="V4509" s="44"/>
      <c r="W4509" s="44"/>
      <c r="X4509" s="44"/>
      <c r="Y4509" s="44"/>
    </row>
    <row r="4510" spans="14:25" ht="15" customHeight="1" x14ac:dyDescent="0.2">
      <c r="N4510" s="44"/>
      <c r="O4510" s="44"/>
      <c r="P4510" s="44"/>
      <c r="Q4510" s="44"/>
      <c r="R4510" s="44"/>
      <c r="S4510" s="44"/>
      <c r="T4510" s="44"/>
      <c r="U4510" s="44"/>
      <c r="V4510" s="44"/>
      <c r="W4510" s="44"/>
      <c r="X4510" s="44"/>
      <c r="Y4510" s="44"/>
    </row>
    <row r="4511" spans="14:25" ht="15" customHeight="1" x14ac:dyDescent="0.2">
      <c r="N4511" s="44"/>
      <c r="O4511" s="44"/>
      <c r="P4511" s="44"/>
      <c r="Q4511" s="44"/>
      <c r="R4511" s="44"/>
      <c r="S4511" s="44"/>
      <c r="T4511" s="44"/>
      <c r="U4511" s="44"/>
      <c r="V4511" s="44"/>
      <c r="W4511" s="44"/>
      <c r="X4511" s="44"/>
      <c r="Y4511" s="44"/>
    </row>
    <row r="4512" spans="14:25" ht="15" customHeight="1" x14ac:dyDescent="0.2">
      <c r="N4512" s="44"/>
      <c r="O4512" s="44"/>
      <c r="P4512" s="44"/>
      <c r="Q4512" s="44"/>
      <c r="R4512" s="44"/>
      <c r="S4512" s="44"/>
      <c r="T4512" s="44"/>
      <c r="U4512" s="44"/>
      <c r="V4512" s="44"/>
      <c r="W4512" s="44"/>
      <c r="X4512" s="44"/>
      <c r="Y4512" s="44"/>
    </row>
    <row r="4513" spans="14:25" ht="15" customHeight="1" x14ac:dyDescent="0.2">
      <c r="N4513" s="44"/>
      <c r="O4513" s="44"/>
      <c r="P4513" s="44"/>
      <c r="Q4513" s="44"/>
      <c r="R4513" s="44"/>
      <c r="S4513" s="44"/>
      <c r="T4513" s="44"/>
      <c r="U4513" s="44"/>
      <c r="V4513" s="44"/>
      <c r="W4513" s="44"/>
      <c r="X4513" s="44"/>
      <c r="Y4513" s="44"/>
    </row>
    <row r="4514" spans="14:25" ht="15" customHeight="1" x14ac:dyDescent="0.2">
      <c r="N4514" s="44"/>
      <c r="O4514" s="44"/>
      <c r="P4514" s="44"/>
      <c r="Q4514" s="44"/>
      <c r="R4514" s="44"/>
      <c r="S4514" s="44"/>
      <c r="T4514" s="44"/>
      <c r="U4514" s="44"/>
      <c r="V4514" s="44"/>
      <c r="W4514" s="44"/>
      <c r="X4514" s="44"/>
      <c r="Y4514" s="44"/>
    </row>
    <row r="4515" spans="14:25" ht="15" customHeight="1" x14ac:dyDescent="0.2">
      <c r="N4515" s="44"/>
      <c r="O4515" s="44"/>
      <c r="P4515" s="44"/>
      <c r="Q4515" s="44"/>
      <c r="R4515" s="44"/>
      <c r="S4515" s="44"/>
      <c r="T4515" s="44"/>
      <c r="U4515" s="44"/>
      <c r="V4515" s="44"/>
      <c r="W4515" s="44"/>
      <c r="X4515" s="44"/>
      <c r="Y4515" s="44"/>
    </row>
    <row r="4516" spans="14:25" ht="15" customHeight="1" x14ac:dyDescent="0.2">
      <c r="N4516" s="44"/>
      <c r="O4516" s="44"/>
      <c r="P4516" s="44"/>
      <c r="Q4516" s="44"/>
      <c r="R4516" s="44"/>
      <c r="S4516" s="44"/>
      <c r="T4516" s="44"/>
      <c r="U4516" s="44"/>
      <c r="V4516" s="44"/>
      <c r="W4516" s="44"/>
      <c r="X4516" s="44"/>
      <c r="Y4516" s="44"/>
    </row>
    <row r="4517" spans="14:25" ht="15" customHeight="1" x14ac:dyDescent="0.2">
      <c r="N4517" s="44"/>
      <c r="O4517" s="44"/>
      <c r="P4517" s="44"/>
      <c r="Q4517" s="44"/>
      <c r="R4517" s="44"/>
      <c r="S4517" s="44"/>
      <c r="T4517" s="44"/>
      <c r="U4517" s="44"/>
      <c r="V4517" s="44"/>
      <c r="W4517" s="44"/>
      <c r="X4517" s="44"/>
      <c r="Y4517" s="44"/>
    </row>
    <row r="4518" spans="14:25" ht="15" customHeight="1" x14ac:dyDescent="0.2">
      <c r="N4518" s="44"/>
      <c r="O4518" s="44"/>
      <c r="P4518" s="44"/>
      <c r="Q4518" s="44"/>
      <c r="R4518" s="44"/>
      <c r="S4518" s="44"/>
      <c r="T4518" s="44"/>
      <c r="U4518" s="44"/>
      <c r="V4518" s="44"/>
      <c r="W4518" s="44"/>
      <c r="X4518" s="44"/>
      <c r="Y4518" s="44"/>
    </row>
    <row r="4519" spans="14:25" ht="15" customHeight="1" x14ac:dyDescent="0.2">
      <c r="N4519" s="44"/>
      <c r="O4519" s="44"/>
      <c r="P4519" s="44"/>
      <c r="Q4519" s="44"/>
      <c r="R4519" s="44"/>
      <c r="S4519" s="44"/>
      <c r="T4519" s="44"/>
      <c r="U4519" s="44"/>
      <c r="V4519" s="44"/>
      <c r="W4519" s="44"/>
      <c r="X4519" s="44"/>
      <c r="Y4519" s="44"/>
    </row>
    <row r="4520" spans="14:25" ht="15" customHeight="1" x14ac:dyDescent="0.2">
      <c r="N4520" s="44"/>
      <c r="O4520" s="44"/>
      <c r="P4520" s="44"/>
      <c r="Q4520" s="44"/>
      <c r="R4520" s="44"/>
      <c r="S4520" s="44"/>
      <c r="T4520" s="44"/>
      <c r="U4520" s="44"/>
      <c r="V4520" s="44"/>
      <c r="W4520" s="44"/>
      <c r="X4520" s="44"/>
      <c r="Y4520" s="44"/>
    </row>
    <row r="4521" spans="14:25" ht="15" customHeight="1" x14ac:dyDescent="0.2">
      <c r="N4521" s="44"/>
      <c r="O4521" s="44"/>
      <c r="P4521" s="44"/>
      <c r="Q4521" s="44"/>
      <c r="R4521" s="44"/>
      <c r="S4521" s="44"/>
      <c r="T4521" s="44"/>
      <c r="U4521" s="44"/>
      <c r="V4521" s="44"/>
      <c r="W4521" s="44"/>
      <c r="X4521" s="44"/>
      <c r="Y4521" s="44"/>
    </row>
    <row r="4522" spans="14:25" ht="15" customHeight="1" x14ac:dyDescent="0.2">
      <c r="N4522" s="44"/>
      <c r="O4522" s="44"/>
      <c r="P4522" s="44"/>
      <c r="Q4522" s="44"/>
      <c r="R4522" s="44"/>
      <c r="S4522" s="44"/>
      <c r="T4522" s="44"/>
      <c r="U4522" s="44"/>
      <c r="V4522" s="44"/>
      <c r="W4522" s="44"/>
      <c r="X4522" s="44"/>
      <c r="Y4522" s="44"/>
    </row>
    <row r="4523" spans="14:25" ht="15" customHeight="1" x14ac:dyDescent="0.2">
      <c r="N4523" s="44"/>
      <c r="O4523" s="44"/>
      <c r="P4523" s="44"/>
      <c r="Q4523" s="44"/>
      <c r="R4523" s="44"/>
      <c r="S4523" s="44"/>
      <c r="T4523" s="44"/>
      <c r="U4523" s="44"/>
      <c r="V4523" s="44"/>
      <c r="W4523" s="44"/>
      <c r="X4523" s="44"/>
      <c r="Y4523" s="44"/>
    </row>
    <row r="4524" spans="14:25" ht="15" customHeight="1" x14ac:dyDescent="0.2">
      <c r="N4524" s="44"/>
      <c r="O4524" s="44"/>
      <c r="P4524" s="44"/>
      <c r="Q4524" s="44"/>
      <c r="R4524" s="44"/>
      <c r="S4524" s="44"/>
      <c r="T4524" s="44"/>
      <c r="U4524" s="44"/>
      <c r="V4524" s="44"/>
      <c r="W4524" s="44"/>
      <c r="X4524" s="44"/>
      <c r="Y4524" s="44"/>
    </row>
    <row r="4525" spans="14:25" ht="15" customHeight="1" x14ac:dyDescent="0.2">
      <c r="N4525" s="44"/>
      <c r="O4525" s="44"/>
      <c r="P4525" s="44"/>
      <c r="Q4525" s="44"/>
      <c r="R4525" s="44"/>
      <c r="S4525" s="44"/>
      <c r="T4525" s="44"/>
      <c r="U4525" s="44"/>
      <c r="V4525" s="44"/>
      <c r="W4525" s="44"/>
      <c r="X4525" s="44"/>
      <c r="Y4525" s="44"/>
    </row>
    <row r="4526" spans="14:25" ht="15" customHeight="1" x14ac:dyDescent="0.2">
      <c r="N4526" s="44"/>
      <c r="O4526" s="44"/>
      <c r="P4526" s="44"/>
      <c r="Q4526" s="44"/>
      <c r="R4526" s="44"/>
      <c r="S4526" s="44"/>
      <c r="T4526" s="44"/>
      <c r="U4526" s="44"/>
      <c r="V4526" s="44"/>
      <c r="W4526" s="44"/>
      <c r="X4526" s="44"/>
      <c r="Y4526" s="44"/>
    </row>
    <row r="4527" spans="14:25" ht="15" customHeight="1" x14ac:dyDescent="0.2">
      <c r="N4527" s="44"/>
      <c r="O4527" s="44"/>
      <c r="P4527" s="44"/>
      <c r="Q4527" s="44"/>
      <c r="R4527" s="44"/>
      <c r="S4527" s="44"/>
      <c r="T4527" s="44"/>
      <c r="U4527" s="44"/>
      <c r="V4527" s="44"/>
      <c r="W4527" s="44"/>
      <c r="X4527" s="44"/>
      <c r="Y4527" s="44"/>
    </row>
    <row r="4528" spans="14:25" ht="15" customHeight="1" x14ac:dyDescent="0.2">
      <c r="N4528" s="44"/>
      <c r="O4528" s="44"/>
      <c r="P4528" s="44"/>
      <c r="Q4528" s="44"/>
      <c r="R4528" s="44"/>
      <c r="S4528" s="44"/>
      <c r="T4528" s="44"/>
      <c r="U4528" s="44"/>
      <c r="V4528" s="44"/>
      <c r="W4528" s="44"/>
      <c r="X4528" s="44"/>
      <c r="Y4528" s="44"/>
    </row>
    <row r="4529" spans="14:25" ht="15" customHeight="1" x14ac:dyDescent="0.2">
      <c r="N4529" s="44"/>
      <c r="O4529" s="44"/>
      <c r="P4529" s="44"/>
      <c r="Q4529" s="44"/>
      <c r="R4529" s="44"/>
      <c r="S4529" s="44"/>
      <c r="T4529" s="44"/>
      <c r="U4529" s="44"/>
      <c r="V4529" s="44"/>
      <c r="W4529" s="44"/>
      <c r="X4529" s="44"/>
      <c r="Y4529" s="44"/>
    </row>
    <row r="4530" spans="14:25" ht="15" customHeight="1" x14ac:dyDescent="0.2">
      <c r="N4530" s="44"/>
      <c r="O4530" s="44"/>
      <c r="P4530" s="44"/>
      <c r="Q4530" s="44"/>
      <c r="R4530" s="44"/>
      <c r="S4530" s="44"/>
      <c r="T4530" s="44"/>
      <c r="U4530" s="44"/>
      <c r="V4530" s="44"/>
      <c r="W4530" s="44"/>
      <c r="X4530" s="44"/>
      <c r="Y4530" s="44"/>
    </row>
    <row r="4531" spans="14:25" ht="15" customHeight="1" x14ac:dyDescent="0.2">
      <c r="N4531" s="44"/>
      <c r="O4531" s="44"/>
      <c r="P4531" s="44"/>
      <c r="Q4531" s="44"/>
      <c r="R4531" s="44"/>
      <c r="S4531" s="44"/>
      <c r="T4531" s="44"/>
      <c r="U4531" s="44"/>
      <c r="V4531" s="44"/>
      <c r="W4531" s="44"/>
      <c r="X4531" s="44"/>
      <c r="Y4531" s="44"/>
    </row>
    <row r="4532" spans="14:25" ht="15" customHeight="1" x14ac:dyDescent="0.2">
      <c r="N4532" s="44"/>
      <c r="O4532" s="44"/>
      <c r="P4532" s="44"/>
      <c r="Q4532" s="44"/>
      <c r="R4532" s="44"/>
      <c r="S4532" s="44"/>
      <c r="T4532" s="44"/>
      <c r="U4532" s="44"/>
      <c r="V4532" s="44"/>
      <c r="W4532" s="44"/>
      <c r="X4532" s="44"/>
      <c r="Y4532" s="44"/>
    </row>
    <row r="4533" spans="14:25" ht="15" customHeight="1" x14ac:dyDescent="0.2">
      <c r="N4533" s="44"/>
      <c r="O4533" s="44"/>
      <c r="P4533" s="44"/>
      <c r="Q4533" s="44"/>
      <c r="R4533" s="44"/>
      <c r="S4533" s="44"/>
      <c r="T4533" s="44"/>
      <c r="U4533" s="44"/>
      <c r="V4533" s="44"/>
      <c r="W4533" s="44"/>
      <c r="X4533" s="44"/>
      <c r="Y4533" s="44"/>
    </row>
    <row r="4534" spans="14:25" ht="15" customHeight="1" x14ac:dyDescent="0.2">
      <c r="N4534" s="44"/>
      <c r="O4534" s="44"/>
      <c r="P4534" s="44"/>
      <c r="Q4534" s="44"/>
      <c r="R4534" s="44"/>
      <c r="S4534" s="44"/>
      <c r="T4534" s="44"/>
      <c r="U4534" s="44"/>
      <c r="V4534" s="44"/>
      <c r="W4534" s="44"/>
      <c r="X4534" s="44"/>
      <c r="Y4534" s="44"/>
    </row>
    <row r="4535" spans="14:25" ht="15" customHeight="1" x14ac:dyDescent="0.2">
      <c r="N4535" s="44"/>
      <c r="O4535" s="44"/>
      <c r="P4535" s="44"/>
      <c r="Q4535" s="44"/>
      <c r="R4535" s="44"/>
      <c r="S4535" s="44"/>
      <c r="T4535" s="44"/>
      <c r="U4535" s="44"/>
      <c r="V4535" s="44"/>
      <c r="W4535" s="44"/>
      <c r="X4535" s="44"/>
      <c r="Y4535" s="44"/>
    </row>
    <row r="4536" spans="14:25" ht="15" customHeight="1" x14ac:dyDescent="0.2">
      <c r="N4536" s="44"/>
      <c r="O4536" s="44"/>
      <c r="P4536" s="44"/>
      <c r="Q4536" s="44"/>
      <c r="R4536" s="44"/>
      <c r="S4536" s="44"/>
      <c r="T4536" s="44"/>
      <c r="U4536" s="44"/>
      <c r="V4536" s="44"/>
      <c r="W4536" s="44"/>
      <c r="X4536" s="44"/>
      <c r="Y4536" s="44"/>
    </row>
    <row r="4537" spans="14:25" ht="15" customHeight="1" x14ac:dyDescent="0.2">
      <c r="N4537" s="44"/>
      <c r="O4537" s="44"/>
      <c r="P4537" s="44"/>
      <c r="Q4537" s="44"/>
      <c r="R4537" s="44"/>
      <c r="S4537" s="44"/>
      <c r="T4537" s="44"/>
      <c r="U4537" s="44"/>
      <c r="V4537" s="44"/>
      <c r="W4537" s="44"/>
      <c r="X4537" s="44"/>
      <c r="Y4537" s="44"/>
    </row>
    <row r="4538" spans="14:25" ht="15" customHeight="1" x14ac:dyDescent="0.2">
      <c r="N4538" s="44"/>
      <c r="O4538" s="44"/>
      <c r="P4538" s="44"/>
      <c r="Q4538" s="44"/>
      <c r="R4538" s="44"/>
      <c r="S4538" s="44"/>
      <c r="T4538" s="44"/>
      <c r="U4538" s="44"/>
      <c r="V4538" s="44"/>
      <c r="W4538" s="44"/>
      <c r="X4538" s="44"/>
      <c r="Y4538" s="44"/>
    </row>
    <row r="4539" spans="14:25" ht="15" customHeight="1" x14ac:dyDescent="0.2">
      <c r="N4539" s="44"/>
      <c r="O4539" s="44"/>
      <c r="P4539" s="44"/>
      <c r="Q4539" s="44"/>
      <c r="R4539" s="44"/>
      <c r="S4539" s="44"/>
      <c r="T4539" s="44"/>
      <c r="U4539" s="44"/>
      <c r="V4539" s="44"/>
      <c r="W4539" s="44"/>
      <c r="X4539" s="44"/>
      <c r="Y4539" s="44"/>
    </row>
    <row r="4540" spans="14:25" ht="15" customHeight="1" x14ac:dyDescent="0.2">
      <c r="N4540" s="44"/>
      <c r="O4540" s="44"/>
      <c r="P4540" s="44"/>
      <c r="Q4540" s="44"/>
      <c r="R4540" s="44"/>
      <c r="S4540" s="44"/>
      <c r="T4540" s="44"/>
      <c r="U4540" s="44"/>
      <c r="V4540" s="44"/>
      <c r="W4540" s="44"/>
      <c r="X4540" s="44"/>
      <c r="Y4540" s="44"/>
    </row>
    <row r="4541" spans="14:25" ht="15" customHeight="1" x14ac:dyDescent="0.2">
      <c r="N4541" s="44"/>
      <c r="O4541" s="44"/>
      <c r="P4541" s="44"/>
      <c r="Q4541" s="44"/>
      <c r="R4541" s="44"/>
      <c r="S4541" s="44"/>
      <c r="T4541" s="44"/>
      <c r="U4541" s="44"/>
      <c r="V4541" s="44"/>
      <c r="W4541" s="44"/>
      <c r="X4541" s="44"/>
      <c r="Y4541" s="44"/>
    </row>
    <row r="4542" spans="14:25" ht="15" customHeight="1" x14ac:dyDescent="0.2">
      <c r="N4542" s="44"/>
      <c r="O4542" s="44"/>
      <c r="P4542" s="44"/>
      <c r="Q4542" s="44"/>
      <c r="R4542" s="44"/>
      <c r="S4542" s="44"/>
      <c r="T4542" s="44"/>
      <c r="U4542" s="44"/>
      <c r="V4542" s="44"/>
      <c r="W4542" s="44"/>
      <c r="X4542" s="44"/>
      <c r="Y4542" s="44"/>
    </row>
    <row r="4543" spans="14:25" ht="15" customHeight="1" x14ac:dyDescent="0.2">
      <c r="N4543" s="44"/>
      <c r="O4543" s="44"/>
      <c r="P4543" s="44"/>
      <c r="Q4543" s="44"/>
      <c r="R4543" s="44"/>
      <c r="S4543" s="44"/>
      <c r="T4543" s="44"/>
      <c r="U4543" s="44"/>
      <c r="V4543" s="44"/>
      <c r="W4543" s="44"/>
      <c r="X4543" s="44"/>
      <c r="Y4543" s="44"/>
    </row>
    <row r="4544" spans="14:25" ht="15" customHeight="1" x14ac:dyDescent="0.2">
      <c r="N4544" s="44"/>
      <c r="O4544" s="44"/>
      <c r="P4544" s="44"/>
      <c r="Q4544" s="44"/>
      <c r="R4544" s="44"/>
      <c r="S4544" s="44"/>
      <c r="T4544" s="44"/>
      <c r="U4544" s="44"/>
      <c r="V4544" s="44"/>
      <c r="W4544" s="44"/>
      <c r="X4544" s="44"/>
      <c r="Y4544" s="44"/>
    </row>
    <row r="4545" spans="14:25" ht="15" customHeight="1" x14ac:dyDescent="0.2">
      <c r="N4545" s="44"/>
      <c r="O4545" s="44"/>
      <c r="P4545" s="44"/>
      <c r="Q4545" s="44"/>
      <c r="R4545" s="44"/>
      <c r="S4545" s="44"/>
      <c r="T4545" s="44"/>
      <c r="U4545" s="44"/>
      <c r="V4545" s="44"/>
      <c r="W4545" s="44"/>
      <c r="X4545" s="44"/>
      <c r="Y4545" s="44"/>
    </row>
    <row r="4546" spans="14:25" ht="15" customHeight="1" x14ac:dyDescent="0.2">
      <c r="N4546" s="44"/>
      <c r="O4546" s="44"/>
      <c r="P4546" s="44"/>
      <c r="Q4546" s="44"/>
      <c r="R4546" s="44"/>
      <c r="S4546" s="44"/>
      <c r="T4546" s="44"/>
      <c r="U4546" s="44"/>
      <c r="V4546" s="44"/>
      <c r="W4546" s="44"/>
      <c r="X4546" s="44"/>
      <c r="Y4546" s="44"/>
    </row>
    <row r="4547" spans="14:25" ht="15" customHeight="1" x14ac:dyDescent="0.2">
      <c r="N4547" s="44"/>
      <c r="O4547" s="44"/>
      <c r="P4547" s="44"/>
      <c r="Q4547" s="44"/>
      <c r="R4547" s="44"/>
      <c r="S4547" s="44"/>
      <c r="T4547" s="44"/>
      <c r="U4547" s="44"/>
      <c r="V4547" s="44"/>
      <c r="W4547" s="44"/>
      <c r="X4547" s="44"/>
      <c r="Y4547" s="44"/>
    </row>
    <row r="4548" spans="14:25" ht="15" customHeight="1" x14ac:dyDescent="0.2">
      <c r="N4548" s="44"/>
      <c r="O4548" s="44"/>
      <c r="P4548" s="44"/>
      <c r="Q4548" s="44"/>
      <c r="R4548" s="44"/>
      <c r="S4548" s="44"/>
      <c r="T4548" s="44"/>
      <c r="U4548" s="44"/>
      <c r="V4548" s="44"/>
      <c r="W4548" s="44"/>
      <c r="X4548" s="44"/>
      <c r="Y4548" s="44"/>
    </row>
    <row r="4549" spans="14:25" ht="15" customHeight="1" x14ac:dyDescent="0.2">
      <c r="N4549" s="44"/>
      <c r="O4549" s="44"/>
      <c r="P4549" s="44"/>
      <c r="Q4549" s="44"/>
      <c r="R4549" s="44"/>
      <c r="S4549" s="44"/>
      <c r="T4549" s="44"/>
      <c r="U4549" s="44"/>
      <c r="V4549" s="44"/>
      <c r="W4549" s="44"/>
      <c r="X4549" s="44"/>
      <c r="Y4549" s="44"/>
    </row>
    <row r="4550" spans="14:25" ht="15" customHeight="1" x14ac:dyDescent="0.2">
      <c r="N4550" s="44"/>
      <c r="O4550" s="44"/>
      <c r="P4550" s="44"/>
      <c r="Q4550" s="44"/>
      <c r="R4550" s="44"/>
      <c r="S4550" s="44"/>
      <c r="T4550" s="44"/>
      <c r="U4550" s="44"/>
      <c r="V4550" s="44"/>
      <c r="W4550" s="44"/>
      <c r="X4550" s="44"/>
      <c r="Y4550" s="44"/>
    </row>
    <row r="4551" spans="14:25" ht="15" customHeight="1" x14ac:dyDescent="0.2">
      <c r="N4551" s="44"/>
      <c r="O4551" s="44"/>
      <c r="P4551" s="44"/>
      <c r="Q4551" s="44"/>
      <c r="R4551" s="44"/>
      <c r="S4551" s="44"/>
      <c r="T4551" s="44"/>
      <c r="U4551" s="44"/>
      <c r="V4551" s="44"/>
      <c r="W4551" s="44"/>
      <c r="X4551" s="44"/>
      <c r="Y4551" s="44"/>
    </row>
    <row r="4552" spans="14:25" ht="15" customHeight="1" x14ac:dyDescent="0.2">
      <c r="N4552" s="44"/>
      <c r="O4552" s="44"/>
      <c r="P4552" s="44"/>
      <c r="Q4552" s="44"/>
      <c r="R4552" s="44"/>
      <c r="S4552" s="44"/>
      <c r="T4552" s="44"/>
      <c r="U4552" s="44"/>
      <c r="V4552" s="44"/>
      <c r="W4552" s="44"/>
      <c r="X4552" s="44"/>
      <c r="Y4552" s="44"/>
    </row>
    <row r="4553" spans="14:25" ht="15" customHeight="1" x14ac:dyDescent="0.2">
      <c r="N4553" s="44"/>
      <c r="O4553" s="44"/>
      <c r="P4553" s="44"/>
      <c r="Q4553" s="44"/>
      <c r="R4553" s="44"/>
      <c r="S4553" s="44"/>
      <c r="T4553" s="44"/>
      <c r="U4553" s="44"/>
      <c r="V4553" s="44"/>
      <c r="W4553" s="44"/>
      <c r="X4553" s="44"/>
      <c r="Y4553" s="44"/>
    </row>
    <row r="4554" spans="14:25" ht="15" customHeight="1" x14ac:dyDescent="0.2">
      <c r="N4554" s="44"/>
      <c r="O4554" s="44"/>
      <c r="P4554" s="44"/>
      <c r="Q4554" s="44"/>
      <c r="R4554" s="44"/>
      <c r="S4554" s="44"/>
      <c r="T4554" s="44"/>
      <c r="U4554" s="44"/>
      <c r="V4554" s="44"/>
      <c r="W4554" s="44"/>
      <c r="X4554" s="44"/>
      <c r="Y4554" s="44"/>
    </row>
    <row r="4555" spans="14:25" ht="15" customHeight="1" x14ac:dyDescent="0.2">
      <c r="N4555" s="44"/>
      <c r="O4555" s="44"/>
      <c r="P4555" s="44"/>
      <c r="Q4555" s="44"/>
      <c r="R4555" s="44"/>
      <c r="S4555" s="44"/>
      <c r="T4555" s="44"/>
      <c r="U4555" s="44"/>
      <c r="V4555" s="44"/>
      <c r="W4555" s="44"/>
      <c r="X4555" s="44"/>
      <c r="Y4555" s="44"/>
    </row>
    <row r="4556" spans="14:25" ht="15" customHeight="1" x14ac:dyDescent="0.2">
      <c r="N4556" s="44"/>
      <c r="O4556" s="44"/>
      <c r="P4556" s="44"/>
      <c r="Q4556" s="44"/>
      <c r="R4556" s="44"/>
      <c r="S4556" s="44"/>
      <c r="T4556" s="44"/>
      <c r="U4556" s="44"/>
      <c r="V4556" s="44"/>
      <c r="W4556" s="44"/>
      <c r="X4556" s="44"/>
      <c r="Y4556" s="44"/>
    </row>
    <row r="4557" spans="14:25" ht="15" customHeight="1" x14ac:dyDescent="0.2">
      <c r="N4557" s="44"/>
      <c r="O4557" s="44"/>
      <c r="P4557" s="44"/>
      <c r="Q4557" s="44"/>
      <c r="R4557" s="44"/>
      <c r="S4557" s="44"/>
      <c r="T4557" s="44"/>
      <c r="U4557" s="44"/>
      <c r="V4557" s="44"/>
      <c r="W4557" s="44"/>
      <c r="X4557" s="44"/>
      <c r="Y4557" s="44"/>
    </row>
    <row r="4558" spans="14:25" ht="15" customHeight="1" x14ac:dyDescent="0.2">
      <c r="N4558" s="44"/>
      <c r="O4558" s="44"/>
      <c r="P4558" s="44"/>
      <c r="Q4558" s="44"/>
      <c r="R4558" s="44"/>
      <c r="S4558" s="44"/>
      <c r="T4558" s="44"/>
      <c r="U4558" s="44"/>
      <c r="V4558" s="44"/>
      <c r="W4558" s="44"/>
      <c r="X4558" s="44"/>
      <c r="Y4558" s="44"/>
    </row>
    <row r="4559" spans="14:25" ht="15" customHeight="1" x14ac:dyDescent="0.2">
      <c r="N4559" s="44"/>
      <c r="O4559" s="44"/>
      <c r="P4559" s="44"/>
      <c r="Q4559" s="44"/>
      <c r="R4559" s="44"/>
      <c r="S4559" s="44"/>
      <c r="T4559" s="44"/>
      <c r="U4559" s="44"/>
      <c r="V4559" s="44"/>
      <c r="W4559" s="44"/>
      <c r="X4559" s="44"/>
      <c r="Y4559" s="44"/>
    </row>
    <row r="4560" spans="14:25" ht="15" customHeight="1" x14ac:dyDescent="0.2">
      <c r="N4560" s="44"/>
      <c r="O4560" s="44"/>
      <c r="P4560" s="44"/>
      <c r="Q4560" s="44"/>
      <c r="R4560" s="44"/>
      <c r="S4560" s="44"/>
      <c r="T4560" s="44"/>
      <c r="U4560" s="44"/>
      <c r="V4560" s="44"/>
      <c r="W4560" s="44"/>
      <c r="X4560" s="44"/>
      <c r="Y4560" s="44"/>
    </row>
    <row r="4561" spans="14:25" ht="15" customHeight="1" x14ac:dyDescent="0.2">
      <c r="N4561" s="44"/>
      <c r="O4561" s="44"/>
      <c r="P4561" s="44"/>
      <c r="Q4561" s="44"/>
      <c r="R4561" s="44"/>
      <c r="S4561" s="44"/>
      <c r="T4561" s="44"/>
      <c r="U4561" s="44"/>
      <c r="V4561" s="44"/>
      <c r="W4561" s="44"/>
      <c r="X4561" s="44"/>
      <c r="Y4561" s="44"/>
    </row>
    <row r="4562" spans="14:25" ht="15" customHeight="1" x14ac:dyDescent="0.2">
      <c r="N4562" s="44"/>
      <c r="O4562" s="44"/>
      <c r="P4562" s="44"/>
      <c r="Q4562" s="44"/>
      <c r="R4562" s="44"/>
      <c r="S4562" s="44"/>
      <c r="T4562" s="44"/>
      <c r="U4562" s="44"/>
      <c r="V4562" s="44"/>
      <c r="W4562" s="44"/>
      <c r="X4562" s="44"/>
      <c r="Y4562" s="44"/>
    </row>
    <row r="4563" spans="14:25" ht="15" customHeight="1" x14ac:dyDescent="0.2">
      <c r="N4563" s="44"/>
      <c r="O4563" s="44"/>
      <c r="P4563" s="44"/>
      <c r="Q4563" s="44"/>
      <c r="R4563" s="44"/>
      <c r="S4563" s="44"/>
      <c r="T4563" s="44"/>
      <c r="U4563" s="44"/>
      <c r="V4563" s="44"/>
      <c r="W4563" s="44"/>
      <c r="X4563" s="44"/>
      <c r="Y4563" s="44"/>
    </row>
    <row r="4564" spans="14:25" ht="15" customHeight="1" x14ac:dyDescent="0.2">
      <c r="N4564" s="44"/>
      <c r="O4564" s="44"/>
      <c r="P4564" s="44"/>
      <c r="Q4564" s="44"/>
      <c r="R4564" s="44"/>
      <c r="S4564" s="44"/>
      <c r="T4564" s="44"/>
      <c r="U4564" s="44"/>
      <c r="V4564" s="44"/>
      <c r="W4564" s="44"/>
      <c r="X4564" s="44"/>
      <c r="Y4564" s="44"/>
    </row>
    <row r="4565" spans="14:25" ht="15" customHeight="1" x14ac:dyDescent="0.2">
      <c r="N4565" s="44"/>
      <c r="O4565" s="44"/>
      <c r="P4565" s="44"/>
      <c r="Q4565" s="44"/>
      <c r="R4565" s="44"/>
      <c r="S4565" s="44"/>
      <c r="T4565" s="44"/>
      <c r="U4565" s="44"/>
      <c r="V4565" s="44"/>
      <c r="W4565" s="44"/>
      <c r="X4565" s="44"/>
      <c r="Y4565" s="44"/>
    </row>
    <row r="4566" spans="14:25" ht="15" customHeight="1" x14ac:dyDescent="0.2">
      <c r="N4566" s="44"/>
      <c r="O4566" s="44"/>
      <c r="P4566" s="44"/>
      <c r="Q4566" s="44"/>
      <c r="R4566" s="44"/>
      <c r="S4566" s="44"/>
      <c r="T4566" s="44"/>
      <c r="U4566" s="44"/>
      <c r="V4566" s="44"/>
      <c r="W4566" s="44"/>
      <c r="X4566" s="44"/>
      <c r="Y4566" s="44"/>
    </row>
    <row r="4567" spans="14:25" ht="15" customHeight="1" x14ac:dyDescent="0.2">
      <c r="N4567" s="44"/>
      <c r="O4567" s="44"/>
      <c r="P4567" s="44"/>
      <c r="Q4567" s="44"/>
      <c r="R4567" s="44"/>
      <c r="S4567" s="44"/>
      <c r="T4567" s="44"/>
      <c r="U4567" s="44"/>
      <c r="V4567" s="44"/>
      <c r="W4567" s="44"/>
      <c r="X4567" s="44"/>
      <c r="Y4567" s="44"/>
    </row>
    <row r="4568" spans="14:25" ht="15" customHeight="1" x14ac:dyDescent="0.2">
      <c r="N4568" s="44"/>
      <c r="O4568" s="44"/>
      <c r="P4568" s="44"/>
      <c r="Q4568" s="44"/>
      <c r="R4568" s="44"/>
      <c r="S4568" s="44"/>
      <c r="T4568" s="44"/>
      <c r="U4568" s="44"/>
      <c r="V4568" s="44"/>
      <c r="W4568" s="44"/>
      <c r="X4568" s="44"/>
      <c r="Y4568" s="44"/>
    </row>
    <row r="4569" spans="14:25" ht="15" customHeight="1" x14ac:dyDescent="0.2">
      <c r="N4569" s="44"/>
      <c r="O4569" s="44"/>
      <c r="P4569" s="44"/>
      <c r="Q4569" s="44"/>
      <c r="R4569" s="44"/>
      <c r="S4569" s="44"/>
      <c r="T4569" s="44"/>
      <c r="U4569" s="44"/>
      <c r="V4569" s="44"/>
      <c r="W4569" s="44"/>
      <c r="X4569" s="44"/>
      <c r="Y4569" s="44"/>
    </row>
    <row r="4570" spans="14:25" ht="15" customHeight="1" x14ac:dyDescent="0.2">
      <c r="N4570" s="44"/>
      <c r="O4570" s="44"/>
      <c r="P4570" s="44"/>
      <c r="Q4570" s="44"/>
      <c r="R4570" s="44"/>
      <c r="S4570" s="44"/>
      <c r="T4570" s="44"/>
      <c r="U4570" s="44"/>
      <c r="V4570" s="44"/>
      <c r="W4570" s="44"/>
      <c r="X4570" s="44"/>
      <c r="Y4570" s="44"/>
    </row>
    <row r="4571" spans="14:25" ht="15" customHeight="1" x14ac:dyDescent="0.2">
      <c r="N4571" s="44"/>
      <c r="O4571" s="44"/>
      <c r="P4571" s="44"/>
      <c r="Q4571" s="44"/>
      <c r="R4571" s="44"/>
      <c r="S4571" s="44"/>
      <c r="T4571" s="44"/>
      <c r="U4571" s="44"/>
      <c r="V4571" s="44"/>
      <c r="W4571" s="44"/>
      <c r="X4571" s="44"/>
      <c r="Y4571" s="44"/>
    </row>
    <row r="4572" spans="14:25" ht="15" customHeight="1" x14ac:dyDescent="0.2">
      <c r="N4572" s="44"/>
      <c r="O4572" s="44"/>
      <c r="P4572" s="44"/>
      <c r="Q4572" s="44"/>
      <c r="R4572" s="44"/>
      <c r="S4572" s="44"/>
      <c r="T4572" s="44"/>
      <c r="U4572" s="44"/>
      <c r="V4572" s="44"/>
      <c r="W4572" s="44"/>
      <c r="X4572" s="44"/>
      <c r="Y4572" s="44"/>
    </row>
    <row r="4573" spans="14:25" ht="15" customHeight="1" x14ac:dyDescent="0.2">
      <c r="N4573" s="44"/>
      <c r="O4573" s="44"/>
      <c r="P4573" s="44"/>
      <c r="Q4573" s="44"/>
      <c r="R4573" s="44"/>
      <c r="S4573" s="44"/>
      <c r="T4573" s="44"/>
      <c r="U4573" s="44"/>
      <c r="V4573" s="44"/>
      <c r="W4573" s="44"/>
      <c r="X4573" s="44"/>
      <c r="Y4573" s="44"/>
    </row>
    <row r="4574" spans="14:25" ht="15" customHeight="1" x14ac:dyDescent="0.2">
      <c r="N4574" s="44"/>
      <c r="O4574" s="44"/>
      <c r="P4574" s="44"/>
      <c r="Q4574" s="44"/>
      <c r="R4574" s="44"/>
      <c r="S4574" s="44"/>
      <c r="T4574" s="44"/>
      <c r="U4574" s="44"/>
      <c r="V4574" s="44"/>
      <c r="W4574" s="44"/>
      <c r="X4574" s="44"/>
      <c r="Y4574" s="44"/>
    </row>
    <row r="4575" spans="14:25" ht="15" customHeight="1" x14ac:dyDescent="0.2">
      <c r="N4575" s="44"/>
      <c r="O4575" s="44"/>
      <c r="P4575" s="44"/>
      <c r="Q4575" s="44"/>
      <c r="R4575" s="44"/>
      <c r="S4575" s="44"/>
      <c r="T4575" s="44"/>
      <c r="U4575" s="44"/>
      <c r="V4575" s="44"/>
      <c r="W4575" s="44"/>
      <c r="X4575" s="44"/>
      <c r="Y4575" s="44"/>
    </row>
    <row r="4576" spans="14:25" ht="15" customHeight="1" x14ac:dyDescent="0.2">
      <c r="N4576" s="44"/>
      <c r="O4576" s="44"/>
      <c r="P4576" s="44"/>
      <c r="Q4576" s="44"/>
      <c r="R4576" s="44"/>
      <c r="S4576" s="44"/>
      <c r="T4576" s="44"/>
      <c r="U4576" s="44"/>
      <c r="V4576" s="44"/>
      <c r="W4576" s="44"/>
      <c r="X4576" s="44"/>
      <c r="Y4576" s="44"/>
    </row>
    <row r="4577" spans="14:25" ht="15" customHeight="1" x14ac:dyDescent="0.2">
      <c r="N4577" s="44"/>
      <c r="O4577" s="44"/>
      <c r="P4577" s="44"/>
      <c r="Q4577" s="44"/>
      <c r="R4577" s="44"/>
      <c r="S4577" s="44"/>
      <c r="T4577" s="44"/>
      <c r="U4577" s="44"/>
      <c r="V4577" s="44"/>
      <c r="W4577" s="44"/>
      <c r="X4577" s="44"/>
      <c r="Y4577" s="44"/>
    </row>
    <row r="4578" spans="14:25" ht="15" customHeight="1" x14ac:dyDescent="0.2">
      <c r="N4578" s="44"/>
      <c r="O4578" s="44"/>
      <c r="P4578" s="44"/>
      <c r="Q4578" s="44"/>
      <c r="R4578" s="44"/>
      <c r="S4578" s="44"/>
      <c r="T4578" s="44"/>
      <c r="U4578" s="44"/>
      <c r="V4578" s="44"/>
      <c r="W4578" s="44"/>
      <c r="X4578" s="44"/>
      <c r="Y4578" s="44"/>
    </row>
    <row r="4579" spans="14:25" ht="15" customHeight="1" x14ac:dyDescent="0.2">
      <c r="N4579" s="44"/>
      <c r="O4579" s="44"/>
      <c r="P4579" s="44"/>
      <c r="Q4579" s="44"/>
      <c r="R4579" s="44"/>
      <c r="S4579" s="44"/>
      <c r="T4579" s="44"/>
      <c r="U4579" s="44"/>
      <c r="V4579" s="44"/>
      <c r="W4579" s="44"/>
      <c r="X4579" s="44"/>
      <c r="Y4579" s="44"/>
    </row>
    <row r="4580" spans="14:25" ht="15" customHeight="1" x14ac:dyDescent="0.2">
      <c r="N4580" s="44"/>
      <c r="O4580" s="44"/>
      <c r="P4580" s="44"/>
      <c r="Q4580" s="44"/>
      <c r="R4580" s="44"/>
      <c r="S4580" s="44"/>
      <c r="T4580" s="44"/>
      <c r="U4580" s="44"/>
      <c r="V4580" s="44"/>
      <c r="W4580" s="44"/>
      <c r="X4580" s="44"/>
      <c r="Y4580" s="44"/>
    </row>
    <row r="4581" spans="14:25" ht="15" customHeight="1" x14ac:dyDescent="0.2">
      <c r="N4581" s="44"/>
      <c r="O4581" s="44"/>
      <c r="P4581" s="44"/>
      <c r="Q4581" s="44"/>
      <c r="R4581" s="44"/>
      <c r="S4581" s="44"/>
      <c r="T4581" s="44"/>
      <c r="U4581" s="44"/>
      <c r="V4581" s="44"/>
      <c r="W4581" s="44"/>
      <c r="X4581" s="44"/>
      <c r="Y4581" s="44"/>
    </row>
    <row r="4582" spans="14:25" ht="15" customHeight="1" x14ac:dyDescent="0.2">
      <c r="N4582" s="44"/>
      <c r="O4582" s="44"/>
      <c r="P4582" s="44"/>
      <c r="Q4582" s="44"/>
      <c r="R4582" s="44"/>
      <c r="S4582" s="44"/>
      <c r="T4582" s="44"/>
      <c r="U4582" s="44"/>
      <c r="V4582" s="44"/>
      <c r="W4582" s="44"/>
      <c r="X4582" s="44"/>
      <c r="Y4582" s="44"/>
    </row>
    <row r="4583" spans="14:25" ht="15" customHeight="1" x14ac:dyDescent="0.2">
      <c r="N4583" s="44"/>
      <c r="O4583" s="44"/>
      <c r="P4583" s="44"/>
      <c r="Q4583" s="44"/>
      <c r="R4583" s="44"/>
      <c r="S4583" s="44"/>
      <c r="T4583" s="44"/>
      <c r="U4583" s="44"/>
      <c r="V4583" s="44"/>
      <c r="W4583" s="44"/>
      <c r="X4583" s="44"/>
      <c r="Y4583" s="44"/>
    </row>
    <row r="4584" spans="14:25" ht="15" customHeight="1" x14ac:dyDescent="0.2">
      <c r="N4584" s="44"/>
      <c r="O4584" s="44"/>
      <c r="P4584" s="44"/>
      <c r="Q4584" s="44"/>
      <c r="R4584" s="44"/>
      <c r="S4584" s="44"/>
      <c r="T4584" s="44"/>
      <c r="U4584" s="44"/>
      <c r="V4584" s="44"/>
      <c r="W4584" s="44"/>
      <c r="X4584" s="44"/>
      <c r="Y4584" s="44"/>
    </row>
    <row r="4585" spans="14:25" ht="15" customHeight="1" x14ac:dyDescent="0.2">
      <c r="N4585" s="44"/>
      <c r="O4585" s="44"/>
      <c r="P4585" s="44"/>
      <c r="Q4585" s="44"/>
      <c r="R4585" s="44"/>
      <c r="S4585" s="44"/>
      <c r="T4585" s="44"/>
      <c r="U4585" s="44"/>
      <c r="V4585" s="44"/>
      <c r="W4585" s="44"/>
      <c r="X4585" s="44"/>
      <c r="Y4585" s="44"/>
    </row>
    <row r="4586" spans="14:25" ht="15" customHeight="1" x14ac:dyDescent="0.2">
      <c r="N4586" s="44"/>
      <c r="O4586" s="44"/>
      <c r="P4586" s="44"/>
      <c r="Q4586" s="44"/>
      <c r="R4586" s="44"/>
      <c r="S4586" s="44"/>
      <c r="T4586" s="44"/>
      <c r="U4586" s="44"/>
      <c r="V4586" s="44"/>
      <c r="W4586" s="44"/>
      <c r="X4586" s="44"/>
      <c r="Y4586" s="44"/>
    </row>
    <row r="4587" spans="14:25" ht="15" customHeight="1" x14ac:dyDescent="0.2">
      <c r="N4587" s="44"/>
      <c r="O4587" s="44"/>
      <c r="P4587" s="44"/>
      <c r="Q4587" s="44"/>
      <c r="R4587" s="44"/>
      <c r="S4587" s="44"/>
      <c r="T4587" s="44"/>
      <c r="U4587" s="44"/>
      <c r="V4587" s="44"/>
      <c r="W4587" s="44"/>
      <c r="X4587" s="44"/>
      <c r="Y4587" s="44"/>
    </row>
    <row r="4588" spans="14:25" ht="15" customHeight="1" x14ac:dyDescent="0.2">
      <c r="N4588" s="44"/>
      <c r="O4588" s="44"/>
      <c r="P4588" s="44"/>
      <c r="Q4588" s="44"/>
      <c r="R4588" s="44"/>
      <c r="S4588" s="44"/>
      <c r="T4588" s="44"/>
      <c r="U4588" s="44"/>
      <c r="V4588" s="44"/>
      <c r="W4588" s="44"/>
      <c r="X4588" s="44"/>
      <c r="Y4588" s="44"/>
    </row>
    <row r="4589" spans="14:25" ht="15" customHeight="1" x14ac:dyDescent="0.2">
      <c r="N4589" s="44"/>
      <c r="O4589" s="44"/>
      <c r="P4589" s="44"/>
      <c r="Q4589" s="44"/>
      <c r="R4589" s="44"/>
      <c r="S4589" s="44"/>
      <c r="T4589" s="44"/>
      <c r="U4589" s="44"/>
      <c r="V4589" s="44"/>
      <c r="W4589" s="44"/>
      <c r="X4589" s="44"/>
      <c r="Y4589" s="44"/>
    </row>
    <row r="4590" spans="14:25" ht="15" customHeight="1" x14ac:dyDescent="0.2">
      <c r="N4590" s="44"/>
      <c r="O4590" s="44"/>
      <c r="P4590" s="44"/>
      <c r="Q4590" s="44"/>
      <c r="R4590" s="44"/>
      <c r="S4590" s="44"/>
      <c r="T4590" s="44"/>
      <c r="U4590" s="44"/>
      <c r="V4590" s="44"/>
      <c r="W4590" s="44"/>
      <c r="X4590" s="44"/>
      <c r="Y4590" s="44"/>
    </row>
    <row r="4591" spans="14:25" ht="15" customHeight="1" x14ac:dyDescent="0.2">
      <c r="N4591" s="44"/>
      <c r="O4591" s="44"/>
      <c r="P4591" s="44"/>
      <c r="Q4591" s="44"/>
      <c r="R4591" s="44"/>
      <c r="S4591" s="44"/>
      <c r="T4591" s="44"/>
      <c r="U4591" s="44"/>
      <c r="V4591" s="44"/>
      <c r="W4591" s="44"/>
      <c r="X4591" s="44"/>
      <c r="Y4591" s="44"/>
    </row>
    <row r="4592" spans="14:25" ht="15" customHeight="1" x14ac:dyDescent="0.2">
      <c r="N4592" s="44"/>
      <c r="O4592" s="44"/>
      <c r="P4592" s="44"/>
      <c r="Q4592" s="44"/>
      <c r="R4592" s="44"/>
      <c r="S4592" s="44"/>
      <c r="T4592" s="44"/>
      <c r="U4592" s="44"/>
      <c r="V4592" s="44"/>
      <c r="W4592" s="44"/>
      <c r="X4592" s="44"/>
      <c r="Y4592" s="44"/>
    </row>
    <row r="4593" spans="14:25" ht="15" customHeight="1" x14ac:dyDescent="0.2">
      <c r="N4593" s="44"/>
      <c r="O4593" s="44"/>
      <c r="P4593" s="44"/>
      <c r="Q4593" s="44"/>
      <c r="R4593" s="44"/>
      <c r="S4593" s="44"/>
      <c r="T4593" s="44"/>
      <c r="U4593" s="44"/>
      <c r="V4593" s="44"/>
      <c r="W4593" s="44"/>
      <c r="X4593" s="44"/>
      <c r="Y4593" s="44"/>
    </row>
    <row r="4594" spans="14:25" ht="15" customHeight="1" x14ac:dyDescent="0.2">
      <c r="N4594" s="44"/>
      <c r="O4594" s="44"/>
      <c r="P4594" s="44"/>
      <c r="Q4594" s="44"/>
      <c r="R4594" s="44"/>
      <c r="S4594" s="44"/>
      <c r="T4594" s="44"/>
      <c r="U4594" s="44"/>
      <c r="V4594" s="44"/>
      <c r="W4594" s="44"/>
      <c r="X4594" s="44"/>
      <c r="Y4594" s="44"/>
    </row>
    <row r="4595" spans="14:25" ht="15" customHeight="1" x14ac:dyDescent="0.2">
      <c r="N4595" s="44"/>
      <c r="O4595" s="44"/>
      <c r="P4595" s="44"/>
      <c r="Q4595" s="44"/>
      <c r="R4595" s="44"/>
      <c r="S4595" s="44"/>
      <c r="T4595" s="44"/>
      <c r="U4595" s="44"/>
      <c r="V4595" s="44"/>
      <c r="W4595" s="44"/>
      <c r="X4595" s="44"/>
      <c r="Y4595" s="44"/>
    </row>
    <row r="4596" spans="14:25" ht="15" customHeight="1" x14ac:dyDescent="0.2">
      <c r="N4596" s="44"/>
      <c r="O4596" s="44"/>
      <c r="P4596" s="44"/>
      <c r="Q4596" s="44"/>
      <c r="R4596" s="44"/>
      <c r="S4596" s="44"/>
      <c r="T4596" s="44"/>
      <c r="U4596" s="44"/>
      <c r="V4596" s="44"/>
      <c r="W4596" s="44"/>
      <c r="X4596" s="44"/>
      <c r="Y4596" s="44"/>
    </row>
    <row r="4597" spans="14:25" ht="15" customHeight="1" x14ac:dyDescent="0.2">
      <c r="N4597" s="44"/>
      <c r="O4597" s="44"/>
      <c r="P4597" s="44"/>
      <c r="Q4597" s="44"/>
      <c r="R4597" s="44"/>
      <c r="S4597" s="44"/>
      <c r="T4597" s="44"/>
      <c r="U4597" s="44"/>
      <c r="V4597" s="44"/>
      <c r="W4597" s="44"/>
      <c r="X4597" s="44"/>
      <c r="Y4597" s="44"/>
    </row>
    <row r="4598" spans="14:25" ht="15" customHeight="1" x14ac:dyDescent="0.2">
      <c r="N4598" s="44"/>
      <c r="O4598" s="44"/>
      <c r="P4598" s="44"/>
      <c r="Q4598" s="44"/>
      <c r="R4598" s="44"/>
      <c r="S4598" s="44"/>
      <c r="T4598" s="44"/>
      <c r="U4598" s="44"/>
      <c r="V4598" s="44"/>
      <c r="W4598" s="44"/>
      <c r="X4598" s="44"/>
      <c r="Y4598" s="44"/>
    </row>
    <row r="4599" spans="14:25" ht="15" customHeight="1" x14ac:dyDescent="0.2">
      <c r="N4599" s="44"/>
      <c r="O4599" s="44"/>
      <c r="P4599" s="44"/>
      <c r="Q4599" s="44"/>
      <c r="R4599" s="44"/>
      <c r="S4599" s="44"/>
      <c r="T4599" s="44"/>
      <c r="U4599" s="44"/>
      <c r="V4599" s="44"/>
      <c r="W4599" s="44"/>
      <c r="X4599" s="44"/>
      <c r="Y4599" s="44"/>
    </row>
    <row r="4600" spans="14:25" ht="15" customHeight="1" x14ac:dyDescent="0.2">
      <c r="N4600" s="44"/>
      <c r="O4600" s="44"/>
      <c r="P4600" s="44"/>
      <c r="Q4600" s="44"/>
      <c r="R4600" s="44"/>
      <c r="S4600" s="44"/>
      <c r="T4600" s="44"/>
      <c r="U4600" s="44"/>
      <c r="V4600" s="44"/>
      <c r="W4600" s="44"/>
      <c r="X4600" s="44"/>
      <c r="Y4600" s="44"/>
    </row>
    <row r="4601" spans="14:25" ht="15" customHeight="1" x14ac:dyDescent="0.2">
      <c r="N4601" s="44"/>
      <c r="O4601" s="44"/>
      <c r="P4601" s="44"/>
      <c r="Q4601" s="44"/>
      <c r="R4601" s="44"/>
      <c r="S4601" s="44"/>
      <c r="T4601" s="44"/>
      <c r="U4601" s="44"/>
      <c r="V4601" s="44"/>
      <c r="W4601" s="44"/>
      <c r="X4601" s="44"/>
      <c r="Y4601" s="44"/>
    </row>
    <row r="4602" spans="14:25" ht="15" customHeight="1" x14ac:dyDescent="0.2">
      <c r="N4602" s="44"/>
      <c r="O4602" s="44"/>
      <c r="P4602" s="44"/>
      <c r="Q4602" s="44"/>
      <c r="R4602" s="44"/>
      <c r="S4602" s="44"/>
      <c r="T4602" s="44"/>
      <c r="U4602" s="44"/>
      <c r="V4602" s="44"/>
      <c r="W4602" s="44"/>
      <c r="X4602" s="44"/>
      <c r="Y4602" s="44"/>
    </row>
    <row r="4603" spans="14:25" ht="15" customHeight="1" x14ac:dyDescent="0.2">
      <c r="N4603" s="44"/>
      <c r="O4603" s="44"/>
      <c r="P4603" s="44"/>
      <c r="Q4603" s="44"/>
      <c r="R4603" s="44"/>
      <c r="S4603" s="44"/>
      <c r="T4603" s="44"/>
      <c r="U4603" s="44"/>
      <c r="V4603" s="44"/>
      <c r="W4603" s="44"/>
      <c r="X4603" s="44"/>
      <c r="Y4603" s="44"/>
    </row>
    <row r="4604" spans="14:25" ht="15" customHeight="1" x14ac:dyDescent="0.2">
      <c r="N4604" s="44"/>
      <c r="O4604" s="44"/>
      <c r="P4604" s="44"/>
      <c r="Q4604" s="44"/>
      <c r="R4604" s="44"/>
      <c r="S4604" s="44"/>
      <c r="T4604" s="44"/>
      <c r="U4604" s="44"/>
      <c r="V4604" s="44"/>
      <c r="W4604" s="44"/>
      <c r="X4604" s="44"/>
      <c r="Y4604" s="44"/>
    </row>
    <row r="4605" spans="14:25" ht="15" customHeight="1" x14ac:dyDescent="0.2">
      <c r="N4605" s="44"/>
      <c r="O4605" s="44"/>
      <c r="P4605" s="44"/>
      <c r="Q4605" s="44"/>
      <c r="R4605" s="44"/>
      <c r="S4605" s="44"/>
      <c r="T4605" s="44"/>
      <c r="U4605" s="44"/>
      <c r="V4605" s="44"/>
      <c r="W4605" s="44"/>
      <c r="X4605" s="44"/>
      <c r="Y4605" s="44"/>
    </row>
    <row r="4606" spans="14:25" ht="15" customHeight="1" x14ac:dyDescent="0.2">
      <c r="N4606" s="44"/>
      <c r="O4606" s="44"/>
      <c r="P4606" s="44"/>
      <c r="Q4606" s="44"/>
      <c r="R4606" s="44"/>
      <c r="S4606" s="44"/>
      <c r="T4606" s="44"/>
      <c r="U4606" s="44"/>
      <c r="V4606" s="44"/>
      <c r="W4606" s="44"/>
      <c r="X4606" s="44"/>
      <c r="Y4606" s="44"/>
    </row>
    <row r="4607" spans="14:25" ht="15" customHeight="1" x14ac:dyDescent="0.2">
      <c r="N4607" s="44"/>
      <c r="O4607" s="44"/>
      <c r="P4607" s="44"/>
      <c r="Q4607" s="44"/>
      <c r="R4607" s="44"/>
      <c r="S4607" s="44"/>
      <c r="T4607" s="44"/>
      <c r="U4607" s="44"/>
      <c r="V4607" s="44"/>
      <c r="W4607" s="44"/>
      <c r="X4607" s="44"/>
      <c r="Y4607" s="44"/>
    </row>
    <row r="4608" spans="14:25" ht="15" customHeight="1" x14ac:dyDescent="0.2">
      <c r="N4608" s="44"/>
      <c r="O4608" s="44"/>
      <c r="P4608" s="44"/>
      <c r="Q4608" s="44"/>
      <c r="R4608" s="44"/>
      <c r="S4608" s="44"/>
      <c r="T4608" s="44"/>
      <c r="U4608" s="44"/>
      <c r="V4608" s="44"/>
      <c r="W4608" s="44"/>
      <c r="X4608" s="44"/>
      <c r="Y4608" s="44"/>
    </row>
    <row r="4609" spans="14:25" ht="15" customHeight="1" x14ac:dyDescent="0.2">
      <c r="N4609" s="44"/>
      <c r="O4609" s="44"/>
      <c r="P4609" s="44"/>
      <c r="Q4609" s="44"/>
      <c r="R4609" s="44"/>
      <c r="S4609" s="44"/>
      <c r="T4609" s="44"/>
      <c r="U4609" s="44"/>
      <c r="V4609" s="44"/>
      <c r="W4609" s="44"/>
      <c r="X4609" s="44"/>
      <c r="Y4609" s="44"/>
    </row>
    <row r="4610" spans="14:25" ht="15" customHeight="1" x14ac:dyDescent="0.2">
      <c r="N4610" s="44"/>
      <c r="O4610" s="44"/>
      <c r="P4610" s="44"/>
      <c r="Q4610" s="44"/>
      <c r="R4610" s="44"/>
      <c r="S4610" s="44"/>
      <c r="T4610" s="44"/>
      <c r="U4610" s="44"/>
      <c r="V4610" s="44"/>
      <c r="W4610" s="44"/>
      <c r="X4610" s="44"/>
      <c r="Y4610" s="44"/>
    </row>
    <row r="4611" spans="14:25" ht="15" customHeight="1" x14ac:dyDescent="0.2">
      <c r="N4611" s="44"/>
      <c r="O4611" s="44"/>
      <c r="P4611" s="44"/>
      <c r="Q4611" s="44"/>
      <c r="R4611" s="44"/>
      <c r="S4611" s="44"/>
      <c r="T4611" s="44"/>
      <c r="U4611" s="44"/>
      <c r="V4611" s="44"/>
      <c r="W4611" s="44"/>
      <c r="X4611" s="44"/>
      <c r="Y4611" s="44"/>
    </row>
    <row r="4612" spans="14:25" ht="15" customHeight="1" x14ac:dyDescent="0.2">
      <c r="N4612" s="44"/>
      <c r="O4612" s="44"/>
      <c r="P4612" s="44"/>
      <c r="Q4612" s="44"/>
      <c r="R4612" s="44"/>
      <c r="S4612" s="44"/>
      <c r="T4612" s="44"/>
      <c r="U4612" s="44"/>
      <c r="V4612" s="44"/>
      <c r="W4612" s="44"/>
      <c r="X4612" s="44"/>
      <c r="Y4612" s="44"/>
    </row>
    <row r="4613" spans="14:25" ht="15" customHeight="1" x14ac:dyDescent="0.2">
      <c r="N4613" s="44"/>
      <c r="O4613" s="44"/>
      <c r="P4613" s="44"/>
      <c r="Q4613" s="44"/>
      <c r="R4613" s="44"/>
      <c r="S4613" s="44"/>
      <c r="T4613" s="44"/>
      <c r="U4613" s="44"/>
      <c r="V4613" s="44"/>
      <c r="W4613" s="44"/>
      <c r="X4613" s="44"/>
      <c r="Y4613" s="44"/>
    </row>
    <row r="4614" spans="14:25" ht="15" customHeight="1" x14ac:dyDescent="0.2">
      <c r="N4614" s="44"/>
      <c r="O4614" s="44"/>
      <c r="P4614" s="44"/>
      <c r="Q4614" s="44"/>
      <c r="R4614" s="44"/>
      <c r="S4614" s="44"/>
      <c r="T4614" s="44"/>
      <c r="U4614" s="44"/>
      <c r="V4614" s="44"/>
      <c r="W4614" s="44"/>
      <c r="X4614" s="44"/>
      <c r="Y4614" s="44"/>
    </row>
    <row r="4615" spans="14:25" ht="15" customHeight="1" x14ac:dyDescent="0.2">
      <c r="N4615" s="44"/>
      <c r="O4615" s="44"/>
      <c r="P4615" s="44"/>
      <c r="Q4615" s="44"/>
      <c r="R4615" s="44"/>
      <c r="S4615" s="44"/>
      <c r="T4615" s="44"/>
      <c r="U4615" s="44"/>
      <c r="V4615" s="44"/>
      <c r="W4615" s="44"/>
      <c r="X4615" s="44"/>
      <c r="Y4615" s="44"/>
    </row>
    <row r="4616" spans="14:25" ht="15" customHeight="1" x14ac:dyDescent="0.2">
      <c r="N4616" s="44"/>
      <c r="O4616" s="44"/>
      <c r="P4616" s="44"/>
      <c r="Q4616" s="44"/>
      <c r="R4616" s="44"/>
      <c r="S4616" s="44"/>
      <c r="T4616" s="44"/>
      <c r="U4616" s="44"/>
      <c r="V4616" s="44"/>
      <c r="W4616" s="44"/>
      <c r="X4616" s="44"/>
      <c r="Y4616" s="44"/>
    </row>
    <row r="4617" spans="14:25" ht="15" customHeight="1" x14ac:dyDescent="0.2">
      <c r="N4617" s="44"/>
      <c r="O4617" s="44"/>
      <c r="P4617" s="44"/>
      <c r="Q4617" s="44"/>
      <c r="R4617" s="44"/>
      <c r="S4617" s="44"/>
      <c r="T4617" s="44"/>
      <c r="U4617" s="44"/>
      <c r="V4617" s="44"/>
      <c r="W4617" s="44"/>
      <c r="X4617" s="44"/>
      <c r="Y4617" s="44"/>
    </row>
    <row r="4618" spans="14:25" ht="15" customHeight="1" x14ac:dyDescent="0.2">
      <c r="N4618" s="44"/>
      <c r="O4618" s="44"/>
      <c r="P4618" s="44"/>
      <c r="Q4618" s="44"/>
      <c r="R4618" s="44"/>
      <c r="S4618" s="44"/>
      <c r="T4618" s="44"/>
      <c r="U4618" s="44"/>
      <c r="V4618" s="44"/>
      <c r="W4618" s="44"/>
      <c r="X4618" s="44"/>
      <c r="Y4618" s="44"/>
    </row>
    <row r="4619" spans="14:25" ht="15" customHeight="1" x14ac:dyDescent="0.2">
      <c r="N4619" s="44"/>
      <c r="O4619" s="44"/>
      <c r="P4619" s="44"/>
      <c r="Q4619" s="44"/>
      <c r="R4619" s="44"/>
      <c r="S4619" s="44"/>
      <c r="T4619" s="44"/>
      <c r="U4619" s="44"/>
      <c r="V4619" s="44"/>
      <c r="W4619" s="44"/>
      <c r="X4619" s="44"/>
      <c r="Y4619" s="44"/>
    </row>
    <row r="4620" spans="14:25" ht="15" customHeight="1" x14ac:dyDescent="0.2">
      <c r="N4620" s="44"/>
      <c r="O4620" s="44"/>
      <c r="P4620" s="44"/>
      <c r="Q4620" s="44"/>
      <c r="R4620" s="44"/>
      <c r="S4620" s="44"/>
      <c r="T4620" s="44"/>
      <c r="U4620" s="44"/>
      <c r="V4620" s="44"/>
      <c r="W4620" s="44"/>
      <c r="X4620" s="44"/>
      <c r="Y4620" s="44"/>
    </row>
    <row r="4621" spans="14:25" ht="15" customHeight="1" x14ac:dyDescent="0.2">
      <c r="N4621" s="44"/>
      <c r="O4621" s="44"/>
      <c r="P4621" s="44"/>
      <c r="Q4621" s="44"/>
      <c r="R4621" s="44"/>
      <c r="S4621" s="44"/>
      <c r="T4621" s="44"/>
      <c r="U4621" s="44"/>
      <c r="V4621" s="44"/>
      <c r="W4621" s="44"/>
      <c r="X4621" s="44"/>
      <c r="Y4621" s="44"/>
    </row>
    <row r="4622" spans="14:25" ht="15" customHeight="1" x14ac:dyDescent="0.2">
      <c r="N4622" s="44"/>
      <c r="O4622" s="44"/>
      <c r="P4622" s="44"/>
      <c r="Q4622" s="44"/>
      <c r="R4622" s="44"/>
      <c r="S4622" s="44"/>
      <c r="T4622" s="44"/>
      <c r="U4622" s="44"/>
      <c r="V4622" s="44"/>
      <c r="W4622" s="44"/>
      <c r="X4622" s="44"/>
      <c r="Y4622" s="44"/>
    </row>
    <row r="4623" spans="14:25" ht="15" customHeight="1" x14ac:dyDescent="0.2">
      <c r="N4623" s="44"/>
      <c r="O4623" s="44"/>
      <c r="P4623" s="44"/>
      <c r="Q4623" s="44"/>
      <c r="R4623" s="44"/>
      <c r="S4623" s="44"/>
      <c r="T4623" s="44"/>
      <c r="U4623" s="44"/>
      <c r="V4623" s="44"/>
      <c r="W4623" s="44"/>
      <c r="X4623" s="44"/>
      <c r="Y4623" s="44"/>
    </row>
    <row r="4624" spans="14:25" ht="15" customHeight="1" x14ac:dyDescent="0.2">
      <c r="N4624" s="44"/>
      <c r="O4624" s="44"/>
      <c r="P4624" s="44"/>
      <c r="Q4624" s="44"/>
      <c r="R4624" s="44"/>
      <c r="S4624" s="44"/>
      <c r="T4624" s="44"/>
      <c r="U4624" s="44"/>
      <c r="V4624" s="44"/>
      <c r="W4624" s="44"/>
      <c r="X4624" s="44"/>
      <c r="Y4624" s="44"/>
    </row>
    <row r="4625" spans="14:25" ht="15" customHeight="1" x14ac:dyDescent="0.2">
      <c r="N4625" s="44"/>
      <c r="O4625" s="44"/>
      <c r="P4625" s="44"/>
      <c r="Q4625" s="44"/>
      <c r="R4625" s="44"/>
      <c r="S4625" s="44"/>
      <c r="T4625" s="44"/>
      <c r="U4625" s="44"/>
      <c r="V4625" s="44"/>
      <c r="W4625" s="44"/>
      <c r="X4625" s="44"/>
      <c r="Y4625" s="44"/>
    </row>
    <row r="4626" spans="14:25" ht="15" customHeight="1" x14ac:dyDescent="0.2">
      <c r="N4626" s="44"/>
      <c r="O4626" s="44"/>
      <c r="P4626" s="44"/>
      <c r="Q4626" s="44"/>
      <c r="R4626" s="44"/>
      <c r="S4626" s="44"/>
      <c r="T4626" s="44"/>
      <c r="U4626" s="44"/>
      <c r="V4626" s="44"/>
      <c r="W4626" s="44"/>
      <c r="X4626" s="44"/>
      <c r="Y4626" s="44"/>
    </row>
    <row r="4627" spans="14:25" ht="15" customHeight="1" x14ac:dyDescent="0.2">
      <c r="N4627" s="44"/>
      <c r="O4627" s="44"/>
      <c r="P4627" s="44"/>
      <c r="Q4627" s="44"/>
      <c r="R4627" s="44"/>
      <c r="S4627" s="44"/>
      <c r="T4627" s="44"/>
      <c r="U4627" s="44"/>
      <c r="V4627" s="44"/>
      <c r="W4627" s="44"/>
      <c r="X4627" s="44"/>
      <c r="Y4627" s="44"/>
    </row>
    <row r="4628" spans="14:25" ht="15" customHeight="1" x14ac:dyDescent="0.2">
      <c r="N4628" s="44"/>
      <c r="O4628" s="44"/>
      <c r="P4628" s="44"/>
      <c r="Q4628" s="44"/>
      <c r="R4628" s="44"/>
      <c r="S4628" s="44"/>
      <c r="T4628" s="44"/>
      <c r="U4628" s="44"/>
      <c r="V4628" s="44"/>
      <c r="W4628" s="44"/>
      <c r="X4628" s="44"/>
      <c r="Y4628" s="44"/>
    </row>
    <row r="4629" spans="14:25" ht="15" customHeight="1" x14ac:dyDescent="0.2">
      <c r="N4629" s="44"/>
      <c r="O4629" s="44"/>
      <c r="P4629" s="44"/>
      <c r="Q4629" s="44"/>
      <c r="R4629" s="44"/>
      <c r="S4629" s="44"/>
      <c r="T4629" s="44"/>
      <c r="U4629" s="44"/>
      <c r="V4629" s="44"/>
      <c r="W4629" s="44"/>
      <c r="X4629" s="44"/>
      <c r="Y4629" s="44"/>
    </row>
    <row r="4630" spans="14:25" ht="15" customHeight="1" x14ac:dyDescent="0.2">
      <c r="N4630" s="44"/>
      <c r="O4630" s="44"/>
      <c r="P4630" s="44"/>
      <c r="Q4630" s="44"/>
      <c r="R4630" s="44"/>
      <c r="S4630" s="44"/>
      <c r="T4630" s="44"/>
      <c r="U4630" s="44"/>
      <c r="V4630" s="44"/>
      <c r="W4630" s="44"/>
      <c r="X4630" s="44"/>
      <c r="Y4630" s="44"/>
    </row>
    <row r="4631" spans="14:25" ht="15" customHeight="1" x14ac:dyDescent="0.2">
      <c r="N4631" s="44"/>
      <c r="O4631" s="44"/>
      <c r="P4631" s="44"/>
      <c r="Q4631" s="44"/>
      <c r="R4631" s="44"/>
      <c r="S4631" s="44"/>
      <c r="T4631" s="44"/>
      <c r="U4631" s="44"/>
      <c r="V4631" s="44"/>
      <c r="W4631" s="44"/>
      <c r="X4631" s="44"/>
      <c r="Y4631" s="44"/>
    </row>
    <row r="4632" spans="14:25" ht="15" customHeight="1" x14ac:dyDescent="0.2">
      <c r="N4632" s="44"/>
      <c r="O4632" s="44"/>
      <c r="P4632" s="44"/>
      <c r="Q4632" s="44"/>
      <c r="R4632" s="44"/>
      <c r="S4632" s="44"/>
      <c r="T4632" s="44"/>
      <c r="U4632" s="44"/>
      <c r="V4632" s="44"/>
      <c r="W4632" s="44"/>
      <c r="X4632" s="44"/>
      <c r="Y4632" s="44"/>
    </row>
    <row r="4633" spans="14:25" ht="15" customHeight="1" x14ac:dyDescent="0.2">
      <c r="N4633" s="44"/>
      <c r="O4633" s="44"/>
      <c r="P4633" s="44"/>
      <c r="Q4633" s="44"/>
      <c r="R4633" s="44"/>
      <c r="S4633" s="44"/>
      <c r="T4633" s="44"/>
      <c r="U4633" s="44"/>
      <c r="V4633" s="44"/>
      <c r="W4633" s="44"/>
      <c r="X4633" s="44"/>
      <c r="Y4633" s="44"/>
    </row>
    <row r="4634" spans="14:25" ht="15" customHeight="1" x14ac:dyDescent="0.2">
      <c r="N4634" s="44"/>
      <c r="O4634" s="44"/>
      <c r="P4634" s="44"/>
      <c r="Q4634" s="44"/>
      <c r="R4634" s="44"/>
      <c r="S4634" s="44"/>
      <c r="T4634" s="44"/>
      <c r="U4634" s="44"/>
      <c r="V4634" s="44"/>
      <c r="W4634" s="44"/>
      <c r="X4634" s="44"/>
      <c r="Y4634" s="44"/>
    </row>
    <row r="4635" spans="14:25" ht="15" customHeight="1" x14ac:dyDescent="0.2">
      <c r="N4635" s="44"/>
      <c r="O4635" s="44"/>
      <c r="P4635" s="44"/>
      <c r="Q4635" s="44"/>
      <c r="R4635" s="44"/>
      <c r="S4635" s="44"/>
      <c r="T4635" s="44"/>
      <c r="U4635" s="44"/>
      <c r="V4635" s="44"/>
      <c r="W4635" s="44"/>
      <c r="X4635" s="44"/>
      <c r="Y4635" s="44"/>
    </row>
    <row r="4636" spans="14:25" ht="15" customHeight="1" x14ac:dyDescent="0.2">
      <c r="N4636" s="44"/>
      <c r="O4636" s="44"/>
      <c r="P4636" s="44"/>
      <c r="Q4636" s="44"/>
      <c r="R4636" s="44"/>
      <c r="S4636" s="44"/>
      <c r="T4636" s="44"/>
      <c r="U4636" s="44"/>
      <c r="V4636" s="44"/>
      <c r="W4636" s="44"/>
      <c r="X4636" s="44"/>
      <c r="Y4636" s="44"/>
    </row>
    <row r="4637" spans="14:25" ht="15" customHeight="1" x14ac:dyDescent="0.2">
      <c r="N4637" s="44"/>
      <c r="O4637" s="44"/>
      <c r="P4637" s="44"/>
      <c r="Q4637" s="44"/>
      <c r="R4637" s="44"/>
      <c r="S4637" s="44"/>
      <c r="T4637" s="44"/>
      <c r="U4637" s="44"/>
      <c r="V4637" s="44"/>
      <c r="W4637" s="44"/>
      <c r="X4637" s="44"/>
      <c r="Y4637" s="44"/>
    </row>
    <row r="4638" spans="14:25" ht="15" customHeight="1" x14ac:dyDescent="0.2">
      <c r="N4638" s="44"/>
      <c r="O4638" s="44"/>
      <c r="P4638" s="44"/>
      <c r="Q4638" s="44"/>
      <c r="R4638" s="44"/>
      <c r="S4638" s="44"/>
      <c r="T4638" s="44"/>
      <c r="U4638" s="44"/>
      <c r="V4638" s="44"/>
      <c r="W4638" s="44"/>
      <c r="X4638" s="44"/>
      <c r="Y4638" s="44"/>
    </row>
    <row r="4639" spans="14:25" ht="15" customHeight="1" x14ac:dyDescent="0.2">
      <c r="N4639" s="44"/>
      <c r="O4639" s="44"/>
      <c r="P4639" s="44"/>
      <c r="Q4639" s="44"/>
      <c r="R4639" s="44"/>
      <c r="S4639" s="44"/>
      <c r="T4639" s="44"/>
      <c r="U4639" s="44"/>
      <c r="V4639" s="44"/>
      <c r="W4639" s="44"/>
      <c r="X4639" s="44"/>
      <c r="Y4639" s="44"/>
    </row>
    <row r="4640" spans="14:25" ht="15" customHeight="1" x14ac:dyDescent="0.2">
      <c r="N4640" s="44"/>
      <c r="O4640" s="44"/>
      <c r="P4640" s="44"/>
      <c r="Q4640" s="44"/>
      <c r="R4640" s="44"/>
      <c r="S4640" s="44"/>
      <c r="T4640" s="44"/>
      <c r="U4640" s="44"/>
      <c r="V4640" s="44"/>
      <c r="W4640" s="44"/>
      <c r="X4640" s="44"/>
      <c r="Y4640" s="44"/>
    </row>
    <row r="4641" spans="14:25" ht="15" customHeight="1" x14ac:dyDescent="0.2">
      <c r="N4641" s="44"/>
      <c r="O4641" s="44"/>
      <c r="P4641" s="44"/>
      <c r="Q4641" s="44"/>
      <c r="R4641" s="44"/>
      <c r="S4641" s="44"/>
      <c r="T4641" s="44"/>
      <c r="U4641" s="44"/>
      <c r="V4641" s="44"/>
      <c r="W4641" s="44"/>
      <c r="X4641" s="44"/>
      <c r="Y4641" s="44"/>
    </row>
    <row r="4642" spans="14:25" ht="15" customHeight="1" x14ac:dyDescent="0.2">
      <c r="N4642" s="44"/>
      <c r="O4642" s="44"/>
      <c r="P4642" s="44"/>
      <c r="Q4642" s="44"/>
      <c r="R4642" s="44"/>
      <c r="S4642" s="44"/>
      <c r="T4642" s="44"/>
      <c r="U4642" s="44"/>
      <c r="V4642" s="44"/>
      <c r="W4642" s="44"/>
      <c r="X4642" s="44"/>
      <c r="Y4642" s="44"/>
    </row>
    <row r="4643" spans="14:25" ht="15" customHeight="1" x14ac:dyDescent="0.2">
      <c r="N4643" s="44"/>
      <c r="O4643" s="44"/>
      <c r="P4643" s="44"/>
      <c r="Q4643" s="44"/>
      <c r="R4643" s="44"/>
      <c r="S4643" s="44"/>
      <c r="T4643" s="44"/>
      <c r="U4643" s="44"/>
      <c r="V4643" s="44"/>
      <c r="W4643" s="44"/>
      <c r="X4643" s="44"/>
      <c r="Y4643" s="44"/>
    </row>
    <row r="4644" spans="14:25" ht="15" customHeight="1" x14ac:dyDescent="0.2">
      <c r="N4644" s="44"/>
      <c r="O4644" s="44"/>
      <c r="P4644" s="44"/>
      <c r="Q4644" s="44"/>
      <c r="R4644" s="44"/>
      <c r="S4644" s="44"/>
      <c r="T4644" s="44"/>
      <c r="U4644" s="44"/>
      <c r="V4644" s="44"/>
      <c r="W4644" s="44"/>
      <c r="X4644" s="44"/>
      <c r="Y4644" s="44"/>
    </row>
    <row r="4645" spans="14:25" ht="15" customHeight="1" x14ac:dyDescent="0.2">
      <c r="N4645" s="44"/>
      <c r="O4645" s="44"/>
      <c r="P4645" s="44"/>
      <c r="Q4645" s="44"/>
      <c r="R4645" s="44"/>
      <c r="S4645" s="44"/>
      <c r="T4645" s="44"/>
      <c r="U4645" s="44"/>
      <c r="V4645" s="44"/>
      <c r="W4645" s="44"/>
      <c r="X4645" s="44"/>
      <c r="Y4645" s="44"/>
    </row>
    <row r="4646" spans="14:25" ht="15" customHeight="1" x14ac:dyDescent="0.2">
      <c r="N4646" s="44"/>
      <c r="O4646" s="44"/>
      <c r="P4646" s="44"/>
      <c r="Q4646" s="44"/>
      <c r="R4646" s="44"/>
      <c r="S4646" s="44"/>
      <c r="T4646" s="44"/>
      <c r="U4646" s="44"/>
      <c r="V4646" s="44"/>
      <c r="W4646" s="44"/>
      <c r="X4646" s="44"/>
      <c r="Y4646" s="44"/>
    </row>
    <row r="4647" spans="14:25" ht="15" customHeight="1" x14ac:dyDescent="0.2">
      <c r="N4647" s="44"/>
      <c r="O4647" s="44"/>
      <c r="P4647" s="44"/>
      <c r="Q4647" s="44"/>
      <c r="R4647" s="44"/>
      <c r="S4647" s="44"/>
      <c r="T4647" s="44"/>
      <c r="U4647" s="44"/>
      <c r="V4647" s="44"/>
      <c r="W4647" s="44"/>
      <c r="X4647" s="44"/>
      <c r="Y4647" s="44"/>
    </row>
    <row r="4648" spans="14:25" ht="15" customHeight="1" x14ac:dyDescent="0.2">
      <c r="N4648" s="44"/>
      <c r="O4648" s="44"/>
      <c r="P4648" s="44"/>
      <c r="Q4648" s="44"/>
      <c r="R4648" s="44"/>
      <c r="S4648" s="44"/>
      <c r="T4648" s="44"/>
      <c r="U4648" s="44"/>
      <c r="V4648" s="44"/>
      <c r="W4648" s="44"/>
      <c r="X4648" s="44"/>
      <c r="Y4648" s="44"/>
    </row>
    <row r="4649" spans="14:25" ht="15" customHeight="1" x14ac:dyDescent="0.2">
      <c r="N4649" s="44"/>
      <c r="O4649" s="44"/>
      <c r="P4649" s="44"/>
      <c r="Q4649" s="44"/>
      <c r="R4649" s="44"/>
      <c r="S4649" s="44"/>
      <c r="T4649" s="44"/>
      <c r="U4649" s="44"/>
      <c r="V4649" s="44"/>
      <c r="W4649" s="44"/>
      <c r="X4649" s="44"/>
      <c r="Y4649" s="44"/>
    </row>
    <row r="4650" spans="14:25" ht="15" customHeight="1" x14ac:dyDescent="0.2">
      <c r="N4650" s="44"/>
      <c r="O4650" s="44"/>
      <c r="P4650" s="44"/>
      <c r="Q4650" s="44"/>
      <c r="R4650" s="44"/>
      <c r="S4650" s="44"/>
      <c r="T4650" s="44"/>
      <c r="U4650" s="44"/>
      <c r="V4650" s="44"/>
      <c r="W4650" s="44"/>
      <c r="X4650" s="44"/>
      <c r="Y4650" s="44"/>
    </row>
    <row r="4651" spans="14:25" ht="15" customHeight="1" x14ac:dyDescent="0.2">
      <c r="N4651" s="44"/>
      <c r="O4651" s="44"/>
      <c r="P4651" s="44"/>
      <c r="Q4651" s="44"/>
      <c r="R4651" s="44"/>
      <c r="S4651" s="44"/>
      <c r="T4651" s="44"/>
      <c r="U4651" s="44"/>
      <c r="V4651" s="44"/>
      <c r="W4651" s="44"/>
      <c r="X4651" s="44"/>
      <c r="Y4651" s="44"/>
    </row>
    <row r="4652" spans="14:25" ht="15" customHeight="1" x14ac:dyDescent="0.2">
      <c r="N4652" s="44"/>
      <c r="O4652" s="44"/>
      <c r="P4652" s="44"/>
      <c r="Q4652" s="44"/>
      <c r="R4652" s="44"/>
      <c r="S4652" s="44"/>
      <c r="T4652" s="44"/>
      <c r="U4652" s="44"/>
      <c r="V4652" s="44"/>
      <c r="W4652" s="44"/>
      <c r="X4652" s="44"/>
      <c r="Y4652" s="44"/>
    </row>
    <row r="4653" spans="14:25" ht="15" customHeight="1" x14ac:dyDescent="0.2">
      <c r="N4653" s="44"/>
      <c r="O4653" s="44"/>
      <c r="P4653" s="44"/>
      <c r="Q4653" s="44"/>
      <c r="R4653" s="44"/>
      <c r="S4653" s="44"/>
      <c r="T4653" s="44"/>
      <c r="U4653" s="44"/>
      <c r="V4653" s="44"/>
      <c r="W4653" s="44"/>
      <c r="X4653" s="44"/>
      <c r="Y4653" s="44"/>
    </row>
    <row r="4654" spans="14:25" ht="15" customHeight="1" x14ac:dyDescent="0.2">
      <c r="N4654" s="44"/>
      <c r="O4654" s="44"/>
      <c r="P4654" s="44"/>
      <c r="Q4654" s="44"/>
      <c r="R4654" s="44"/>
      <c r="S4654" s="44"/>
      <c r="T4654" s="44"/>
      <c r="U4654" s="44"/>
      <c r="V4654" s="44"/>
      <c r="W4654" s="44"/>
      <c r="X4654" s="44"/>
      <c r="Y4654" s="44"/>
    </row>
    <row r="4655" spans="14:25" ht="15" customHeight="1" x14ac:dyDescent="0.2">
      <c r="N4655" s="44"/>
      <c r="O4655" s="44"/>
      <c r="P4655" s="44"/>
      <c r="Q4655" s="44"/>
      <c r="R4655" s="44"/>
      <c r="S4655" s="44"/>
      <c r="T4655" s="44"/>
      <c r="U4655" s="44"/>
      <c r="V4655" s="44"/>
      <c r="W4655" s="44"/>
      <c r="X4655" s="44"/>
      <c r="Y4655" s="44"/>
    </row>
    <row r="4656" spans="14:25" ht="15" customHeight="1" x14ac:dyDescent="0.2">
      <c r="N4656" s="44"/>
      <c r="O4656" s="44"/>
      <c r="P4656" s="44"/>
      <c r="Q4656" s="44"/>
      <c r="R4656" s="44"/>
      <c r="S4656" s="44"/>
      <c r="T4656" s="44"/>
      <c r="U4656" s="44"/>
      <c r="V4656" s="44"/>
      <c r="W4656" s="44"/>
      <c r="X4656" s="44"/>
      <c r="Y4656" s="44"/>
    </row>
    <row r="4657" spans="14:25" ht="15" customHeight="1" x14ac:dyDescent="0.2">
      <c r="N4657" s="44"/>
      <c r="O4657" s="44"/>
      <c r="P4657" s="44"/>
      <c r="Q4657" s="44"/>
      <c r="R4657" s="44"/>
      <c r="S4657" s="44"/>
      <c r="T4657" s="44"/>
      <c r="U4657" s="44"/>
      <c r="V4657" s="44"/>
      <c r="W4657" s="44"/>
      <c r="X4657" s="44"/>
      <c r="Y4657" s="44"/>
    </row>
    <row r="4658" spans="14:25" ht="15" customHeight="1" x14ac:dyDescent="0.2">
      <c r="N4658" s="44"/>
      <c r="O4658" s="44"/>
      <c r="P4658" s="44"/>
      <c r="Q4658" s="44"/>
      <c r="R4658" s="44"/>
      <c r="S4658" s="44"/>
      <c r="T4658" s="44"/>
      <c r="U4658" s="44"/>
      <c r="V4658" s="44"/>
      <c r="W4658" s="44"/>
      <c r="X4658" s="44"/>
      <c r="Y4658" s="44"/>
    </row>
    <row r="4659" spans="14:25" ht="15" customHeight="1" x14ac:dyDescent="0.2">
      <c r="N4659" s="44"/>
      <c r="O4659" s="44"/>
      <c r="P4659" s="44"/>
      <c r="Q4659" s="44"/>
      <c r="R4659" s="44"/>
      <c r="S4659" s="44"/>
      <c r="T4659" s="44"/>
      <c r="U4659" s="44"/>
      <c r="V4659" s="44"/>
      <c r="W4659" s="44"/>
      <c r="X4659" s="44"/>
      <c r="Y4659" s="44"/>
    </row>
    <row r="4660" spans="14:25" ht="15" customHeight="1" x14ac:dyDescent="0.2">
      <c r="N4660" s="44"/>
      <c r="O4660" s="44"/>
      <c r="P4660" s="44"/>
      <c r="Q4660" s="44"/>
      <c r="R4660" s="44"/>
      <c r="S4660" s="44"/>
      <c r="T4660" s="44"/>
      <c r="U4660" s="44"/>
      <c r="V4660" s="44"/>
      <c r="W4660" s="44"/>
      <c r="X4660" s="44"/>
      <c r="Y4660" s="44"/>
    </row>
    <row r="4661" spans="14:25" ht="15" customHeight="1" x14ac:dyDescent="0.2">
      <c r="N4661" s="44"/>
      <c r="O4661" s="44"/>
      <c r="P4661" s="44"/>
      <c r="Q4661" s="44"/>
      <c r="R4661" s="44"/>
      <c r="S4661" s="44"/>
      <c r="T4661" s="44"/>
      <c r="U4661" s="44"/>
      <c r="V4661" s="44"/>
      <c r="W4661" s="44"/>
      <c r="X4661" s="44"/>
      <c r="Y4661" s="44"/>
    </row>
    <row r="4662" spans="14:25" ht="15" customHeight="1" x14ac:dyDescent="0.2">
      <c r="N4662" s="44"/>
      <c r="O4662" s="44"/>
      <c r="P4662" s="44"/>
      <c r="Q4662" s="44"/>
      <c r="R4662" s="44"/>
      <c r="S4662" s="44"/>
      <c r="T4662" s="44"/>
      <c r="U4662" s="44"/>
      <c r="V4662" s="44"/>
      <c r="W4662" s="44"/>
      <c r="X4662" s="44"/>
      <c r="Y4662" s="44"/>
    </row>
    <row r="4663" spans="14:25" ht="15" customHeight="1" x14ac:dyDescent="0.2">
      <c r="N4663" s="44"/>
      <c r="O4663" s="44"/>
      <c r="P4663" s="44"/>
      <c r="Q4663" s="44"/>
      <c r="R4663" s="44"/>
      <c r="S4663" s="44"/>
      <c r="T4663" s="44"/>
      <c r="U4663" s="44"/>
      <c r="V4663" s="44"/>
      <c r="W4663" s="44"/>
      <c r="X4663" s="44"/>
      <c r="Y4663" s="44"/>
    </row>
    <row r="4664" spans="14:25" ht="15" customHeight="1" x14ac:dyDescent="0.2">
      <c r="N4664" s="44"/>
      <c r="O4664" s="44"/>
      <c r="P4664" s="44"/>
      <c r="Q4664" s="44"/>
      <c r="R4664" s="44"/>
      <c r="S4664" s="44"/>
      <c r="T4664" s="44"/>
      <c r="U4664" s="44"/>
      <c r="V4664" s="44"/>
      <c r="W4664" s="44"/>
      <c r="X4664" s="44"/>
      <c r="Y4664" s="44"/>
    </row>
    <row r="4665" spans="14:25" ht="15" customHeight="1" x14ac:dyDescent="0.2">
      <c r="N4665" s="44"/>
      <c r="O4665" s="44"/>
      <c r="P4665" s="44"/>
      <c r="Q4665" s="44"/>
      <c r="R4665" s="44"/>
      <c r="S4665" s="44"/>
      <c r="T4665" s="44"/>
      <c r="U4665" s="44"/>
      <c r="V4665" s="44"/>
      <c r="W4665" s="44"/>
      <c r="X4665" s="44"/>
      <c r="Y4665" s="44"/>
    </row>
    <row r="4666" spans="14:25" ht="15" customHeight="1" x14ac:dyDescent="0.2">
      <c r="N4666" s="44"/>
      <c r="O4666" s="44"/>
      <c r="P4666" s="44"/>
      <c r="Q4666" s="44"/>
      <c r="R4666" s="44"/>
      <c r="S4666" s="44"/>
      <c r="T4666" s="44"/>
      <c r="U4666" s="44"/>
      <c r="V4666" s="44"/>
      <c r="W4666" s="44"/>
      <c r="X4666" s="44"/>
      <c r="Y4666" s="44"/>
    </row>
    <row r="4667" spans="14:25" ht="15" customHeight="1" x14ac:dyDescent="0.2">
      <c r="N4667" s="44"/>
      <c r="O4667" s="44"/>
      <c r="P4667" s="44"/>
      <c r="Q4667" s="44"/>
      <c r="R4667" s="44"/>
      <c r="S4667" s="44"/>
      <c r="T4667" s="44"/>
      <c r="U4667" s="44"/>
      <c r="V4667" s="44"/>
      <c r="W4667" s="44"/>
      <c r="X4667" s="44"/>
      <c r="Y4667" s="44"/>
    </row>
    <row r="4668" spans="14:25" ht="15" customHeight="1" x14ac:dyDescent="0.2">
      <c r="N4668" s="44"/>
      <c r="O4668" s="44"/>
      <c r="P4668" s="44"/>
      <c r="Q4668" s="44"/>
      <c r="R4668" s="44"/>
      <c r="S4668" s="44"/>
      <c r="T4668" s="44"/>
      <c r="U4668" s="44"/>
      <c r="V4668" s="44"/>
      <c r="W4668" s="44"/>
      <c r="X4668" s="44"/>
      <c r="Y4668" s="44"/>
    </row>
    <row r="4669" spans="14:25" ht="15" customHeight="1" x14ac:dyDescent="0.2">
      <c r="N4669" s="44"/>
      <c r="O4669" s="44"/>
      <c r="P4669" s="44"/>
      <c r="Q4669" s="44"/>
      <c r="R4669" s="44"/>
      <c r="S4669" s="44"/>
      <c r="T4669" s="44"/>
      <c r="U4669" s="44"/>
      <c r="V4669" s="44"/>
      <c r="W4669" s="44"/>
      <c r="X4669" s="44"/>
      <c r="Y4669" s="44"/>
    </row>
    <row r="4670" spans="14:25" ht="15" customHeight="1" x14ac:dyDescent="0.2">
      <c r="N4670" s="44"/>
      <c r="O4670" s="44"/>
      <c r="P4670" s="44"/>
      <c r="Q4670" s="44"/>
      <c r="R4670" s="44"/>
      <c r="S4670" s="44"/>
      <c r="T4670" s="44"/>
      <c r="U4670" s="44"/>
      <c r="V4670" s="44"/>
      <c r="W4670" s="44"/>
      <c r="X4670" s="44"/>
      <c r="Y4670" s="44"/>
    </row>
    <row r="4671" spans="14:25" ht="15" customHeight="1" x14ac:dyDescent="0.2">
      <c r="N4671" s="44"/>
      <c r="O4671" s="44"/>
      <c r="P4671" s="44"/>
      <c r="Q4671" s="44"/>
      <c r="R4671" s="44"/>
      <c r="S4671" s="44"/>
      <c r="T4671" s="44"/>
      <c r="U4671" s="44"/>
      <c r="V4671" s="44"/>
      <c r="W4671" s="44"/>
      <c r="X4671" s="44"/>
      <c r="Y4671" s="44"/>
    </row>
    <row r="4672" spans="14:25" ht="15" customHeight="1" x14ac:dyDescent="0.2">
      <c r="N4672" s="44"/>
      <c r="O4672" s="44"/>
      <c r="P4672" s="44"/>
      <c r="Q4672" s="44"/>
      <c r="R4672" s="44"/>
      <c r="S4672" s="44"/>
      <c r="T4672" s="44"/>
      <c r="U4672" s="44"/>
      <c r="V4672" s="44"/>
      <c r="W4672" s="44"/>
      <c r="X4672" s="44"/>
      <c r="Y4672" s="44"/>
    </row>
    <row r="4673" spans="14:25" ht="15" customHeight="1" x14ac:dyDescent="0.2">
      <c r="N4673" s="44"/>
      <c r="O4673" s="44"/>
      <c r="P4673" s="44"/>
      <c r="Q4673" s="44"/>
      <c r="R4673" s="44"/>
      <c r="S4673" s="44"/>
      <c r="T4673" s="44"/>
      <c r="U4673" s="44"/>
      <c r="V4673" s="44"/>
      <c r="W4673" s="44"/>
      <c r="X4673" s="44"/>
      <c r="Y4673" s="44"/>
    </row>
    <row r="4674" spans="14:25" ht="15" customHeight="1" x14ac:dyDescent="0.2">
      <c r="N4674" s="44"/>
      <c r="O4674" s="44"/>
      <c r="P4674" s="44"/>
      <c r="Q4674" s="44"/>
      <c r="R4674" s="44"/>
      <c r="S4674" s="44"/>
      <c r="T4674" s="44"/>
      <c r="U4674" s="44"/>
      <c r="V4674" s="44"/>
      <c r="W4674" s="44"/>
      <c r="X4674" s="44"/>
      <c r="Y4674" s="44"/>
    </row>
    <row r="4675" spans="14:25" ht="15" customHeight="1" x14ac:dyDescent="0.2">
      <c r="N4675" s="44"/>
      <c r="O4675" s="44"/>
      <c r="P4675" s="44"/>
      <c r="Q4675" s="44"/>
      <c r="R4675" s="44"/>
      <c r="S4675" s="44"/>
      <c r="T4675" s="44"/>
      <c r="U4675" s="44"/>
      <c r="V4675" s="44"/>
      <c r="W4675" s="44"/>
      <c r="X4675" s="44"/>
      <c r="Y4675" s="44"/>
    </row>
    <row r="4676" spans="14:25" ht="15" customHeight="1" x14ac:dyDescent="0.2">
      <c r="N4676" s="44"/>
      <c r="O4676" s="44"/>
      <c r="P4676" s="44"/>
      <c r="Q4676" s="44"/>
      <c r="R4676" s="44"/>
      <c r="S4676" s="44"/>
      <c r="T4676" s="44"/>
      <c r="U4676" s="44"/>
      <c r="V4676" s="44"/>
      <c r="W4676" s="44"/>
      <c r="X4676" s="44"/>
      <c r="Y4676" s="44"/>
    </row>
    <row r="4677" spans="14:25" ht="15" customHeight="1" x14ac:dyDescent="0.2">
      <c r="N4677" s="44"/>
      <c r="O4677" s="44"/>
      <c r="P4677" s="44"/>
      <c r="Q4677" s="44"/>
      <c r="R4677" s="44"/>
      <c r="S4677" s="44"/>
      <c r="T4677" s="44"/>
      <c r="U4677" s="44"/>
      <c r="V4677" s="44"/>
      <c r="W4677" s="44"/>
      <c r="X4677" s="44"/>
      <c r="Y4677" s="44"/>
    </row>
    <row r="4678" spans="14:25" ht="15" customHeight="1" x14ac:dyDescent="0.2">
      <c r="N4678" s="44"/>
      <c r="O4678" s="44"/>
      <c r="P4678" s="44"/>
      <c r="Q4678" s="44"/>
      <c r="R4678" s="44"/>
      <c r="S4678" s="44"/>
      <c r="T4678" s="44"/>
      <c r="U4678" s="44"/>
      <c r="V4678" s="44"/>
      <c r="W4678" s="44"/>
      <c r="X4678" s="44"/>
      <c r="Y4678" s="44"/>
    </row>
    <row r="4679" spans="14:25" ht="15" customHeight="1" x14ac:dyDescent="0.2">
      <c r="N4679" s="44"/>
      <c r="O4679" s="44"/>
      <c r="P4679" s="44"/>
      <c r="Q4679" s="44"/>
      <c r="R4679" s="44"/>
      <c r="S4679" s="44"/>
      <c r="T4679" s="44"/>
      <c r="U4679" s="44"/>
      <c r="V4679" s="44"/>
      <c r="W4679" s="44"/>
      <c r="X4679" s="44"/>
      <c r="Y4679" s="44"/>
    </row>
    <row r="4680" spans="14:25" ht="15" customHeight="1" x14ac:dyDescent="0.2">
      <c r="N4680" s="44"/>
      <c r="O4680" s="44"/>
      <c r="P4680" s="44"/>
      <c r="Q4680" s="44"/>
      <c r="R4680" s="44"/>
      <c r="S4680" s="44"/>
      <c r="T4680" s="44"/>
      <c r="U4680" s="44"/>
      <c r="V4680" s="44"/>
      <c r="W4680" s="44"/>
      <c r="X4680" s="44"/>
      <c r="Y4680" s="44"/>
    </row>
    <row r="4681" spans="14:25" ht="15" customHeight="1" x14ac:dyDescent="0.2">
      <c r="N4681" s="44"/>
      <c r="O4681" s="44"/>
      <c r="P4681" s="44"/>
      <c r="Q4681" s="44"/>
      <c r="R4681" s="44"/>
      <c r="S4681" s="44"/>
      <c r="T4681" s="44"/>
      <c r="U4681" s="44"/>
      <c r="V4681" s="44"/>
      <c r="W4681" s="44"/>
      <c r="X4681" s="44"/>
      <c r="Y4681" s="44"/>
    </row>
    <row r="4682" spans="14:25" ht="15" customHeight="1" x14ac:dyDescent="0.2">
      <c r="N4682" s="44"/>
      <c r="O4682" s="44"/>
      <c r="P4682" s="44"/>
      <c r="Q4682" s="44"/>
      <c r="R4682" s="44"/>
      <c r="S4682" s="44"/>
      <c r="T4682" s="44"/>
      <c r="U4682" s="44"/>
      <c r="V4682" s="44"/>
      <c r="W4682" s="44"/>
      <c r="X4682" s="44"/>
      <c r="Y4682" s="44"/>
    </row>
    <row r="4683" spans="14:25" ht="15" customHeight="1" x14ac:dyDescent="0.2">
      <c r="N4683" s="44"/>
      <c r="O4683" s="44"/>
      <c r="P4683" s="44"/>
      <c r="Q4683" s="44"/>
      <c r="R4683" s="44"/>
      <c r="S4683" s="44"/>
      <c r="T4683" s="44"/>
      <c r="U4683" s="44"/>
      <c r="V4683" s="44"/>
      <c r="W4683" s="44"/>
      <c r="X4683" s="44"/>
      <c r="Y4683" s="44"/>
    </row>
    <row r="4684" spans="14:25" ht="15" customHeight="1" x14ac:dyDescent="0.2">
      <c r="N4684" s="44"/>
      <c r="O4684" s="44"/>
      <c r="P4684" s="44"/>
      <c r="Q4684" s="44"/>
      <c r="R4684" s="44"/>
      <c r="S4684" s="44"/>
      <c r="T4684" s="44"/>
      <c r="U4684" s="44"/>
      <c r="V4684" s="44"/>
      <c r="W4684" s="44"/>
      <c r="X4684" s="44"/>
      <c r="Y4684" s="44"/>
    </row>
    <row r="4685" spans="14:25" ht="15" customHeight="1" x14ac:dyDescent="0.2">
      <c r="N4685" s="44"/>
      <c r="O4685" s="44"/>
      <c r="P4685" s="44"/>
      <c r="Q4685" s="44"/>
      <c r="R4685" s="44"/>
      <c r="S4685" s="44"/>
      <c r="T4685" s="44"/>
      <c r="U4685" s="44"/>
      <c r="V4685" s="44"/>
      <c r="W4685" s="44"/>
      <c r="X4685" s="44"/>
      <c r="Y4685" s="44"/>
    </row>
    <row r="4686" spans="14:25" ht="15" customHeight="1" x14ac:dyDescent="0.2">
      <c r="N4686" s="44"/>
      <c r="O4686" s="44"/>
      <c r="P4686" s="44"/>
      <c r="Q4686" s="44"/>
      <c r="R4686" s="44"/>
      <c r="S4686" s="44"/>
      <c r="T4686" s="44"/>
      <c r="U4686" s="44"/>
      <c r="V4686" s="44"/>
      <c r="W4686" s="44"/>
      <c r="X4686" s="44"/>
      <c r="Y4686" s="44"/>
    </row>
    <row r="4687" spans="14:25" ht="15" customHeight="1" x14ac:dyDescent="0.2">
      <c r="N4687" s="44"/>
      <c r="O4687" s="44"/>
      <c r="P4687" s="44"/>
      <c r="Q4687" s="44"/>
      <c r="R4687" s="44"/>
      <c r="S4687" s="44"/>
      <c r="T4687" s="44"/>
      <c r="U4687" s="44"/>
      <c r="V4687" s="44"/>
      <c r="W4687" s="44"/>
      <c r="X4687" s="44"/>
      <c r="Y4687" s="44"/>
    </row>
    <row r="4688" spans="14:25" ht="15" customHeight="1" x14ac:dyDescent="0.2">
      <c r="N4688" s="44"/>
      <c r="O4688" s="44"/>
      <c r="P4688" s="44"/>
      <c r="Q4688" s="44"/>
      <c r="R4688" s="44"/>
      <c r="S4688" s="44"/>
      <c r="T4688" s="44"/>
      <c r="U4688" s="44"/>
      <c r="V4688" s="44"/>
      <c r="W4688" s="44"/>
      <c r="X4688" s="44"/>
      <c r="Y4688" s="44"/>
    </row>
    <row r="4689" spans="14:25" ht="15" customHeight="1" x14ac:dyDescent="0.2">
      <c r="N4689" s="44"/>
      <c r="O4689" s="44"/>
      <c r="P4689" s="44"/>
      <c r="Q4689" s="44"/>
      <c r="R4689" s="44"/>
      <c r="S4689" s="44"/>
      <c r="T4689" s="44"/>
      <c r="U4689" s="44"/>
      <c r="V4689" s="44"/>
      <c r="W4689" s="44"/>
      <c r="X4689" s="44"/>
      <c r="Y4689" s="44"/>
    </row>
    <row r="4690" spans="14:25" ht="15" customHeight="1" x14ac:dyDescent="0.2">
      <c r="N4690" s="44"/>
      <c r="O4690" s="44"/>
      <c r="P4690" s="44"/>
      <c r="Q4690" s="44"/>
      <c r="R4690" s="44"/>
      <c r="S4690" s="44"/>
      <c r="T4690" s="44"/>
      <c r="U4690" s="44"/>
      <c r="V4690" s="44"/>
      <c r="W4690" s="44"/>
      <c r="X4690" s="44"/>
      <c r="Y4690" s="44"/>
    </row>
    <row r="4691" spans="14:25" ht="15" customHeight="1" x14ac:dyDescent="0.2">
      <c r="N4691" s="44"/>
      <c r="O4691" s="44"/>
      <c r="P4691" s="44"/>
      <c r="Q4691" s="44"/>
      <c r="R4691" s="44"/>
      <c r="S4691" s="44"/>
      <c r="T4691" s="44"/>
      <c r="U4691" s="44"/>
      <c r="V4691" s="44"/>
      <c r="W4691" s="44"/>
      <c r="X4691" s="44"/>
      <c r="Y4691" s="44"/>
    </row>
    <row r="4692" spans="14:25" ht="15" customHeight="1" x14ac:dyDescent="0.2">
      <c r="N4692" s="44"/>
      <c r="O4692" s="44"/>
      <c r="P4692" s="44"/>
      <c r="Q4692" s="44"/>
      <c r="R4692" s="44"/>
      <c r="S4692" s="44"/>
      <c r="T4692" s="44"/>
      <c r="U4692" s="44"/>
      <c r="V4692" s="44"/>
      <c r="W4692" s="44"/>
      <c r="X4692" s="44"/>
      <c r="Y4692" s="44"/>
    </row>
    <row r="4693" spans="14:25" ht="15" customHeight="1" x14ac:dyDescent="0.2">
      <c r="N4693" s="44"/>
      <c r="O4693" s="44"/>
      <c r="P4693" s="44"/>
      <c r="Q4693" s="44"/>
      <c r="R4693" s="44"/>
      <c r="S4693" s="44"/>
      <c r="T4693" s="44"/>
      <c r="U4693" s="44"/>
      <c r="V4693" s="44"/>
      <c r="W4693" s="44"/>
      <c r="X4693" s="44"/>
      <c r="Y4693" s="44"/>
    </row>
    <row r="4694" spans="14:25" ht="15" customHeight="1" x14ac:dyDescent="0.2">
      <c r="N4694" s="44"/>
      <c r="O4694" s="44"/>
      <c r="P4694" s="44"/>
      <c r="Q4694" s="44"/>
      <c r="R4694" s="44"/>
      <c r="S4694" s="44"/>
      <c r="T4694" s="44"/>
      <c r="U4694" s="44"/>
      <c r="V4694" s="44"/>
      <c r="W4694" s="44"/>
      <c r="X4694" s="44"/>
      <c r="Y4694" s="44"/>
    </row>
    <row r="4695" spans="14:25" ht="15" customHeight="1" x14ac:dyDescent="0.2">
      <c r="N4695" s="44"/>
      <c r="O4695" s="44"/>
      <c r="P4695" s="44"/>
      <c r="Q4695" s="44"/>
      <c r="R4695" s="44"/>
      <c r="S4695" s="44"/>
      <c r="T4695" s="44"/>
      <c r="U4695" s="44"/>
      <c r="V4695" s="44"/>
      <c r="W4695" s="44"/>
      <c r="X4695" s="44"/>
      <c r="Y4695" s="44"/>
    </row>
    <row r="4696" spans="14:25" ht="15" customHeight="1" x14ac:dyDescent="0.2">
      <c r="N4696" s="44"/>
      <c r="O4696" s="44"/>
      <c r="P4696" s="44"/>
      <c r="Q4696" s="44"/>
      <c r="R4696" s="44"/>
      <c r="S4696" s="44"/>
      <c r="T4696" s="44"/>
      <c r="U4696" s="44"/>
      <c r="V4696" s="44"/>
      <c r="W4696" s="44"/>
      <c r="X4696" s="44"/>
      <c r="Y4696" s="44"/>
    </row>
    <row r="4697" spans="14:25" ht="15" customHeight="1" x14ac:dyDescent="0.2">
      <c r="N4697" s="44"/>
      <c r="O4697" s="44"/>
      <c r="P4697" s="44"/>
      <c r="Q4697" s="44"/>
      <c r="R4697" s="44"/>
      <c r="S4697" s="44"/>
      <c r="T4697" s="44"/>
      <c r="U4697" s="44"/>
      <c r="V4697" s="44"/>
      <c r="W4697" s="44"/>
      <c r="X4697" s="44"/>
      <c r="Y4697" s="44"/>
    </row>
    <row r="4698" spans="14:25" ht="15" customHeight="1" x14ac:dyDescent="0.2">
      <c r="N4698" s="44"/>
      <c r="O4698" s="44"/>
      <c r="P4698" s="44"/>
      <c r="Q4698" s="44"/>
      <c r="R4698" s="44"/>
      <c r="S4698" s="44"/>
      <c r="T4698" s="44"/>
      <c r="U4698" s="44"/>
      <c r="V4698" s="44"/>
      <c r="W4698" s="44"/>
      <c r="X4698" s="44"/>
      <c r="Y4698" s="44"/>
    </row>
    <row r="4699" spans="14:25" ht="15" customHeight="1" x14ac:dyDescent="0.2">
      <c r="N4699" s="44"/>
      <c r="O4699" s="44"/>
      <c r="P4699" s="44"/>
      <c r="Q4699" s="44"/>
      <c r="R4699" s="44"/>
      <c r="S4699" s="44"/>
      <c r="T4699" s="44"/>
      <c r="U4699" s="44"/>
      <c r="V4699" s="44"/>
      <c r="W4699" s="44"/>
      <c r="X4699" s="44"/>
      <c r="Y4699" s="44"/>
    </row>
    <row r="4700" spans="14:25" ht="15" customHeight="1" x14ac:dyDescent="0.2">
      <c r="N4700" s="44"/>
      <c r="O4700" s="44"/>
      <c r="P4700" s="44"/>
      <c r="Q4700" s="44"/>
      <c r="R4700" s="44"/>
      <c r="S4700" s="44"/>
      <c r="T4700" s="44"/>
      <c r="U4700" s="44"/>
      <c r="V4700" s="44"/>
      <c r="W4700" s="44"/>
      <c r="X4700" s="44"/>
      <c r="Y4700" s="44"/>
    </row>
    <row r="4701" spans="14:25" ht="15" customHeight="1" x14ac:dyDescent="0.2">
      <c r="N4701" s="44"/>
      <c r="O4701" s="44"/>
      <c r="P4701" s="44"/>
      <c r="Q4701" s="44"/>
      <c r="R4701" s="44"/>
      <c r="S4701" s="44"/>
      <c r="T4701" s="44"/>
      <c r="U4701" s="44"/>
      <c r="V4701" s="44"/>
      <c r="W4701" s="44"/>
      <c r="X4701" s="44"/>
      <c r="Y4701" s="44"/>
    </row>
    <row r="4702" spans="14:25" ht="15" customHeight="1" x14ac:dyDescent="0.2">
      <c r="N4702" s="44"/>
      <c r="O4702" s="44"/>
      <c r="P4702" s="44"/>
      <c r="Q4702" s="44"/>
      <c r="R4702" s="44"/>
      <c r="S4702" s="44"/>
      <c r="T4702" s="44"/>
      <c r="U4702" s="44"/>
      <c r="V4702" s="44"/>
      <c r="W4702" s="44"/>
      <c r="X4702" s="44"/>
      <c r="Y4702" s="44"/>
    </row>
    <row r="4703" spans="14:25" ht="15" customHeight="1" x14ac:dyDescent="0.2">
      <c r="N4703" s="44"/>
      <c r="O4703" s="44"/>
      <c r="P4703" s="44"/>
      <c r="Q4703" s="44"/>
      <c r="R4703" s="44"/>
      <c r="S4703" s="44"/>
      <c r="T4703" s="44"/>
      <c r="U4703" s="44"/>
      <c r="V4703" s="44"/>
      <c r="W4703" s="44"/>
      <c r="X4703" s="44"/>
      <c r="Y4703" s="44"/>
    </row>
    <row r="4704" spans="14:25" ht="15" customHeight="1" x14ac:dyDescent="0.2">
      <c r="N4704" s="44"/>
      <c r="O4704" s="44"/>
      <c r="P4704" s="44"/>
      <c r="Q4704" s="44"/>
      <c r="R4704" s="44"/>
      <c r="S4704" s="44"/>
      <c r="T4704" s="44"/>
      <c r="U4704" s="44"/>
      <c r="V4704" s="44"/>
      <c r="W4704" s="44"/>
      <c r="X4704" s="44"/>
      <c r="Y4704" s="44"/>
    </row>
    <row r="4705" spans="14:25" ht="15" customHeight="1" x14ac:dyDescent="0.2">
      <c r="N4705" s="44"/>
      <c r="O4705" s="44"/>
      <c r="P4705" s="44"/>
      <c r="Q4705" s="44"/>
      <c r="R4705" s="44"/>
      <c r="S4705" s="44"/>
      <c r="T4705" s="44"/>
      <c r="U4705" s="44"/>
      <c r="V4705" s="44"/>
      <c r="W4705" s="44"/>
      <c r="X4705" s="44"/>
      <c r="Y4705" s="44"/>
    </row>
    <row r="4706" spans="14:25" ht="15" customHeight="1" x14ac:dyDescent="0.2">
      <c r="N4706" s="44"/>
      <c r="O4706" s="44"/>
      <c r="P4706" s="44"/>
      <c r="Q4706" s="44"/>
      <c r="R4706" s="44"/>
      <c r="S4706" s="44"/>
      <c r="T4706" s="44"/>
      <c r="U4706" s="44"/>
      <c r="V4706" s="44"/>
      <c r="W4706" s="44"/>
      <c r="X4706" s="44"/>
      <c r="Y4706" s="44"/>
    </row>
    <row r="4707" spans="14:25" ht="15" customHeight="1" x14ac:dyDescent="0.2">
      <c r="N4707" s="44"/>
      <c r="O4707" s="44"/>
      <c r="P4707" s="44"/>
      <c r="Q4707" s="44"/>
      <c r="R4707" s="44"/>
      <c r="S4707" s="44"/>
      <c r="T4707" s="44"/>
      <c r="U4707" s="44"/>
      <c r="V4707" s="44"/>
      <c r="W4707" s="44"/>
      <c r="X4707" s="44"/>
      <c r="Y4707" s="44"/>
    </row>
    <row r="4708" spans="14:25" ht="15" customHeight="1" x14ac:dyDescent="0.2">
      <c r="N4708" s="44"/>
      <c r="O4708" s="44"/>
      <c r="P4708" s="44"/>
      <c r="Q4708" s="44"/>
      <c r="R4708" s="44"/>
      <c r="S4708" s="44"/>
      <c r="T4708" s="44"/>
      <c r="U4708" s="44"/>
      <c r="V4708" s="44"/>
      <c r="W4708" s="44"/>
      <c r="X4708" s="44"/>
      <c r="Y4708" s="44"/>
    </row>
    <row r="4709" spans="14:25" ht="15" customHeight="1" x14ac:dyDescent="0.2">
      <c r="N4709" s="44"/>
      <c r="O4709" s="44"/>
      <c r="P4709" s="44"/>
      <c r="Q4709" s="44"/>
      <c r="R4709" s="44"/>
      <c r="S4709" s="44"/>
      <c r="T4709" s="44"/>
      <c r="U4709" s="44"/>
      <c r="V4709" s="44"/>
      <c r="W4709" s="44"/>
      <c r="X4709" s="44"/>
      <c r="Y4709" s="44"/>
    </row>
    <row r="4710" spans="14:25" ht="15" customHeight="1" x14ac:dyDescent="0.2">
      <c r="N4710" s="44"/>
      <c r="O4710" s="44"/>
      <c r="P4710" s="44"/>
      <c r="Q4710" s="44"/>
      <c r="R4710" s="44"/>
      <c r="S4710" s="44"/>
      <c r="T4710" s="44"/>
      <c r="U4710" s="44"/>
      <c r="V4710" s="44"/>
      <c r="W4710" s="44"/>
      <c r="X4710" s="44"/>
      <c r="Y4710" s="44"/>
    </row>
    <row r="4711" spans="14:25" ht="15" customHeight="1" x14ac:dyDescent="0.2">
      <c r="N4711" s="44"/>
      <c r="O4711" s="44"/>
      <c r="P4711" s="44"/>
      <c r="Q4711" s="44"/>
      <c r="R4711" s="44"/>
      <c r="S4711" s="44"/>
      <c r="T4711" s="44"/>
      <c r="U4711" s="44"/>
      <c r="V4711" s="44"/>
      <c r="W4711" s="44"/>
      <c r="X4711" s="44"/>
      <c r="Y4711" s="44"/>
    </row>
    <row r="4712" spans="14:25" ht="15" customHeight="1" x14ac:dyDescent="0.2">
      <c r="N4712" s="44"/>
      <c r="O4712" s="44"/>
      <c r="P4712" s="44"/>
      <c r="Q4712" s="44"/>
      <c r="R4712" s="44"/>
      <c r="S4712" s="44"/>
      <c r="T4712" s="44"/>
      <c r="U4712" s="44"/>
      <c r="V4712" s="44"/>
      <c r="W4712" s="44"/>
      <c r="X4712" s="44"/>
      <c r="Y4712" s="44"/>
    </row>
    <row r="4713" spans="14:25" ht="15" customHeight="1" x14ac:dyDescent="0.2">
      <c r="N4713" s="44"/>
      <c r="O4713" s="44"/>
      <c r="P4713" s="44"/>
      <c r="Q4713" s="44"/>
      <c r="R4713" s="44"/>
      <c r="S4713" s="44"/>
      <c r="T4713" s="44"/>
      <c r="U4713" s="44"/>
      <c r="V4713" s="44"/>
      <c r="W4713" s="44"/>
      <c r="X4713" s="44"/>
      <c r="Y4713" s="44"/>
    </row>
    <row r="4714" spans="14:25" ht="15" customHeight="1" x14ac:dyDescent="0.2">
      <c r="N4714" s="44"/>
      <c r="O4714" s="44"/>
      <c r="P4714" s="44"/>
      <c r="Q4714" s="44"/>
      <c r="R4714" s="44"/>
      <c r="S4714" s="44"/>
      <c r="T4714" s="44"/>
      <c r="U4714" s="44"/>
      <c r="V4714" s="44"/>
      <c r="W4714" s="44"/>
      <c r="X4714" s="44"/>
      <c r="Y4714" s="44"/>
    </row>
    <row r="4715" spans="14:25" ht="15" customHeight="1" x14ac:dyDescent="0.2">
      <c r="N4715" s="44"/>
      <c r="O4715" s="44"/>
      <c r="P4715" s="44"/>
      <c r="Q4715" s="44"/>
      <c r="R4715" s="44"/>
      <c r="S4715" s="44"/>
      <c r="T4715" s="44"/>
      <c r="U4715" s="44"/>
      <c r="V4715" s="44"/>
      <c r="W4715" s="44"/>
      <c r="X4715" s="44"/>
      <c r="Y4715" s="44"/>
    </row>
    <row r="4716" spans="14:25" ht="15" customHeight="1" x14ac:dyDescent="0.2">
      <c r="N4716" s="44"/>
      <c r="O4716" s="44"/>
      <c r="P4716" s="44"/>
      <c r="Q4716" s="44"/>
      <c r="R4716" s="44"/>
      <c r="S4716" s="44"/>
      <c r="T4716" s="44"/>
      <c r="U4716" s="44"/>
      <c r="V4716" s="44"/>
      <c r="W4716" s="44"/>
      <c r="X4716" s="44"/>
      <c r="Y4716" s="44"/>
    </row>
    <row r="4717" spans="14:25" ht="15" customHeight="1" x14ac:dyDescent="0.2">
      <c r="N4717" s="44"/>
      <c r="O4717" s="44"/>
      <c r="P4717" s="44"/>
      <c r="Q4717" s="44"/>
      <c r="R4717" s="44"/>
      <c r="S4717" s="44"/>
      <c r="T4717" s="44"/>
      <c r="U4717" s="44"/>
      <c r="V4717" s="44"/>
      <c r="W4717" s="44"/>
      <c r="X4717" s="44"/>
      <c r="Y4717" s="44"/>
    </row>
    <row r="4718" spans="14:25" ht="15" customHeight="1" x14ac:dyDescent="0.2">
      <c r="N4718" s="44"/>
      <c r="O4718" s="44"/>
      <c r="P4718" s="44"/>
      <c r="Q4718" s="44"/>
      <c r="R4718" s="44"/>
      <c r="S4718" s="44"/>
      <c r="T4718" s="44"/>
      <c r="U4718" s="44"/>
      <c r="V4718" s="44"/>
      <c r="W4718" s="44"/>
      <c r="X4718" s="44"/>
      <c r="Y4718" s="44"/>
    </row>
    <row r="4719" spans="14:25" ht="15" customHeight="1" x14ac:dyDescent="0.2">
      <c r="N4719" s="44"/>
      <c r="O4719" s="44"/>
      <c r="P4719" s="44"/>
      <c r="Q4719" s="44"/>
      <c r="R4719" s="44"/>
      <c r="S4719" s="44"/>
      <c r="T4719" s="44"/>
      <c r="U4719" s="44"/>
      <c r="V4719" s="44"/>
      <c r="W4719" s="44"/>
      <c r="X4719" s="44"/>
      <c r="Y4719" s="44"/>
    </row>
    <row r="4720" spans="14:25" ht="15" customHeight="1" x14ac:dyDescent="0.2">
      <c r="N4720" s="44"/>
      <c r="O4720" s="44"/>
      <c r="P4720" s="44"/>
      <c r="Q4720" s="44"/>
      <c r="R4720" s="44"/>
      <c r="S4720" s="44"/>
      <c r="T4720" s="44"/>
      <c r="U4720" s="44"/>
      <c r="V4720" s="44"/>
      <c r="W4720" s="44"/>
      <c r="X4720" s="44"/>
      <c r="Y4720" s="44"/>
    </row>
    <row r="4721" spans="14:25" ht="15" customHeight="1" x14ac:dyDescent="0.2">
      <c r="N4721" s="44"/>
      <c r="O4721" s="44"/>
      <c r="P4721" s="44"/>
      <c r="Q4721" s="44"/>
      <c r="R4721" s="44"/>
      <c r="S4721" s="44"/>
      <c r="T4721" s="44"/>
      <c r="U4721" s="44"/>
      <c r="V4721" s="44"/>
      <c r="W4721" s="44"/>
      <c r="X4721" s="44"/>
      <c r="Y4721" s="44"/>
    </row>
    <row r="4722" spans="14:25" ht="15" customHeight="1" x14ac:dyDescent="0.2">
      <c r="N4722" s="44"/>
      <c r="O4722" s="44"/>
      <c r="P4722" s="44"/>
      <c r="Q4722" s="44"/>
      <c r="R4722" s="44"/>
      <c r="S4722" s="44"/>
      <c r="T4722" s="44"/>
      <c r="U4722" s="44"/>
      <c r="V4722" s="44"/>
      <c r="W4722" s="44"/>
      <c r="X4722" s="44"/>
      <c r="Y4722" s="44"/>
    </row>
    <row r="4723" spans="14:25" ht="15" customHeight="1" x14ac:dyDescent="0.2">
      <c r="N4723" s="44"/>
      <c r="O4723" s="44"/>
      <c r="P4723" s="44"/>
      <c r="Q4723" s="44"/>
      <c r="R4723" s="44"/>
      <c r="S4723" s="44"/>
      <c r="T4723" s="44"/>
      <c r="U4723" s="44"/>
      <c r="V4723" s="44"/>
      <c r="W4723" s="44"/>
      <c r="X4723" s="44"/>
      <c r="Y4723" s="44"/>
    </row>
    <row r="4724" spans="14:25" ht="15" customHeight="1" x14ac:dyDescent="0.2">
      <c r="N4724" s="44"/>
      <c r="O4724" s="44"/>
      <c r="P4724" s="44"/>
      <c r="Q4724" s="44"/>
      <c r="R4724" s="44"/>
      <c r="S4724" s="44"/>
      <c r="T4724" s="44"/>
      <c r="U4724" s="44"/>
      <c r="V4724" s="44"/>
      <c r="W4724" s="44"/>
      <c r="X4724" s="44"/>
      <c r="Y4724" s="44"/>
    </row>
    <row r="4725" spans="14:25" ht="15" customHeight="1" x14ac:dyDescent="0.2">
      <c r="N4725" s="44"/>
      <c r="O4725" s="44"/>
      <c r="P4725" s="44"/>
      <c r="Q4725" s="44"/>
      <c r="R4725" s="44"/>
      <c r="S4725" s="44"/>
      <c r="T4725" s="44"/>
      <c r="U4725" s="44"/>
      <c r="V4725" s="44"/>
      <c r="W4725" s="44"/>
      <c r="X4725" s="44"/>
      <c r="Y4725" s="44"/>
    </row>
    <row r="4726" spans="14:25" ht="15" customHeight="1" x14ac:dyDescent="0.2">
      <c r="N4726" s="44"/>
      <c r="O4726" s="44"/>
      <c r="P4726" s="44"/>
      <c r="Q4726" s="44"/>
      <c r="R4726" s="44"/>
      <c r="S4726" s="44"/>
      <c r="T4726" s="44"/>
      <c r="U4726" s="44"/>
      <c r="V4726" s="44"/>
      <c r="W4726" s="44"/>
      <c r="X4726" s="44"/>
      <c r="Y4726" s="44"/>
    </row>
    <row r="4727" spans="14:25" ht="15" customHeight="1" x14ac:dyDescent="0.2">
      <c r="N4727" s="44"/>
      <c r="O4727" s="44"/>
      <c r="P4727" s="44"/>
      <c r="Q4727" s="44"/>
      <c r="R4727" s="44"/>
      <c r="S4727" s="44"/>
      <c r="T4727" s="44"/>
      <c r="U4727" s="44"/>
      <c r="V4727" s="44"/>
      <c r="W4727" s="44"/>
      <c r="X4727" s="44"/>
      <c r="Y4727" s="44"/>
    </row>
    <row r="4728" spans="14:25" ht="15" customHeight="1" x14ac:dyDescent="0.2">
      <c r="N4728" s="44"/>
      <c r="O4728" s="44"/>
      <c r="P4728" s="44"/>
      <c r="Q4728" s="44"/>
      <c r="R4728" s="44"/>
      <c r="S4728" s="44"/>
      <c r="T4728" s="44"/>
      <c r="U4728" s="44"/>
      <c r="V4728" s="44"/>
      <c r="W4728" s="44"/>
      <c r="X4728" s="44"/>
      <c r="Y4728" s="44"/>
    </row>
    <row r="4729" spans="14:25" ht="15" customHeight="1" x14ac:dyDescent="0.2">
      <c r="N4729" s="44"/>
      <c r="O4729" s="44"/>
      <c r="P4729" s="44"/>
      <c r="Q4729" s="44"/>
      <c r="R4729" s="44"/>
      <c r="S4729" s="44"/>
      <c r="T4729" s="44"/>
      <c r="U4729" s="44"/>
      <c r="V4729" s="44"/>
      <c r="W4729" s="44"/>
      <c r="X4729" s="44"/>
      <c r="Y4729" s="44"/>
    </row>
    <row r="4730" spans="14:25" ht="15" customHeight="1" x14ac:dyDescent="0.2">
      <c r="N4730" s="44"/>
      <c r="O4730" s="44"/>
      <c r="P4730" s="44"/>
      <c r="Q4730" s="44"/>
      <c r="R4730" s="44"/>
      <c r="S4730" s="44"/>
      <c r="T4730" s="44"/>
      <c r="U4730" s="44"/>
      <c r="V4730" s="44"/>
      <c r="W4730" s="44"/>
      <c r="X4730" s="44"/>
      <c r="Y4730" s="44"/>
    </row>
    <row r="4731" spans="14:25" ht="15" customHeight="1" x14ac:dyDescent="0.2">
      <c r="N4731" s="44"/>
      <c r="O4731" s="44"/>
      <c r="P4731" s="44"/>
      <c r="Q4731" s="44"/>
      <c r="R4731" s="44"/>
      <c r="S4731" s="44"/>
      <c r="T4731" s="44"/>
      <c r="U4731" s="44"/>
      <c r="V4731" s="44"/>
      <c r="W4731" s="44"/>
      <c r="X4731" s="44"/>
      <c r="Y4731" s="44"/>
    </row>
    <row r="4732" spans="14:25" ht="15" customHeight="1" x14ac:dyDescent="0.2">
      <c r="N4732" s="44"/>
      <c r="O4732" s="44"/>
      <c r="P4732" s="44"/>
      <c r="Q4732" s="44"/>
      <c r="R4732" s="44"/>
      <c r="S4732" s="44"/>
      <c r="T4732" s="44"/>
      <c r="U4732" s="44"/>
      <c r="V4732" s="44"/>
      <c r="W4732" s="44"/>
      <c r="X4732" s="44"/>
      <c r="Y4732" s="44"/>
    </row>
    <row r="4733" spans="14:25" ht="15" customHeight="1" x14ac:dyDescent="0.2">
      <c r="N4733" s="44"/>
      <c r="O4733" s="44"/>
      <c r="P4733" s="44"/>
      <c r="Q4733" s="44"/>
      <c r="R4733" s="44"/>
      <c r="S4733" s="44"/>
      <c r="T4733" s="44"/>
      <c r="U4733" s="44"/>
      <c r="V4733" s="44"/>
      <c r="W4733" s="44"/>
      <c r="X4733" s="44"/>
      <c r="Y4733" s="44"/>
    </row>
    <row r="4734" spans="14:25" ht="15" customHeight="1" x14ac:dyDescent="0.2">
      <c r="N4734" s="44"/>
      <c r="O4734" s="44"/>
      <c r="P4734" s="44"/>
      <c r="Q4734" s="44"/>
      <c r="R4734" s="44"/>
      <c r="S4734" s="44"/>
      <c r="T4734" s="44"/>
      <c r="U4734" s="44"/>
      <c r="V4734" s="44"/>
      <c r="W4734" s="44"/>
      <c r="X4734" s="44"/>
      <c r="Y4734" s="44"/>
    </row>
    <row r="4735" spans="14:25" ht="15" customHeight="1" x14ac:dyDescent="0.2">
      <c r="N4735" s="44"/>
      <c r="O4735" s="44"/>
      <c r="P4735" s="44"/>
      <c r="Q4735" s="44"/>
      <c r="R4735" s="44"/>
      <c r="S4735" s="44"/>
      <c r="T4735" s="44"/>
      <c r="U4735" s="44"/>
      <c r="V4735" s="44"/>
      <c r="W4735" s="44"/>
      <c r="X4735" s="44"/>
      <c r="Y4735" s="44"/>
    </row>
    <row r="4736" spans="14:25" ht="15" customHeight="1" x14ac:dyDescent="0.2">
      <c r="N4736" s="44"/>
      <c r="O4736" s="44"/>
      <c r="P4736" s="44"/>
      <c r="Q4736" s="44"/>
      <c r="R4736" s="44"/>
      <c r="S4736" s="44"/>
      <c r="T4736" s="44"/>
      <c r="U4736" s="44"/>
      <c r="V4736" s="44"/>
      <c r="W4736" s="44"/>
      <c r="X4736" s="44"/>
      <c r="Y4736" s="44"/>
    </row>
    <row r="4737" spans="14:25" ht="15" customHeight="1" x14ac:dyDescent="0.2">
      <c r="N4737" s="44"/>
      <c r="O4737" s="44"/>
      <c r="P4737" s="44"/>
      <c r="Q4737" s="44"/>
      <c r="R4737" s="44"/>
      <c r="S4737" s="44"/>
      <c r="T4737" s="44"/>
      <c r="U4737" s="44"/>
      <c r="V4737" s="44"/>
      <c r="W4737" s="44"/>
      <c r="X4737" s="44"/>
      <c r="Y4737" s="44"/>
    </row>
    <row r="4738" spans="14:25" ht="15" customHeight="1" x14ac:dyDescent="0.2">
      <c r="N4738" s="44"/>
      <c r="O4738" s="44"/>
      <c r="P4738" s="44"/>
      <c r="Q4738" s="44"/>
      <c r="R4738" s="44"/>
      <c r="S4738" s="44"/>
      <c r="T4738" s="44"/>
      <c r="U4738" s="44"/>
      <c r="V4738" s="44"/>
      <c r="W4738" s="44"/>
      <c r="X4738" s="44"/>
      <c r="Y4738" s="44"/>
    </row>
    <row r="4739" spans="14:25" ht="15" customHeight="1" x14ac:dyDescent="0.2">
      <c r="N4739" s="44"/>
      <c r="O4739" s="44"/>
      <c r="P4739" s="44"/>
      <c r="Q4739" s="44"/>
      <c r="R4739" s="44"/>
      <c r="S4739" s="44"/>
      <c r="T4739" s="44"/>
      <c r="U4739" s="44"/>
      <c r="V4739" s="44"/>
      <c r="W4739" s="44"/>
      <c r="X4739" s="44"/>
      <c r="Y4739" s="44"/>
    </row>
    <row r="4740" spans="14:25" ht="15" customHeight="1" x14ac:dyDescent="0.2">
      <c r="N4740" s="44"/>
      <c r="O4740" s="44"/>
      <c r="P4740" s="44"/>
      <c r="Q4740" s="44"/>
      <c r="R4740" s="44"/>
      <c r="S4740" s="44"/>
      <c r="T4740" s="44"/>
      <c r="U4740" s="44"/>
      <c r="V4740" s="44"/>
      <c r="W4740" s="44"/>
      <c r="X4740" s="44"/>
      <c r="Y4740" s="44"/>
    </row>
    <row r="4741" spans="14:25" ht="15" customHeight="1" x14ac:dyDescent="0.2">
      <c r="N4741" s="44"/>
      <c r="O4741" s="44"/>
      <c r="P4741" s="44"/>
      <c r="Q4741" s="44"/>
      <c r="R4741" s="44"/>
      <c r="S4741" s="44"/>
      <c r="T4741" s="44"/>
      <c r="U4741" s="44"/>
      <c r="V4741" s="44"/>
      <c r="W4741" s="44"/>
      <c r="X4741" s="44"/>
      <c r="Y4741" s="44"/>
    </row>
    <row r="4742" spans="14:25" ht="15" customHeight="1" x14ac:dyDescent="0.2">
      <c r="N4742" s="44"/>
      <c r="O4742" s="44"/>
      <c r="P4742" s="44"/>
      <c r="Q4742" s="44"/>
      <c r="R4742" s="44"/>
      <c r="S4742" s="44"/>
      <c r="T4742" s="44"/>
      <c r="U4742" s="44"/>
      <c r="V4742" s="44"/>
      <c r="W4742" s="44"/>
      <c r="X4742" s="44"/>
      <c r="Y4742" s="44"/>
    </row>
    <row r="4743" spans="14:25" ht="15" customHeight="1" x14ac:dyDescent="0.2">
      <c r="N4743" s="44"/>
      <c r="O4743" s="44"/>
      <c r="P4743" s="44"/>
      <c r="Q4743" s="44"/>
      <c r="R4743" s="44"/>
      <c r="S4743" s="44"/>
      <c r="T4743" s="44"/>
      <c r="U4743" s="44"/>
      <c r="V4743" s="44"/>
      <c r="W4743" s="44"/>
      <c r="X4743" s="44"/>
      <c r="Y4743" s="44"/>
    </row>
    <row r="4744" spans="14:25" ht="15" customHeight="1" x14ac:dyDescent="0.2">
      <c r="N4744" s="44"/>
      <c r="O4744" s="44"/>
      <c r="P4744" s="44"/>
      <c r="Q4744" s="44"/>
      <c r="R4744" s="44"/>
      <c r="S4744" s="44"/>
      <c r="T4744" s="44"/>
      <c r="U4744" s="44"/>
      <c r="V4744" s="44"/>
      <c r="W4744" s="44"/>
      <c r="X4744" s="44"/>
      <c r="Y4744" s="44"/>
    </row>
    <row r="4745" spans="14:25" ht="15" customHeight="1" x14ac:dyDescent="0.2">
      <c r="N4745" s="44"/>
      <c r="O4745" s="44"/>
      <c r="P4745" s="44"/>
      <c r="Q4745" s="44"/>
      <c r="R4745" s="44"/>
      <c r="S4745" s="44"/>
      <c r="T4745" s="44"/>
      <c r="U4745" s="44"/>
      <c r="V4745" s="44"/>
      <c r="W4745" s="44"/>
      <c r="X4745" s="44"/>
      <c r="Y4745" s="44"/>
    </row>
    <row r="4746" spans="14:25" ht="15" customHeight="1" x14ac:dyDescent="0.2">
      <c r="N4746" s="44"/>
      <c r="O4746" s="44"/>
      <c r="P4746" s="44"/>
      <c r="Q4746" s="44"/>
      <c r="R4746" s="44"/>
      <c r="S4746" s="44"/>
      <c r="T4746" s="44"/>
      <c r="U4746" s="44"/>
      <c r="V4746" s="44"/>
      <c r="W4746" s="44"/>
      <c r="X4746" s="44"/>
      <c r="Y4746" s="44"/>
    </row>
    <row r="4747" spans="14:25" ht="15" customHeight="1" x14ac:dyDescent="0.2">
      <c r="N4747" s="44"/>
      <c r="O4747" s="44"/>
      <c r="P4747" s="44"/>
      <c r="Q4747" s="44"/>
      <c r="R4747" s="44"/>
      <c r="S4747" s="44"/>
      <c r="T4747" s="44"/>
      <c r="U4747" s="44"/>
      <c r="V4747" s="44"/>
      <c r="W4747" s="44"/>
      <c r="X4747" s="44"/>
      <c r="Y4747" s="44"/>
    </row>
    <row r="4748" spans="14:25" ht="15" customHeight="1" x14ac:dyDescent="0.2">
      <c r="N4748" s="44"/>
      <c r="O4748" s="44"/>
      <c r="P4748" s="44"/>
      <c r="Q4748" s="44"/>
      <c r="R4748" s="44"/>
      <c r="S4748" s="44"/>
      <c r="T4748" s="44"/>
      <c r="U4748" s="44"/>
      <c r="V4748" s="44"/>
      <c r="W4748" s="44"/>
      <c r="X4748" s="44"/>
      <c r="Y4748" s="44"/>
    </row>
    <row r="4749" spans="14:25" ht="15" customHeight="1" x14ac:dyDescent="0.2">
      <c r="N4749" s="44"/>
      <c r="O4749" s="44"/>
      <c r="P4749" s="44"/>
      <c r="Q4749" s="44"/>
      <c r="R4749" s="44"/>
      <c r="S4749" s="44"/>
      <c r="T4749" s="44"/>
      <c r="U4749" s="44"/>
      <c r="V4749" s="44"/>
      <c r="W4749" s="44"/>
      <c r="X4749" s="44"/>
      <c r="Y4749" s="44"/>
    </row>
    <row r="4750" spans="14:25" ht="15" customHeight="1" x14ac:dyDescent="0.2">
      <c r="N4750" s="44"/>
      <c r="O4750" s="44"/>
      <c r="P4750" s="44"/>
      <c r="Q4750" s="44"/>
      <c r="R4750" s="44"/>
      <c r="S4750" s="44"/>
      <c r="T4750" s="44"/>
      <c r="U4750" s="44"/>
      <c r="V4750" s="44"/>
      <c r="W4750" s="44"/>
      <c r="X4750" s="44"/>
      <c r="Y4750" s="44"/>
    </row>
    <row r="4751" spans="14:25" ht="15" customHeight="1" x14ac:dyDescent="0.2">
      <c r="N4751" s="44"/>
      <c r="O4751" s="44"/>
      <c r="P4751" s="44"/>
      <c r="Q4751" s="44"/>
      <c r="R4751" s="44"/>
      <c r="S4751" s="44"/>
      <c r="T4751" s="44"/>
      <c r="U4751" s="44"/>
      <c r="V4751" s="44"/>
      <c r="W4751" s="44"/>
      <c r="X4751" s="44"/>
      <c r="Y4751" s="44"/>
    </row>
    <row r="4752" spans="14:25" ht="15" customHeight="1" x14ac:dyDescent="0.2">
      <c r="N4752" s="44"/>
      <c r="O4752" s="44"/>
      <c r="P4752" s="44"/>
      <c r="Q4752" s="44"/>
      <c r="R4752" s="44"/>
      <c r="S4752" s="44"/>
      <c r="T4752" s="44"/>
      <c r="U4752" s="44"/>
      <c r="V4752" s="44"/>
      <c r="W4752" s="44"/>
      <c r="X4752" s="44"/>
      <c r="Y4752" s="44"/>
    </row>
    <row r="4753" spans="14:25" ht="15" customHeight="1" x14ac:dyDescent="0.2">
      <c r="N4753" s="44"/>
      <c r="O4753" s="44"/>
      <c r="P4753" s="44"/>
      <c r="Q4753" s="44"/>
      <c r="R4753" s="44"/>
      <c r="S4753" s="44"/>
      <c r="T4753" s="44"/>
      <c r="U4753" s="44"/>
      <c r="V4753" s="44"/>
      <c r="W4753" s="44"/>
      <c r="X4753" s="44"/>
      <c r="Y4753" s="44"/>
    </row>
    <row r="4754" spans="14:25" ht="15" customHeight="1" x14ac:dyDescent="0.2">
      <c r="N4754" s="44"/>
      <c r="O4754" s="44"/>
      <c r="P4754" s="44"/>
      <c r="Q4754" s="44"/>
      <c r="R4754" s="44"/>
      <c r="S4754" s="44"/>
      <c r="T4754" s="44"/>
      <c r="U4754" s="44"/>
      <c r="V4754" s="44"/>
      <c r="W4754" s="44"/>
      <c r="X4754" s="44"/>
      <c r="Y4754" s="44"/>
    </row>
    <row r="4755" spans="14:25" ht="15" customHeight="1" x14ac:dyDescent="0.2">
      <c r="N4755" s="44"/>
      <c r="O4755" s="44"/>
      <c r="P4755" s="44"/>
      <c r="Q4755" s="44"/>
      <c r="R4755" s="44"/>
      <c r="S4755" s="44"/>
      <c r="T4755" s="44"/>
      <c r="U4755" s="44"/>
      <c r="V4755" s="44"/>
      <c r="W4755" s="44"/>
      <c r="X4755" s="44"/>
      <c r="Y4755" s="44"/>
    </row>
    <row r="4756" spans="14:25" ht="15" customHeight="1" x14ac:dyDescent="0.2">
      <c r="N4756" s="44"/>
      <c r="O4756" s="44"/>
      <c r="P4756" s="44"/>
      <c r="Q4756" s="44"/>
      <c r="R4756" s="44"/>
      <c r="S4756" s="44"/>
      <c r="T4756" s="44"/>
      <c r="U4756" s="44"/>
      <c r="V4756" s="44"/>
      <c r="W4756" s="44"/>
      <c r="X4756" s="44"/>
      <c r="Y4756" s="44"/>
    </row>
    <row r="4757" spans="14:25" ht="15" customHeight="1" x14ac:dyDescent="0.2">
      <c r="N4757" s="44"/>
      <c r="O4757" s="44"/>
      <c r="P4757" s="44"/>
      <c r="Q4757" s="44"/>
      <c r="R4757" s="44"/>
      <c r="S4757" s="44"/>
      <c r="T4757" s="44"/>
      <c r="U4757" s="44"/>
      <c r="V4757" s="44"/>
      <c r="W4757" s="44"/>
      <c r="X4757" s="44"/>
      <c r="Y4757" s="44"/>
    </row>
    <row r="4758" spans="14:25" ht="15" customHeight="1" x14ac:dyDescent="0.2">
      <c r="N4758" s="44"/>
      <c r="O4758" s="44"/>
      <c r="P4758" s="44"/>
      <c r="Q4758" s="44"/>
      <c r="R4758" s="44"/>
      <c r="S4758" s="44"/>
      <c r="T4758" s="44"/>
      <c r="U4758" s="44"/>
      <c r="V4758" s="44"/>
      <c r="W4758" s="44"/>
      <c r="X4758" s="44"/>
      <c r="Y4758" s="44"/>
    </row>
    <row r="4759" spans="14:25" ht="15" customHeight="1" x14ac:dyDescent="0.2">
      <c r="N4759" s="44"/>
      <c r="O4759" s="44"/>
      <c r="P4759" s="44"/>
      <c r="Q4759" s="44"/>
      <c r="R4759" s="44"/>
      <c r="S4759" s="44"/>
      <c r="T4759" s="44"/>
      <c r="U4759" s="44"/>
      <c r="V4759" s="44"/>
      <c r="W4759" s="44"/>
      <c r="X4759" s="44"/>
      <c r="Y4759" s="44"/>
    </row>
    <row r="4760" spans="14:25" ht="15" customHeight="1" x14ac:dyDescent="0.2">
      <c r="N4760" s="44"/>
      <c r="O4760" s="44"/>
      <c r="P4760" s="44"/>
      <c r="Q4760" s="44"/>
      <c r="R4760" s="44"/>
      <c r="S4760" s="44"/>
      <c r="T4760" s="44"/>
      <c r="U4760" s="44"/>
      <c r="V4760" s="44"/>
      <c r="W4760" s="44"/>
      <c r="X4760" s="44"/>
      <c r="Y4760" s="44"/>
    </row>
    <row r="4761" spans="14:25" ht="15" customHeight="1" x14ac:dyDescent="0.2">
      <c r="N4761" s="44"/>
      <c r="O4761" s="44"/>
      <c r="P4761" s="44"/>
      <c r="Q4761" s="44"/>
      <c r="R4761" s="44"/>
      <c r="S4761" s="44"/>
      <c r="T4761" s="44"/>
      <c r="U4761" s="44"/>
      <c r="V4761" s="44"/>
      <c r="W4761" s="44"/>
      <c r="X4761" s="44"/>
      <c r="Y4761" s="44"/>
    </row>
    <row r="4762" spans="14:25" ht="15" customHeight="1" x14ac:dyDescent="0.2">
      <c r="N4762" s="44"/>
      <c r="O4762" s="44"/>
      <c r="P4762" s="44"/>
      <c r="Q4762" s="44"/>
      <c r="R4762" s="44"/>
      <c r="S4762" s="44"/>
      <c r="T4762" s="44"/>
      <c r="U4762" s="44"/>
      <c r="V4762" s="44"/>
      <c r="W4762" s="44"/>
      <c r="X4762" s="44"/>
      <c r="Y4762" s="44"/>
    </row>
    <row r="4763" spans="14:25" ht="15" customHeight="1" x14ac:dyDescent="0.2">
      <c r="N4763" s="44"/>
      <c r="O4763" s="44"/>
      <c r="P4763" s="44"/>
      <c r="Q4763" s="44"/>
      <c r="R4763" s="44"/>
      <c r="S4763" s="44"/>
      <c r="T4763" s="44"/>
      <c r="U4763" s="44"/>
      <c r="V4763" s="44"/>
      <c r="W4763" s="44"/>
      <c r="X4763" s="44"/>
      <c r="Y4763" s="44"/>
    </row>
    <row r="4764" spans="14:25" ht="15" customHeight="1" x14ac:dyDescent="0.2">
      <c r="N4764" s="44"/>
      <c r="O4764" s="44"/>
      <c r="P4764" s="44"/>
      <c r="Q4764" s="44"/>
      <c r="R4764" s="44"/>
      <c r="S4764" s="44"/>
      <c r="T4764" s="44"/>
      <c r="U4764" s="44"/>
      <c r="V4764" s="44"/>
      <c r="W4764" s="44"/>
      <c r="X4764" s="44"/>
      <c r="Y4764" s="44"/>
    </row>
    <row r="4765" spans="14:25" ht="15" customHeight="1" x14ac:dyDescent="0.2">
      <c r="N4765" s="44"/>
      <c r="O4765" s="44"/>
      <c r="P4765" s="44"/>
      <c r="Q4765" s="44"/>
      <c r="R4765" s="44"/>
      <c r="S4765" s="44"/>
      <c r="T4765" s="44"/>
      <c r="U4765" s="44"/>
      <c r="V4765" s="44"/>
      <c r="W4765" s="44"/>
      <c r="X4765" s="44"/>
      <c r="Y4765" s="44"/>
    </row>
    <row r="4766" spans="14:25" ht="15" customHeight="1" x14ac:dyDescent="0.2">
      <c r="N4766" s="44"/>
      <c r="O4766" s="44"/>
      <c r="P4766" s="44"/>
      <c r="Q4766" s="44"/>
      <c r="R4766" s="44"/>
      <c r="S4766" s="44"/>
      <c r="T4766" s="44"/>
      <c r="U4766" s="44"/>
      <c r="V4766" s="44"/>
      <c r="W4766" s="44"/>
      <c r="X4766" s="44"/>
      <c r="Y4766" s="44"/>
    </row>
    <row r="4767" spans="14:25" ht="15" customHeight="1" x14ac:dyDescent="0.2">
      <c r="N4767" s="44"/>
      <c r="O4767" s="44"/>
      <c r="P4767" s="44"/>
      <c r="Q4767" s="44"/>
      <c r="R4767" s="44"/>
      <c r="S4767" s="44"/>
      <c r="T4767" s="44"/>
      <c r="U4767" s="44"/>
      <c r="V4767" s="44"/>
      <c r="W4767" s="44"/>
      <c r="X4767" s="44"/>
      <c r="Y4767" s="44"/>
    </row>
    <row r="4768" spans="14:25" ht="15" customHeight="1" x14ac:dyDescent="0.2">
      <c r="N4768" s="44"/>
      <c r="O4768" s="44"/>
      <c r="P4768" s="44"/>
      <c r="Q4768" s="44"/>
      <c r="R4768" s="44"/>
      <c r="S4768" s="44"/>
      <c r="T4768" s="44"/>
      <c r="U4768" s="44"/>
      <c r="V4768" s="44"/>
      <c r="W4768" s="44"/>
      <c r="X4768" s="44"/>
      <c r="Y4768" s="44"/>
    </row>
    <row r="4769" spans="14:25" ht="15" customHeight="1" x14ac:dyDescent="0.2">
      <c r="N4769" s="44"/>
      <c r="O4769" s="44"/>
      <c r="P4769" s="44"/>
      <c r="Q4769" s="44"/>
      <c r="R4769" s="44"/>
      <c r="S4769" s="44"/>
      <c r="T4769" s="44"/>
      <c r="U4769" s="44"/>
      <c r="V4769" s="44"/>
      <c r="W4769" s="44"/>
      <c r="X4769" s="44"/>
      <c r="Y4769" s="44"/>
    </row>
    <row r="4770" spans="14:25" ht="15" customHeight="1" x14ac:dyDescent="0.2">
      <c r="N4770" s="44"/>
      <c r="O4770" s="44"/>
      <c r="P4770" s="44"/>
      <c r="Q4770" s="44"/>
      <c r="R4770" s="44"/>
      <c r="S4770" s="44"/>
      <c r="T4770" s="44"/>
      <c r="U4770" s="44"/>
      <c r="V4770" s="44"/>
      <c r="W4770" s="44"/>
      <c r="X4770" s="44"/>
      <c r="Y4770" s="44"/>
    </row>
    <row r="4771" spans="14:25" ht="15" customHeight="1" x14ac:dyDescent="0.2">
      <c r="N4771" s="44"/>
      <c r="O4771" s="44"/>
      <c r="P4771" s="44"/>
      <c r="Q4771" s="44"/>
      <c r="R4771" s="44"/>
      <c r="S4771" s="44"/>
      <c r="T4771" s="44"/>
      <c r="U4771" s="44"/>
      <c r="V4771" s="44"/>
      <c r="W4771" s="44"/>
      <c r="X4771" s="44"/>
      <c r="Y4771" s="44"/>
    </row>
    <row r="4772" spans="14:25" ht="15" customHeight="1" x14ac:dyDescent="0.2">
      <c r="N4772" s="44"/>
      <c r="O4772" s="44"/>
      <c r="P4772" s="44"/>
      <c r="Q4772" s="44"/>
      <c r="R4772" s="44"/>
      <c r="S4772" s="44"/>
      <c r="T4772" s="44"/>
      <c r="U4772" s="44"/>
      <c r="V4772" s="44"/>
      <c r="W4772" s="44"/>
      <c r="X4772" s="44"/>
      <c r="Y4772" s="44"/>
    </row>
    <row r="4773" spans="14:25" ht="15" customHeight="1" x14ac:dyDescent="0.2">
      <c r="N4773" s="44"/>
      <c r="O4773" s="44"/>
      <c r="P4773" s="44"/>
      <c r="Q4773" s="44"/>
      <c r="R4773" s="44"/>
      <c r="S4773" s="44"/>
      <c r="T4773" s="44"/>
      <c r="U4773" s="44"/>
      <c r="V4773" s="44"/>
      <c r="W4773" s="44"/>
      <c r="X4773" s="44"/>
      <c r="Y4773" s="44"/>
    </row>
    <row r="4774" spans="14:25" ht="15" customHeight="1" x14ac:dyDescent="0.2">
      <c r="N4774" s="44"/>
      <c r="O4774" s="44"/>
      <c r="P4774" s="44"/>
      <c r="Q4774" s="44"/>
      <c r="R4774" s="44"/>
      <c r="S4774" s="44"/>
      <c r="T4774" s="44"/>
      <c r="U4774" s="44"/>
      <c r="V4774" s="44"/>
      <c r="W4774" s="44"/>
      <c r="X4774" s="44"/>
      <c r="Y4774" s="44"/>
    </row>
    <row r="4775" spans="14:25" ht="15" customHeight="1" x14ac:dyDescent="0.2">
      <c r="N4775" s="44"/>
      <c r="O4775" s="44"/>
      <c r="P4775" s="44"/>
      <c r="Q4775" s="44"/>
      <c r="R4775" s="44"/>
      <c r="S4775" s="44"/>
      <c r="T4775" s="44"/>
      <c r="U4775" s="44"/>
      <c r="V4775" s="44"/>
      <c r="W4775" s="44"/>
      <c r="X4775" s="44"/>
      <c r="Y4775" s="44"/>
    </row>
    <row r="4776" spans="14:25" ht="15" customHeight="1" x14ac:dyDescent="0.2">
      <c r="N4776" s="44"/>
      <c r="O4776" s="44"/>
      <c r="P4776" s="44"/>
      <c r="Q4776" s="44"/>
      <c r="R4776" s="44"/>
      <c r="S4776" s="44"/>
      <c r="T4776" s="44"/>
      <c r="U4776" s="44"/>
      <c r="V4776" s="44"/>
      <c r="W4776" s="44"/>
      <c r="X4776" s="44"/>
      <c r="Y4776" s="44"/>
    </row>
    <row r="4777" spans="14:25" ht="15" customHeight="1" x14ac:dyDescent="0.2">
      <c r="N4777" s="44"/>
      <c r="O4777" s="44"/>
      <c r="P4777" s="44"/>
      <c r="Q4777" s="44"/>
      <c r="R4777" s="44"/>
      <c r="S4777" s="44"/>
      <c r="T4777" s="44"/>
      <c r="U4777" s="44"/>
      <c r="V4777" s="44"/>
      <c r="W4777" s="44"/>
      <c r="X4777" s="44"/>
      <c r="Y4777" s="44"/>
    </row>
    <row r="4778" spans="14:25" ht="15" customHeight="1" x14ac:dyDescent="0.2">
      <c r="N4778" s="44"/>
      <c r="O4778" s="44"/>
      <c r="P4778" s="44"/>
      <c r="Q4778" s="44"/>
      <c r="R4778" s="44"/>
      <c r="S4778" s="44"/>
      <c r="T4778" s="44"/>
      <c r="U4778" s="44"/>
      <c r="V4778" s="44"/>
      <c r="W4778" s="44"/>
      <c r="X4778" s="44"/>
      <c r="Y4778" s="44"/>
    </row>
    <row r="4779" spans="14:25" ht="15" customHeight="1" x14ac:dyDescent="0.2">
      <c r="N4779" s="44"/>
      <c r="O4779" s="44"/>
      <c r="P4779" s="44"/>
      <c r="Q4779" s="44"/>
      <c r="R4779" s="44"/>
      <c r="S4779" s="44"/>
      <c r="T4779" s="44"/>
      <c r="U4779" s="44"/>
      <c r="V4779" s="44"/>
      <c r="W4779" s="44"/>
      <c r="X4779" s="44"/>
      <c r="Y4779" s="44"/>
    </row>
    <row r="4780" spans="14:25" ht="15" customHeight="1" x14ac:dyDescent="0.2">
      <c r="N4780" s="44"/>
      <c r="O4780" s="44"/>
      <c r="P4780" s="44"/>
      <c r="Q4780" s="44"/>
      <c r="R4780" s="44"/>
      <c r="S4780" s="44"/>
      <c r="T4780" s="44"/>
      <c r="U4780" s="44"/>
      <c r="V4780" s="44"/>
      <c r="W4780" s="44"/>
      <c r="X4780" s="44"/>
      <c r="Y4780" s="44"/>
    </row>
    <row r="4781" spans="14:25" ht="15" customHeight="1" x14ac:dyDescent="0.2">
      <c r="N4781" s="44"/>
      <c r="O4781" s="44"/>
      <c r="P4781" s="44"/>
      <c r="Q4781" s="44"/>
      <c r="R4781" s="44"/>
      <c r="S4781" s="44"/>
      <c r="T4781" s="44"/>
      <c r="U4781" s="44"/>
      <c r="V4781" s="44"/>
      <c r="W4781" s="44"/>
      <c r="X4781" s="44"/>
      <c r="Y4781" s="44"/>
    </row>
    <row r="4782" spans="14:25" ht="15" customHeight="1" x14ac:dyDescent="0.2">
      <c r="N4782" s="44"/>
      <c r="O4782" s="44"/>
      <c r="P4782" s="44"/>
      <c r="Q4782" s="44"/>
      <c r="R4782" s="44"/>
      <c r="S4782" s="44"/>
      <c r="T4782" s="44"/>
      <c r="U4782" s="44"/>
      <c r="V4782" s="44"/>
      <c r="W4782" s="44"/>
      <c r="X4782" s="44"/>
      <c r="Y4782" s="44"/>
    </row>
    <row r="4783" spans="14:25" ht="15" customHeight="1" x14ac:dyDescent="0.2">
      <c r="N4783" s="44"/>
      <c r="O4783" s="44"/>
      <c r="P4783" s="44"/>
      <c r="Q4783" s="44"/>
      <c r="R4783" s="44"/>
      <c r="S4783" s="44"/>
      <c r="T4783" s="44"/>
      <c r="U4783" s="44"/>
      <c r="V4783" s="44"/>
      <c r="W4783" s="44"/>
      <c r="X4783" s="44"/>
      <c r="Y4783" s="44"/>
    </row>
    <row r="4784" spans="14:25" ht="15" customHeight="1" x14ac:dyDescent="0.2">
      <c r="N4784" s="44"/>
      <c r="O4784" s="44"/>
      <c r="P4784" s="44"/>
      <c r="Q4784" s="44"/>
      <c r="R4784" s="44"/>
      <c r="S4784" s="44"/>
      <c r="T4784" s="44"/>
      <c r="U4784" s="44"/>
      <c r="V4784" s="44"/>
      <c r="W4784" s="44"/>
      <c r="X4784" s="44"/>
      <c r="Y4784" s="44"/>
    </row>
    <row r="4785" spans="14:25" ht="15" customHeight="1" x14ac:dyDescent="0.2">
      <c r="N4785" s="44"/>
      <c r="O4785" s="44"/>
      <c r="P4785" s="44"/>
      <c r="Q4785" s="44"/>
      <c r="R4785" s="44"/>
      <c r="S4785" s="44"/>
      <c r="T4785" s="44"/>
      <c r="U4785" s="44"/>
      <c r="V4785" s="44"/>
      <c r="W4785" s="44"/>
      <c r="X4785" s="44"/>
      <c r="Y4785" s="44"/>
    </row>
    <row r="4786" spans="14:25" ht="15" customHeight="1" x14ac:dyDescent="0.2">
      <c r="N4786" s="44"/>
      <c r="O4786" s="44"/>
      <c r="P4786" s="44"/>
      <c r="Q4786" s="44"/>
      <c r="R4786" s="44"/>
      <c r="S4786" s="44"/>
      <c r="T4786" s="44"/>
      <c r="U4786" s="44"/>
      <c r="V4786" s="44"/>
      <c r="W4786" s="44"/>
      <c r="X4786" s="44"/>
      <c r="Y4786" s="44"/>
    </row>
    <row r="4787" spans="14:25" ht="15" customHeight="1" x14ac:dyDescent="0.2">
      <c r="N4787" s="44"/>
      <c r="O4787" s="44"/>
      <c r="P4787" s="44"/>
      <c r="Q4787" s="44"/>
      <c r="R4787" s="44"/>
      <c r="S4787" s="44"/>
      <c r="T4787" s="44"/>
      <c r="U4787" s="44"/>
      <c r="V4787" s="44"/>
      <c r="W4787" s="44"/>
      <c r="X4787" s="44"/>
      <c r="Y4787" s="44"/>
    </row>
    <row r="4788" spans="14:25" ht="15" customHeight="1" x14ac:dyDescent="0.2">
      <c r="N4788" s="44"/>
      <c r="O4788" s="44"/>
      <c r="P4788" s="44"/>
      <c r="Q4788" s="44"/>
      <c r="R4788" s="44"/>
      <c r="S4788" s="44"/>
      <c r="T4788" s="44"/>
      <c r="U4788" s="44"/>
      <c r="V4788" s="44"/>
      <c r="W4788" s="44"/>
      <c r="X4788" s="44"/>
      <c r="Y4788" s="44"/>
    </row>
    <row r="4789" spans="14:25" ht="15" customHeight="1" x14ac:dyDescent="0.2">
      <c r="N4789" s="44"/>
      <c r="O4789" s="44"/>
      <c r="P4789" s="44"/>
      <c r="Q4789" s="44"/>
      <c r="R4789" s="44"/>
      <c r="S4789" s="44"/>
      <c r="T4789" s="44"/>
      <c r="U4789" s="44"/>
      <c r="V4789" s="44"/>
      <c r="W4789" s="44"/>
      <c r="X4789" s="44"/>
      <c r="Y4789" s="44"/>
    </row>
    <row r="4790" spans="14:25" ht="15" customHeight="1" x14ac:dyDescent="0.2">
      <c r="N4790" s="44"/>
      <c r="O4790" s="44"/>
      <c r="P4790" s="44"/>
      <c r="Q4790" s="44"/>
      <c r="R4790" s="44"/>
      <c r="S4790" s="44"/>
      <c r="T4790" s="44"/>
      <c r="U4790" s="44"/>
      <c r="V4790" s="44"/>
      <c r="W4790" s="44"/>
      <c r="X4790" s="44"/>
      <c r="Y4790" s="44"/>
    </row>
    <row r="4791" spans="14:25" ht="15" customHeight="1" x14ac:dyDescent="0.2">
      <c r="N4791" s="44"/>
      <c r="O4791" s="44"/>
      <c r="P4791" s="44"/>
      <c r="Q4791" s="44"/>
      <c r="R4791" s="44"/>
      <c r="S4791" s="44"/>
      <c r="T4791" s="44"/>
      <c r="U4791" s="44"/>
      <c r="V4791" s="44"/>
      <c r="W4791" s="44"/>
      <c r="X4791" s="44"/>
      <c r="Y4791" s="44"/>
    </row>
    <row r="4792" spans="14:25" ht="15" customHeight="1" x14ac:dyDescent="0.2">
      <c r="N4792" s="44"/>
      <c r="O4792" s="44"/>
      <c r="P4792" s="44"/>
      <c r="Q4792" s="44"/>
      <c r="R4792" s="44"/>
      <c r="S4792" s="44"/>
      <c r="T4792" s="44"/>
      <c r="U4792" s="44"/>
      <c r="V4792" s="44"/>
      <c r="W4792" s="44"/>
      <c r="X4792" s="44"/>
      <c r="Y4792" s="44"/>
    </row>
    <row r="4793" spans="14:25" ht="15" customHeight="1" x14ac:dyDescent="0.2">
      <c r="N4793" s="44"/>
      <c r="O4793" s="44"/>
      <c r="P4793" s="44"/>
      <c r="Q4793" s="44"/>
      <c r="R4793" s="44"/>
      <c r="S4793" s="44"/>
      <c r="T4793" s="44"/>
      <c r="U4793" s="44"/>
      <c r="V4793" s="44"/>
      <c r="W4793" s="44"/>
      <c r="X4793" s="44"/>
      <c r="Y4793" s="44"/>
    </row>
    <row r="4794" spans="14:25" ht="15" customHeight="1" x14ac:dyDescent="0.2">
      <c r="N4794" s="44"/>
      <c r="O4794" s="44"/>
      <c r="P4794" s="44"/>
      <c r="Q4794" s="44"/>
      <c r="R4794" s="44"/>
      <c r="S4794" s="44"/>
      <c r="T4794" s="44"/>
      <c r="U4794" s="44"/>
      <c r="V4794" s="44"/>
      <c r="W4794" s="44"/>
      <c r="X4794" s="44"/>
      <c r="Y4794" s="44"/>
    </row>
    <row r="4795" spans="14:25" ht="15" customHeight="1" x14ac:dyDescent="0.2">
      <c r="N4795" s="44"/>
      <c r="O4795" s="44"/>
      <c r="P4795" s="44"/>
      <c r="Q4795" s="44"/>
      <c r="R4795" s="44"/>
      <c r="S4795" s="44"/>
      <c r="T4795" s="44"/>
      <c r="U4795" s="44"/>
      <c r="V4795" s="44"/>
      <c r="W4795" s="44"/>
      <c r="X4795" s="44"/>
      <c r="Y4795" s="44"/>
    </row>
    <row r="4796" spans="14:25" ht="15" customHeight="1" x14ac:dyDescent="0.2">
      <c r="N4796" s="44"/>
      <c r="O4796" s="44"/>
      <c r="P4796" s="44"/>
      <c r="Q4796" s="44"/>
      <c r="R4796" s="44"/>
      <c r="S4796" s="44"/>
      <c r="T4796" s="44"/>
      <c r="U4796" s="44"/>
      <c r="V4796" s="44"/>
      <c r="W4796" s="44"/>
      <c r="X4796" s="44"/>
      <c r="Y4796" s="44"/>
    </row>
    <row r="4797" spans="14:25" ht="15" customHeight="1" x14ac:dyDescent="0.2">
      <c r="N4797" s="44"/>
      <c r="O4797" s="44"/>
      <c r="P4797" s="44"/>
      <c r="Q4797" s="44"/>
      <c r="R4797" s="44"/>
      <c r="S4797" s="44"/>
      <c r="T4797" s="44"/>
      <c r="U4797" s="44"/>
      <c r="V4797" s="44"/>
      <c r="W4797" s="44"/>
      <c r="X4797" s="44"/>
      <c r="Y4797" s="44"/>
    </row>
    <row r="4798" spans="14:25" ht="15" customHeight="1" x14ac:dyDescent="0.2">
      <c r="N4798" s="44"/>
      <c r="O4798" s="44"/>
      <c r="P4798" s="44"/>
      <c r="Q4798" s="44"/>
      <c r="R4798" s="44"/>
      <c r="S4798" s="44"/>
      <c r="T4798" s="44"/>
      <c r="U4798" s="44"/>
      <c r="V4798" s="44"/>
      <c r="W4798" s="44"/>
      <c r="X4798" s="44"/>
      <c r="Y4798" s="44"/>
    </row>
    <row r="4799" spans="14:25" ht="15" customHeight="1" x14ac:dyDescent="0.2">
      <c r="N4799" s="44"/>
      <c r="O4799" s="44"/>
      <c r="P4799" s="44"/>
      <c r="Q4799" s="44"/>
      <c r="R4799" s="44"/>
      <c r="S4799" s="44"/>
      <c r="T4799" s="44"/>
      <c r="U4799" s="44"/>
      <c r="V4799" s="44"/>
      <c r="W4799" s="44"/>
      <c r="X4799" s="44"/>
      <c r="Y4799" s="44"/>
    </row>
    <row r="4800" spans="14:25" ht="15" customHeight="1" x14ac:dyDescent="0.2">
      <c r="N4800" s="44"/>
      <c r="O4800" s="44"/>
      <c r="P4800" s="44"/>
      <c r="Q4800" s="44"/>
      <c r="R4800" s="44"/>
      <c r="S4800" s="44"/>
      <c r="T4800" s="44"/>
      <c r="U4800" s="44"/>
      <c r="V4800" s="44"/>
      <c r="W4800" s="44"/>
      <c r="X4800" s="44"/>
      <c r="Y4800" s="44"/>
    </row>
    <row r="4801" spans="14:25" ht="15" customHeight="1" x14ac:dyDescent="0.2">
      <c r="N4801" s="44"/>
      <c r="O4801" s="44"/>
      <c r="P4801" s="44"/>
      <c r="Q4801" s="44"/>
      <c r="R4801" s="44"/>
      <c r="S4801" s="44"/>
      <c r="T4801" s="44"/>
      <c r="U4801" s="44"/>
      <c r="V4801" s="44"/>
      <c r="W4801" s="44"/>
      <c r="X4801" s="44"/>
      <c r="Y4801" s="44"/>
    </row>
    <row r="4802" spans="14:25" ht="15" customHeight="1" x14ac:dyDescent="0.2">
      <c r="N4802" s="44"/>
      <c r="O4802" s="44"/>
      <c r="P4802" s="44"/>
      <c r="Q4802" s="44"/>
      <c r="R4802" s="44"/>
      <c r="S4802" s="44"/>
      <c r="T4802" s="44"/>
      <c r="U4802" s="44"/>
      <c r="V4802" s="44"/>
      <c r="W4802" s="44"/>
      <c r="X4802" s="44"/>
      <c r="Y4802" s="44"/>
    </row>
    <row r="4803" spans="14:25" ht="15" customHeight="1" x14ac:dyDescent="0.2">
      <c r="N4803" s="44"/>
      <c r="O4803" s="44"/>
      <c r="P4803" s="44"/>
      <c r="Q4803" s="44"/>
      <c r="R4803" s="44"/>
      <c r="S4803" s="44"/>
      <c r="T4803" s="44"/>
      <c r="U4803" s="44"/>
      <c r="V4803" s="44"/>
      <c r="W4803" s="44"/>
      <c r="X4803" s="44"/>
      <c r="Y4803" s="44"/>
    </row>
    <row r="4804" spans="14:25" ht="15" customHeight="1" x14ac:dyDescent="0.2">
      <c r="N4804" s="44"/>
      <c r="O4804" s="44"/>
      <c r="P4804" s="44"/>
      <c r="Q4804" s="44"/>
      <c r="R4804" s="44"/>
      <c r="S4804" s="44"/>
      <c r="T4804" s="44"/>
      <c r="U4804" s="44"/>
      <c r="V4804" s="44"/>
      <c r="W4804" s="44"/>
      <c r="X4804" s="44"/>
      <c r="Y4804" s="44"/>
    </row>
    <row r="4805" spans="14:25" ht="15" customHeight="1" x14ac:dyDescent="0.2">
      <c r="N4805" s="44"/>
      <c r="O4805" s="44"/>
      <c r="P4805" s="44"/>
      <c r="Q4805" s="44"/>
      <c r="R4805" s="44"/>
      <c r="S4805" s="44"/>
      <c r="T4805" s="44"/>
      <c r="U4805" s="44"/>
      <c r="V4805" s="44"/>
      <c r="W4805" s="44"/>
      <c r="X4805" s="44"/>
      <c r="Y4805" s="44"/>
    </row>
    <row r="4806" spans="14:25" ht="15" customHeight="1" x14ac:dyDescent="0.2">
      <c r="N4806" s="44"/>
      <c r="O4806" s="44"/>
      <c r="P4806" s="44"/>
      <c r="Q4806" s="44"/>
      <c r="R4806" s="44"/>
      <c r="S4806" s="44"/>
      <c r="T4806" s="44"/>
      <c r="U4806" s="44"/>
      <c r="V4806" s="44"/>
      <c r="W4806" s="44"/>
      <c r="X4806" s="44"/>
      <c r="Y4806" s="44"/>
    </row>
    <row r="4807" spans="14:25" ht="15" customHeight="1" x14ac:dyDescent="0.2">
      <c r="N4807" s="44"/>
      <c r="O4807" s="44"/>
      <c r="P4807" s="44"/>
      <c r="Q4807" s="44"/>
      <c r="R4807" s="44"/>
      <c r="S4807" s="44"/>
      <c r="T4807" s="44"/>
      <c r="U4807" s="44"/>
      <c r="V4807" s="44"/>
      <c r="W4807" s="44"/>
      <c r="X4807" s="44"/>
      <c r="Y4807" s="44"/>
    </row>
    <row r="4808" spans="14:25" ht="15" customHeight="1" x14ac:dyDescent="0.2">
      <c r="N4808" s="44"/>
      <c r="O4808" s="44"/>
      <c r="P4808" s="44"/>
      <c r="Q4808" s="44"/>
      <c r="R4808" s="44"/>
      <c r="S4808" s="44"/>
      <c r="T4808" s="44"/>
      <c r="U4808" s="44"/>
      <c r="V4808" s="44"/>
      <c r="W4808" s="44"/>
      <c r="X4808" s="44"/>
      <c r="Y4808" s="44"/>
    </row>
    <row r="4809" spans="14:25" ht="15" customHeight="1" x14ac:dyDescent="0.2">
      <c r="N4809" s="44"/>
      <c r="O4809" s="44"/>
      <c r="P4809" s="44"/>
      <c r="Q4809" s="44"/>
      <c r="R4809" s="44"/>
      <c r="S4809" s="44"/>
      <c r="T4809" s="44"/>
      <c r="U4809" s="44"/>
      <c r="V4809" s="44"/>
      <c r="W4809" s="44"/>
      <c r="X4809" s="44"/>
      <c r="Y4809" s="44"/>
    </row>
    <row r="4810" spans="14:25" ht="15" customHeight="1" x14ac:dyDescent="0.2">
      <c r="N4810" s="44"/>
      <c r="O4810" s="44"/>
      <c r="P4810" s="44"/>
      <c r="Q4810" s="44"/>
      <c r="R4810" s="44"/>
      <c r="S4810" s="44"/>
      <c r="T4810" s="44"/>
      <c r="U4810" s="44"/>
      <c r="V4810" s="44"/>
      <c r="W4810" s="44"/>
      <c r="X4810" s="44"/>
      <c r="Y4810" s="44"/>
    </row>
    <row r="4811" spans="14:25" ht="15" customHeight="1" x14ac:dyDescent="0.2">
      <c r="N4811" s="44"/>
      <c r="O4811" s="44"/>
      <c r="P4811" s="44"/>
      <c r="Q4811" s="44"/>
      <c r="R4811" s="44"/>
      <c r="S4811" s="44"/>
      <c r="T4811" s="44"/>
      <c r="U4811" s="44"/>
      <c r="V4811" s="44"/>
      <c r="W4811" s="44"/>
      <c r="X4811" s="44"/>
      <c r="Y4811" s="44"/>
    </row>
    <row r="4812" spans="14:25" ht="15" customHeight="1" x14ac:dyDescent="0.2">
      <c r="N4812" s="44"/>
      <c r="O4812" s="44"/>
      <c r="P4812" s="44"/>
      <c r="Q4812" s="44"/>
      <c r="R4812" s="44"/>
      <c r="S4812" s="44"/>
      <c r="T4812" s="44"/>
      <c r="U4812" s="44"/>
      <c r="V4812" s="44"/>
      <c r="W4812" s="44"/>
      <c r="X4812" s="44"/>
      <c r="Y4812" s="44"/>
    </row>
    <row r="4813" spans="14:25" ht="15" customHeight="1" x14ac:dyDescent="0.2">
      <c r="N4813" s="44"/>
      <c r="O4813" s="44"/>
      <c r="P4813" s="44"/>
      <c r="Q4813" s="44"/>
      <c r="R4813" s="44"/>
      <c r="S4813" s="44"/>
      <c r="T4813" s="44"/>
      <c r="U4813" s="44"/>
      <c r="V4813" s="44"/>
      <c r="W4813" s="44"/>
      <c r="X4813" s="44"/>
      <c r="Y4813" s="44"/>
    </row>
    <row r="4814" spans="14:25" ht="15" customHeight="1" x14ac:dyDescent="0.2">
      <c r="N4814" s="44"/>
      <c r="O4814" s="44"/>
      <c r="P4814" s="44"/>
      <c r="Q4814" s="44"/>
      <c r="R4814" s="44"/>
      <c r="S4814" s="44"/>
      <c r="T4814" s="44"/>
      <c r="U4814" s="44"/>
      <c r="V4814" s="44"/>
      <c r="W4814" s="44"/>
      <c r="X4814" s="44"/>
      <c r="Y4814" s="44"/>
    </row>
    <row r="4815" spans="14:25" ht="15" customHeight="1" x14ac:dyDescent="0.2">
      <c r="N4815" s="44"/>
      <c r="O4815" s="44"/>
      <c r="P4815" s="44"/>
      <c r="Q4815" s="44"/>
      <c r="R4815" s="44"/>
      <c r="S4815" s="44"/>
      <c r="T4815" s="44"/>
      <c r="U4815" s="44"/>
      <c r="V4815" s="44"/>
      <c r="W4815" s="44"/>
      <c r="X4815" s="44"/>
      <c r="Y4815" s="44"/>
    </row>
    <row r="4816" spans="14:25" ht="15" customHeight="1" x14ac:dyDescent="0.2">
      <c r="N4816" s="44"/>
      <c r="O4816" s="44"/>
      <c r="P4816" s="44"/>
      <c r="Q4816" s="44"/>
      <c r="R4816" s="44"/>
      <c r="S4816" s="44"/>
      <c r="T4816" s="44"/>
      <c r="U4816" s="44"/>
      <c r="V4816" s="44"/>
      <c r="W4816" s="44"/>
      <c r="X4816" s="44"/>
      <c r="Y4816" s="44"/>
    </row>
    <row r="4817" spans="14:25" ht="15" customHeight="1" x14ac:dyDescent="0.2">
      <c r="N4817" s="44"/>
      <c r="O4817" s="44"/>
      <c r="P4817" s="44"/>
      <c r="Q4817" s="44"/>
      <c r="R4817" s="44"/>
      <c r="S4817" s="44"/>
      <c r="T4817" s="44"/>
      <c r="U4817" s="44"/>
      <c r="V4817" s="44"/>
      <c r="W4817" s="44"/>
      <c r="X4817" s="44"/>
      <c r="Y4817" s="44"/>
    </row>
    <row r="4818" spans="14:25" ht="15" customHeight="1" x14ac:dyDescent="0.2">
      <c r="N4818" s="44"/>
      <c r="O4818" s="44"/>
      <c r="P4818" s="44"/>
      <c r="Q4818" s="44"/>
      <c r="R4818" s="44"/>
      <c r="S4818" s="44"/>
      <c r="T4818" s="44"/>
      <c r="U4818" s="44"/>
      <c r="V4818" s="44"/>
      <c r="W4818" s="44"/>
      <c r="X4818" s="44"/>
      <c r="Y4818" s="44"/>
    </row>
    <row r="4819" spans="14:25" ht="15" customHeight="1" x14ac:dyDescent="0.2">
      <c r="N4819" s="44"/>
      <c r="O4819" s="44"/>
      <c r="P4819" s="44"/>
      <c r="Q4819" s="44"/>
      <c r="R4819" s="44"/>
      <c r="S4819" s="44"/>
      <c r="T4819" s="44"/>
      <c r="U4819" s="44"/>
      <c r="V4819" s="44"/>
      <c r="W4819" s="44"/>
      <c r="X4819" s="44"/>
      <c r="Y4819" s="44"/>
    </row>
    <row r="4820" spans="14:25" ht="15" customHeight="1" x14ac:dyDescent="0.2">
      <c r="N4820" s="44"/>
      <c r="O4820" s="44"/>
      <c r="P4820" s="44"/>
      <c r="Q4820" s="44"/>
      <c r="R4820" s="44"/>
      <c r="S4820" s="44"/>
      <c r="T4820" s="44"/>
      <c r="U4820" s="44"/>
      <c r="V4820" s="44"/>
      <c r="W4820" s="44"/>
      <c r="X4820" s="44"/>
      <c r="Y4820" s="44"/>
    </row>
    <row r="4821" spans="14:25" ht="15" customHeight="1" x14ac:dyDescent="0.2">
      <c r="N4821" s="44"/>
      <c r="O4821" s="44"/>
      <c r="P4821" s="44"/>
      <c r="Q4821" s="44"/>
      <c r="R4821" s="44"/>
      <c r="S4821" s="44"/>
      <c r="T4821" s="44"/>
      <c r="U4821" s="44"/>
      <c r="V4821" s="44"/>
      <c r="W4821" s="44"/>
      <c r="X4821" s="44"/>
      <c r="Y4821" s="44"/>
    </row>
    <row r="4822" spans="14:25" ht="15" customHeight="1" x14ac:dyDescent="0.2">
      <c r="N4822" s="44"/>
      <c r="O4822" s="44"/>
      <c r="P4822" s="44"/>
      <c r="Q4822" s="44"/>
      <c r="R4822" s="44"/>
      <c r="S4822" s="44"/>
      <c r="T4822" s="44"/>
      <c r="U4822" s="44"/>
      <c r="V4822" s="44"/>
      <c r="W4822" s="44"/>
      <c r="X4822" s="44"/>
      <c r="Y4822" s="44"/>
    </row>
    <row r="4823" spans="14:25" ht="15" customHeight="1" x14ac:dyDescent="0.2">
      <c r="N4823" s="44"/>
      <c r="O4823" s="44"/>
      <c r="P4823" s="44"/>
      <c r="Q4823" s="44"/>
      <c r="R4823" s="44"/>
      <c r="S4823" s="44"/>
      <c r="T4823" s="44"/>
      <c r="U4823" s="44"/>
      <c r="V4823" s="44"/>
      <c r="W4823" s="44"/>
      <c r="X4823" s="44"/>
      <c r="Y4823" s="44"/>
    </row>
    <row r="4824" spans="14:25" ht="15" customHeight="1" x14ac:dyDescent="0.2">
      <c r="N4824" s="44"/>
      <c r="O4824" s="44"/>
      <c r="P4824" s="44"/>
      <c r="Q4824" s="44"/>
      <c r="R4824" s="44"/>
      <c r="S4824" s="44"/>
      <c r="T4824" s="44"/>
      <c r="U4824" s="44"/>
      <c r="V4824" s="44"/>
      <c r="W4824" s="44"/>
      <c r="X4824" s="44"/>
      <c r="Y4824" s="44"/>
    </row>
    <row r="4825" spans="14:25" ht="15" customHeight="1" x14ac:dyDescent="0.2">
      <c r="N4825" s="44"/>
      <c r="O4825" s="44"/>
      <c r="P4825" s="44"/>
      <c r="Q4825" s="44"/>
      <c r="R4825" s="44"/>
      <c r="S4825" s="44"/>
      <c r="T4825" s="44"/>
      <c r="U4825" s="44"/>
      <c r="V4825" s="44"/>
      <c r="W4825" s="44"/>
      <c r="X4825" s="44"/>
      <c r="Y4825" s="44"/>
    </row>
    <row r="4826" spans="14:25" ht="15" customHeight="1" x14ac:dyDescent="0.2">
      <c r="N4826" s="44"/>
      <c r="O4826" s="44"/>
      <c r="P4826" s="44"/>
      <c r="Q4826" s="44"/>
      <c r="R4826" s="44"/>
      <c r="S4826" s="44"/>
      <c r="T4826" s="44"/>
      <c r="U4826" s="44"/>
      <c r="V4826" s="44"/>
      <c r="W4826" s="44"/>
      <c r="X4826" s="44"/>
      <c r="Y4826" s="44"/>
    </row>
    <row r="4827" spans="14:25" ht="15" customHeight="1" x14ac:dyDescent="0.2">
      <c r="N4827" s="44"/>
      <c r="O4827" s="44"/>
      <c r="P4827" s="44"/>
      <c r="Q4827" s="44"/>
      <c r="R4827" s="44"/>
      <c r="S4827" s="44"/>
      <c r="T4827" s="44"/>
      <c r="U4827" s="44"/>
      <c r="V4827" s="44"/>
      <c r="W4827" s="44"/>
      <c r="X4827" s="44"/>
      <c r="Y4827" s="44"/>
    </row>
    <row r="4828" spans="14:25" ht="15" customHeight="1" x14ac:dyDescent="0.2">
      <c r="N4828" s="44"/>
      <c r="O4828" s="44"/>
      <c r="P4828" s="44"/>
      <c r="Q4828" s="44"/>
      <c r="R4828" s="44"/>
      <c r="S4828" s="44"/>
      <c r="T4828" s="44"/>
      <c r="U4828" s="44"/>
      <c r="V4828" s="44"/>
      <c r="W4828" s="44"/>
      <c r="X4828" s="44"/>
      <c r="Y4828" s="44"/>
    </row>
    <row r="4829" spans="14:25" ht="15" customHeight="1" x14ac:dyDescent="0.2">
      <c r="N4829" s="44"/>
      <c r="O4829" s="44"/>
      <c r="P4829" s="44"/>
      <c r="Q4829" s="44"/>
      <c r="R4829" s="44"/>
      <c r="S4829" s="44"/>
      <c r="T4829" s="44"/>
      <c r="U4829" s="44"/>
      <c r="V4829" s="44"/>
      <c r="W4829" s="44"/>
      <c r="X4829" s="44"/>
      <c r="Y4829" s="44"/>
    </row>
    <row r="4830" spans="14:25" ht="15" customHeight="1" x14ac:dyDescent="0.2">
      <c r="N4830" s="44"/>
      <c r="O4830" s="44"/>
      <c r="P4830" s="44"/>
      <c r="Q4830" s="44"/>
      <c r="R4830" s="44"/>
      <c r="S4830" s="44"/>
      <c r="T4830" s="44"/>
      <c r="U4830" s="44"/>
      <c r="V4830" s="44"/>
      <c r="W4830" s="44"/>
      <c r="X4830" s="44"/>
      <c r="Y4830" s="44"/>
    </row>
    <row r="4831" spans="14:25" ht="15" customHeight="1" x14ac:dyDescent="0.2">
      <c r="N4831" s="44"/>
      <c r="O4831" s="44"/>
      <c r="P4831" s="44"/>
      <c r="Q4831" s="44"/>
      <c r="R4831" s="44"/>
      <c r="S4831" s="44"/>
      <c r="T4831" s="44"/>
      <c r="U4831" s="44"/>
      <c r="V4831" s="44"/>
      <c r="W4831" s="44"/>
      <c r="X4831" s="44"/>
      <c r="Y4831" s="44"/>
    </row>
    <row r="4832" spans="14:25" ht="15" customHeight="1" x14ac:dyDescent="0.2">
      <c r="N4832" s="44"/>
      <c r="O4832" s="44"/>
      <c r="P4832" s="44"/>
      <c r="Q4832" s="44"/>
      <c r="R4832" s="44"/>
      <c r="S4832" s="44"/>
      <c r="T4832" s="44"/>
      <c r="U4832" s="44"/>
      <c r="V4832" s="44"/>
      <c r="W4832" s="44"/>
      <c r="X4832" s="44"/>
      <c r="Y4832" s="44"/>
    </row>
    <row r="4833" spans="14:25" ht="15" customHeight="1" x14ac:dyDescent="0.2">
      <c r="N4833" s="44"/>
      <c r="O4833" s="44"/>
      <c r="P4833" s="44"/>
      <c r="Q4833" s="44"/>
      <c r="R4833" s="44"/>
      <c r="S4833" s="44"/>
      <c r="T4833" s="44"/>
      <c r="U4833" s="44"/>
      <c r="V4833" s="44"/>
      <c r="W4833" s="44"/>
      <c r="X4833" s="44"/>
      <c r="Y4833" s="44"/>
    </row>
    <row r="4834" spans="14:25" ht="15" customHeight="1" x14ac:dyDescent="0.2">
      <c r="N4834" s="44"/>
      <c r="O4834" s="44"/>
      <c r="P4834" s="44"/>
      <c r="Q4834" s="44"/>
      <c r="R4834" s="44"/>
      <c r="S4834" s="44"/>
      <c r="T4834" s="44"/>
      <c r="U4834" s="44"/>
      <c r="V4834" s="44"/>
      <c r="W4834" s="44"/>
      <c r="X4834" s="44"/>
      <c r="Y4834" s="44"/>
    </row>
    <row r="4835" spans="14:25" ht="15" customHeight="1" x14ac:dyDescent="0.2">
      <c r="N4835" s="44"/>
      <c r="O4835" s="44"/>
      <c r="P4835" s="44"/>
      <c r="Q4835" s="44"/>
      <c r="R4835" s="44"/>
      <c r="S4835" s="44"/>
      <c r="T4835" s="44"/>
      <c r="U4835" s="44"/>
      <c r="V4835" s="44"/>
      <c r="W4835" s="44"/>
      <c r="X4835" s="44"/>
      <c r="Y4835" s="44"/>
    </row>
    <row r="4836" spans="14:25" ht="15" customHeight="1" x14ac:dyDescent="0.2">
      <c r="N4836" s="44"/>
      <c r="O4836" s="44"/>
      <c r="P4836" s="44"/>
      <c r="Q4836" s="44"/>
      <c r="R4836" s="44"/>
      <c r="S4836" s="44"/>
      <c r="T4836" s="44"/>
      <c r="U4836" s="44"/>
      <c r="V4836" s="44"/>
      <c r="W4836" s="44"/>
      <c r="X4836" s="44"/>
      <c r="Y4836" s="44"/>
    </row>
    <row r="4837" spans="14:25" ht="15" customHeight="1" x14ac:dyDescent="0.2">
      <c r="N4837" s="44"/>
      <c r="O4837" s="44"/>
      <c r="P4837" s="44"/>
      <c r="Q4837" s="44"/>
      <c r="R4837" s="44"/>
      <c r="S4837" s="44"/>
      <c r="T4837" s="44"/>
      <c r="U4837" s="44"/>
      <c r="V4837" s="44"/>
      <c r="W4837" s="44"/>
      <c r="X4837" s="44"/>
      <c r="Y4837" s="44"/>
    </row>
    <row r="4838" spans="14:25" ht="15" customHeight="1" x14ac:dyDescent="0.2">
      <c r="N4838" s="44"/>
      <c r="O4838" s="44"/>
      <c r="P4838" s="44"/>
      <c r="Q4838" s="44"/>
      <c r="R4838" s="44"/>
      <c r="S4838" s="44"/>
      <c r="T4838" s="44"/>
      <c r="U4838" s="44"/>
      <c r="V4838" s="44"/>
      <c r="W4838" s="44"/>
      <c r="X4838" s="44"/>
      <c r="Y4838" s="44"/>
    </row>
    <row r="4839" spans="14:25" ht="15" customHeight="1" x14ac:dyDescent="0.2">
      <c r="N4839" s="44"/>
      <c r="O4839" s="44"/>
      <c r="P4839" s="44"/>
      <c r="Q4839" s="44"/>
      <c r="R4839" s="44"/>
      <c r="S4839" s="44"/>
      <c r="T4839" s="44"/>
      <c r="U4839" s="44"/>
      <c r="V4839" s="44"/>
      <c r="W4839" s="44"/>
      <c r="X4839" s="44"/>
      <c r="Y4839" s="44"/>
    </row>
    <row r="4840" spans="14:25" ht="15" customHeight="1" x14ac:dyDescent="0.2">
      <c r="N4840" s="44"/>
      <c r="O4840" s="44"/>
      <c r="P4840" s="44"/>
      <c r="Q4840" s="44"/>
      <c r="R4840" s="44"/>
      <c r="S4840" s="44"/>
      <c r="T4840" s="44"/>
      <c r="U4840" s="44"/>
      <c r="V4840" s="44"/>
      <c r="W4840" s="44"/>
      <c r="X4840" s="44"/>
      <c r="Y4840" s="44"/>
    </row>
    <row r="4841" spans="14:25" ht="15" customHeight="1" x14ac:dyDescent="0.2">
      <c r="N4841" s="44"/>
      <c r="O4841" s="44"/>
      <c r="P4841" s="44"/>
      <c r="Q4841" s="44"/>
      <c r="R4841" s="44"/>
      <c r="S4841" s="44"/>
      <c r="T4841" s="44"/>
      <c r="U4841" s="44"/>
      <c r="V4841" s="44"/>
      <c r="W4841" s="44"/>
      <c r="X4841" s="44"/>
      <c r="Y4841" s="44"/>
    </row>
    <row r="4842" spans="14:25" ht="15" customHeight="1" x14ac:dyDescent="0.2">
      <c r="N4842" s="44"/>
      <c r="O4842" s="44"/>
      <c r="P4842" s="44"/>
      <c r="Q4842" s="44"/>
      <c r="R4842" s="44"/>
      <c r="S4842" s="44"/>
      <c r="T4842" s="44"/>
      <c r="U4842" s="44"/>
      <c r="V4842" s="44"/>
      <c r="W4842" s="44"/>
      <c r="X4842" s="44"/>
      <c r="Y4842" s="44"/>
    </row>
    <row r="4843" spans="14:25" ht="15" customHeight="1" x14ac:dyDescent="0.2">
      <c r="N4843" s="44"/>
      <c r="O4843" s="44"/>
      <c r="P4843" s="44"/>
      <c r="Q4843" s="44"/>
      <c r="R4843" s="44"/>
      <c r="S4843" s="44"/>
      <c r="T4843" s="44"/>
      <c r="U4843" s="44"/>
      <c r="V4843" s="44"/>
      <c r="W4843" s="44"/>
      <c r="X4843" s="44"/>
      <c r="Y4843" s="44"/>
    </row>
    <row r="4844" spans="14:25" ht="15" customHeight="1" x14ac:dyDescent="0.2">
      <c r="N4844" s="44"/>
      <c r="O4844" s="44"/>
      <c r="P4844" s="44"/>
      <c r="Q4844" s="44"/>
      <c r="R4844" s="44"/>
      <c r="S4844" s="44"/>
      <c r="T4844" s="44"/>
      <c r="U4844" s="44"/>
      <c r="V4844" s="44"/>
      <c r="W4844" s="44"/>
      <c r="X4844" s="44"/>
      <c r="Y4844" s="44"/>
    </row>
    <row r="4845" spans="14:25" ht="15" customHeight="1" x14ac:dyDescent="0.2">
      <c r="N4845" s="44"/>
      <c r="O4845" s="44"/>
      <c r="P4845" s="44"/>
      <c r="Q4845" s="44"/>
      <c r="R4845" s="44"/>
      <c r="S4845" s="44"/>
      <c r="T4845" s="44"/>
      <c r="U4845" s="44"/>
      <c r="V4845" s="44"/>
      <c r="W4845" s="44"/>
      <c r="X4845" s="44"/>
      <c r="Y4845" s="44"/>
    </row>
    <row r="4846" spans="14:25" ht="15" customHeight="1" x14ac:dyDescent="0.2">
      <c r="N4846" s="44"/>
      <c r="O4846" s="44"/>
      <c r="P4846" s="44"/>
      <c r="Q4846" s="44"/>
      <c r="R4846" s="44"/>
      <c r="S4846" s="44"/>
      <c r="T4846" s="44"/>
      <c r="U4846" s="44"/>
      <c r="V4846" s="44"/>
      <c r="W4846" s="44"/>
      <c r="X4846" s="44"/>
      <c r="Y4846" s="44"/>
    </row>
    <row r="4847" spans="14:25" ht="15" customHeight="1" x14ac:dyDescent="0.2">
      <c r="N4847" s="44"/>
      <c r="O4847" s="44"/>
      <c r="P4847" s="44"/>
      <c r="Q4847" s="44"/>
      <c r="R4847" s="44"/>
      <c r="S4847" s="44"/>
      <c r="T4847" s="44"/>
      <c r="U4847" s="44"/>
      <c r="V4847" s="44"/>
      <c r="W4847" s="44"/>
      <c r="X4847" s="44"/>
      <c r="Y4847" s="44"/>
    </row>
    <row r="4848" spans="14:25" ht="15" customHeight="1" x14ac:dyDescent="0.2">
      <c r="N4848" s="44"/>
      <c r="O4848" s="44"/>
      <c r="P4848" s="44"/>
      <c r="Q4848" s="44"/>
      <c r="R4848" s="44"/>
      <c r="S4848" s="44"/>
      <c r="T4848" s="44"/>
      <c r="U4848" s="44"/>
      <c r="V4848" s="44"/>
      <c r="W4848" s="44"/>
      <c r="X4848" s="44"/>
      <c r="Y4848" s="44"/>
    </row>
    <row r="4849" spans="14:25" ht="15" customHeight="1" x14ac:dyDescent="0.2">
      <c r="N4849" s="44"/>
      <c r="O4849" s="44"/>
      <c r="P4849" s="44"/>
      <c r="Q4849" s="44"/>
      <c r="R4849" s="44"/>
      <c r="S4849" s="44"/>
      <c r="T4849" s="44"/>
      <c r="U4849" s="44"/>
      <c r="V4849" s="44"/>
      <c r="W4849" s="44"/>
      <c r="X4849" s="44"/>
      <c r="Y4849" s="44"/>
    </row>
    <row r="4850" spans="14:25" ht="15" customHeight="1" x14ac:dyDescent="0.2">
      <c r="N4850" s="44"/>
      <c r="O4850" s="44"/>
      <c r="P4850" s="44"/>
      <c r="Q4850" s="44"/>
      <c r="R4850" s="44"/>
      <c r="S4850" s="44"/>
      <c r="T4850" s="44"/>
      <c r="U4850" s="44"/>
      <c r="V4850" s="44"/>
      <c r="W4850" s="44"/>
      <c r="X4850" s="44"/>
      <c r="Y4850" s="44"/>
    </row>
    <row r="4851" spans="14:25" ht="15" customHeight="1" x14ac:dyDescent="0.2">
      <c r="N4851" s="44"/>
      <c r="O4851" s="44"/>
      <c r="P4851" s="44"/>
      <c r="Q4851" s="44"/>
      <c r="R4851" s="44"/>
      <c r="S4851" s="44"/>
      <c r="T4851" s="44"/>
      <c r="U4851" s="44"/>
      <c r="V4851" s="44"/>
      <c r="W4851" s="44"/>
      <c r="X4851" s="44"/>
      <c r="Y4851" s="44"/>
    </row>
    <row r="4852" spans="14:25" ht="15" customHeight="1" x14ac:dyDescent="0.2">
      <c r="N4852" s="44"/>
      <c r="O4852" s="44"/>
      <c r="P4852" s="44"/>
      <c r="Q4852" s="44"/>
      <c r="R4852" s="44"/>
      <c r="S4852" s="44"/>
      <c r="T4852" s="44"/>
      <c r="U4852" s="44"/>
      <c r="V4852" s="44"/>
      <c r="W4852" s="44"/>
      <c r="X4852" s="44"/>
      <c r="Y4852" s="44"/>
    </row>
    <row r="4853" spans="14:25" ht="15" customHeight="1" x14ac:dyDescent="0.2">
      <c r="N4853" s="44"/>
      <c r="O4853" s="44"/>
      <c r="P4853" s="44"/>
      <c r="Q4853" s="44"/>
      <c r="R4853" s="44"/>
      <c r="S4853" s="44"/>
      <c r="T4853" s="44"/>
      <c r="U4853" s="44"/>
      <c r="V4853" s="44"/>
      <c r="W4853" s="44"/>
      <c r="X4853" s="44"/>
      <c r="Y4853" s="44"/>
    </row>
    <row r="4854" spans="14:25" ht="15" customHeight="1" x14ac:dyDescent="0.2">
      <c r="N4854" s="44"/>
      <c r="O4854" s="44"/>
      <c r="P4854" s="44"/>
      <c r="Q4854" s="44"/>
      <c r="R4854" s="44"/>
      <c r="S4854" s="44"/>
      <c r="T4854" s="44"/>
      <c r="U4854" s="44"/>
      <c r="V4854" s="44"/>
      <c r="W4854" s="44"/>
      <c r="X4854" s="44"/>
      <c r="Y4854" s="44"/>
    </row>
    <row r="4855" spans="14:25" ht="15" customHeight="1" x14ac:dyDescent="0.2">
      <c r="N4855" s="44"/>
      <c r="O4855" s="44"/>
      <c r="P4855" s="44"/>
      <c r="Q4855" s="44"/>
      <c r="R4855" s="44"/>
      <c r="S4855" s="44"/>
      <c r="T4855" s="44"/>
      <c r="U4855" s="44"/>
      <c r="V4855" s="44"/>
      <c r="W4855" s="44"/>
      <c r="X4855" s="44"/>
      <c r="Y4855" s="44"/>
    </row>
    <row r="4856" spans="14:25" ht="15" customHeight="1" x14ac:dyDescent="0.2">
      <c r="N4856" s="44"/>
      <c r="O4856" s="44"/>
      <c r="P4856" s="44"/>
      <c r="Q4856" s="44"/>
      <c r="R4856" s="44"/>
      <c r="S4856" s="44"/>
      <c r="T4856" s="44"/>
      <c r="U4856" s="44"/>
      <c r="V4856" s="44"/>
      <c r="W4856" s="44"/>
      <c r="X4856" s="44"/>
      <c r="Y4856" s="44"/>
    </row>
    <row r="4857" spans="14:25" ht="15" customHeight="1" x14ac:dyDescent="0.2">
      <c r="N4857" s="44"/>
      <c r="O4857" s="44"/>
      <c r="P4857" s="44"/>
      <c r="Q4857" s="44"/>
      <c r="R4857" s="44"/>
      <c r="S4857" s="44"/>
      <c r="T4857" s="44"/>
      <c r="U4857" s="44"/>
      <c r="V4857" s="44"/>
      <c r="W4857" s="44"/>
      <c r="X4857" s="44"/>
      <c r="Y4857" s="44"/>
    </row>
    <row r="4858" spans="14:25" ht="15" customHeight="1" x14ac:dyDescent="0.2">
      <c r="N4858" s="44"/>
      <c r="O4858" s="44"/>
      <c r="P4858" s="44"/>
      <c r="Q4858" s="44"/>
      <c r="R4858" s="44"/>
      <c r="S4858" s="44"/>
      <c r="T4858" s="44"/>
      <c r="U4858" s="44"/>
      <c r="V4858" s="44"/>
      <c r="W4858" s="44"/>
      <c r="X4858" s="44"/>
      <c r="Y4858" s="44"/>
    </row>
    <row r="4859" spans="14:25" ht="15" customHeight="1" x14ac:dyDescent="0.2">
      <c r="N4859" s="44"/>
      <c r="O4859" s="44"/>
      <c r="P4859" s="44"/>
      <c r="Q4859" s="44"/>
      <c r="R4859" s="44"/>
      <c r="S4859" s="44"/>
      <c r="T4859" s="44"/>
      <c r="U4859" s="44"/>
      <c r="V4859" s="44"/>
      <c r="W4859" s="44"/>
      <c r="X4859" s="44"/>
      <c r="Y4859" s="44"/>
    </row>
    <row r="4860" spans="14:25" ht="15" customHeight="1" x14ac:dyDescent="0.2">
      <c r="N4860" s="44"/>
      <c r="O4860" s="44"/>
      <c r="P4860" s="44"/>
      <c r="Q4860" s="44"/>
      <c r="R4860" s="44"/>
      <c r="S4860" s="44"/>
      <c r="T4860" s="44"/>
      <c r="U4860" s="44"/>
      <c r="V4860" s="44"/>
      <c r="W4860" s="44"/>
      <c r="X4860" s="44"/>
      <c r="Y4860" s="44"/>
    </row>
    <row r="4861" spans="14:25" ht="15" customHeight="1" x14ac:dyDescent="0.2">
      <c r="N4861" s="44"/>
      <c r="O4861" s="44"/>
      <c r="P4861" s="44"/>
      <c r="Q4861" s="44"/>
      <c r="R4861" s="44"/>
      <c r="S4861" s="44"/>
      <c r="T4861" s="44"/>
      <c r="U4861" s="44"/>
      <c r="V4861" s="44"/>
      <c r="W4861" s="44"/>
      <c r="X4861" s="44"/>
      <c r="Y4861" s="44"/>
    </row>
    <row r="4862" spans="14:25" ht="15" customHeight="1" x14ac:dyDescent="0.2">
      <c r="N4862" s="44"/>
      <c r="O4862" s="44"/>
      <c r="P4862" s="44"/>
      <c r="Q4862" s="44"/>
      <c r="R4862" s="44"/>
      <c r="S4862" s="44"/>
      <c r="T4862" s="44"/>
      <c r="U4862" s="44"/>
      <c r="V4862" s="44"/>
      <c r="W4862" s="44"/>
      <c r="X4862" s="44"/>
      <c r="Y4862" s="44"/>
    </row>
    <row r="4863" spans="14:25" ht="15" customHeight="1" x14ac:dyDescent="0.2">
      <c r="N4863" s="44"/>
      <c r="O4863" s="44"/>
      <c r="P4863" s="44"/>
      <c r="Q4863" s="44"/>
      <c r="R4863" s="44"/>
      <c r="S4863" s="44"/>
      <c r="T4863" s="44"/>
      <c r="U4863" s="44"/>
      <c r="V4863" s="44"/>
      <c r="W4863" s="44"/>
      <c r="X4863" s="44"/>
      <c r="Y4863" s="44"/>
    </row>
    <row r="4864" spans="14:25" ht="15" customHeight="1" x14ac:dyDescent="0.2">
      <c r="N4864" s="44"/>
      <c r="O4864" s="44"/>
      <c r="P4864" s="44"/>
      <c r="Q4864" s="44"/>
      <c r="R4864" s="44"/>
      <c r="S4864" s="44"/>
      <c r="T4864" s="44"/>
      <c r="U4864" s="44"/>
      <c r="V4864" s="44"/>
      <c r="W4864" s="44"/>
      <c r="X4864" s="44"/>
      <c r="Y4864" s="44"/>
    </row>
    <row r="4865" spans="14:25" ht="15" customHeight="1" x14ac:dyDescent="0.2">
      <c r="N4865" s="44"/>
      <c r="O4865" s="44"/>
      <c r="P4865" s="44"/>
      <c r="Q4865" s="44"/>
      <c r="R4865" s="44"/>
      <c r="S4865" s="44"/>
      <c r="T4865" s="44"/>
      <c r="U4865" s="44"/>
      <c r="V4865" s="44"/>
      <c r="W4865" s="44"/>
      <c r="X4865" s="44"/>
      <c r="Y4865" s="44"/>
    </row>
    <row r="4866" spans="14:25" ht="15" customHeight="1" x14ac:dyDescent="0.2">
      <c r="N4866" s="44"/>
      <c r="O4866" s="44"/>
      <c r="P4866" s="44"/>
      <c r="Q4866" s="44"/>
      <c r="R4866" s="44"/>
      <c r="S4866" s="44"/>
      <c r="T4866" s="44"/>
      <c r="U4866" s="44"/>
      <c r="V4866" s="44"/>
      <c r="W4866" s="44"/>
      <c r="X4866" s="44"/>
      <c r="Y4866" s="44"/>
    </row>
    <row r="4867" spans="14:25" ht="15" customHeight="1" x14ac:dyDescent="0.2">
      <c r="N4867" s="44"/>
      <c r="O4867" s="44"/>
      <c r="P4867" s="44"/>
      <c r="Q4867" s="44"/>
      <c r="R4867" s="44"/>
      <c r="S4867" s="44"/>
      <c r="T4867" s="44"/>
      <c r="U4867" s="44"/>
      <c r="V4867" s="44"/>
      <c r="W4867" s="44"/>
      <c r="X4867" s="44"/>
      <c r="Y4867" s="44"/>
    </row>
    <row r="4868" spans="14:25" ht="15" customHeight="1" x14ac:dyDescent="0.2">
      <c r="N4868" s="44"/>
      <c r="O4868" s="44"/>
      <c r="P4868" s="44"/>
      <c r="Q4868" s="44"/>
      <c r="R4868" s="44"/>
      <c r="S4868" s="44"/>
      <c r="T4868" s="44"/>
      <c r="U4868" s="44"/>
      <c r="V4868" s="44"/>
      <c r="W4868" s="44"/>
      <c r="X4868" s="44"/>
      <c r="Y4868" s="44"/>
    </row>
    <row r="4869" spans="14:25" ht="15" customHeight="1" x14ac:dyDescent="0.2">
      <c r="N4869" s="44"/>
      <c r="O4869" s="44"/>
      <c r="P4869" s="44"/>
      <c r="Q4869" s="44"/>
      <c r="R4869" s="44"/>
      <c r="S4869" s="44"/>
      <c r="T4869" s="44"/>
      <c r="U4869" s="44"/>
      <c r="V4869" s="44"/>
      <c r="W4869" s="44"/>
      <c r="X4869" s="44"/>
      <c r="Y4869" s="44"/>
    </row>
    <row r="4870" spans="14:25" ht="15" customHeight="1" x14ac:dyDescent="0.2">
      <c r="N4870" s="44"/>
      <c r="O4870" s="44"/>
      <c r="P4870" s="44"/>
      <c r="Q4870" s="44"/>
      <c r="R4870" s="44"/>
      <c r="S4870" s="44"/>
      <c r="T4870" s="44"/>
      <c r="U4870" s="44"/>
      <c r="V4870" s="44"/>
      <c r="W4870" s="44"/>
      <c r="X4870" s="44"/>
      <c r="Y4870" s="44"/>
    </row>
    <row r="4871" spans="14:25" ht="15" customHeight="1" x14ac:dyDescent="0.2">
      <c r="N4871" s="44"/>
      <c r="O4871" s="44"/>
      <c r="P4871" s="44"/>
      <c r="Q4871" s="44"/>
      <c r="R4871" s="44"/>
      <c r="S4871" s="44"/>
      <c r="T4871" s="44"/>
      <c r="U4871" s="44"/>
      <c r="V4871" s="44"/>
      <c r="W4871" s="44"/>
      <c r="X4871" s="44"/>
      <c r="Y4871" s="44"/>
    </row>
    <row r="4872" spans="14:25" ht="15" customHeight="1" x14ac:dyDescent="0.2">
      <c r="N4872" s="44"/>
      <c r="O4872" s="44"/>
      <c r="P4872" s="44"/>
      <c r="Q4872" s="44"/>
      <c r="R4872" s="44"/>
      <c r="S4872" s="44"/>
      <c r="T4872" s="44"/>
      <c r="U4872" s="44"/>
      <c r="V4872" s="44"/>
      <c r="W4872" s="44"/>
      <c r="X4872" s="44"/>
      <c r="Y4872" s="44"/>
    </row>
    <row r="4873" spans="14:25" ht="15" customHeight="1" x14ac:dyDescent="0.2">
      <c r="N4873" s="44"/>
      <c r="O4873" s="44"/>
      <c r="P4873" s="44"/>
      <c r="Q4873" s="44"/>
      <c r="R4873" s="44"/>
      <c r="S4873" s="44"/>
      <c r="T4873" s="44"/>
      <c r="U4873" s="44"/>
      <c r="V4873" s="44"/>
      <c r="W4873" s="44"/>
      <c r="X4873" s="44"/>
      <c r="Y4873" s="44"/>
    </row>
    <row r="4874" spans="14:25" ht="15" customHeight="1" x14ac:dyDescent="0.2">
      <c r="N4874" s="44"/>
      <c r="O4874" s="44"/>
      <c r="P4874" s="44"/>
      <c r="Q4874" s="44"/>
      <c r="R4874" s="44"/>
      <c r="S4874" s="44"/>
      <c r="T4874" s="44"/>
      <c r="U4874" s="44"/>
      <c r="V4874" s="44"/>
      <c r="W4874" s="44"/>
      <c r="X4874" s="44"/>
      <c r="Y4874" s="44"/>
    </row>
    <row r="4875" spans="14:25" ht="15" customHeight="1" x14ac:dyDescent="0.2">
      <c r="N4875" s="44"/>
      <c r="O4875" s="44"/>
      <c r="P4875" s="44"/>
      <c r="Q4875" s="44"/>
      <c r="R4875" s="44"/>
      <c r="S4875" s="44"/>
      <c r="T4875" s="44"/>
      <c r="U4875" s="44"/>
      <c r="V4875" s="44"/>
      <c r="W4875" s="44"/>
      <c r="X4875" s="44"/>
      <c r="Y4875" s="44"/>
    </row>
    <row r="4876" spans="14:25" ht="15" customHeight="1" x14ac:dyDescent="0.2">
      <c r="N4876" s="44"/>
      <c r="O4876" s="44"/>
      <c r="P4876" s="44"/>
      <c r="Q4876" s="44"/>
      <c r="R4876" s="44"/>
      <c r="S4876" s="44"/>
      <c r="T4876" s="44"/>
      <c r="U4876" s="44"/>
      <c r="V4876" s="44"/>
      <c r="W4876" s="44"/>
      <c r="X4876" s="44"/>
      <c r="Y4876" s="44"/>
    </row>
    <row r="4877" spans="14:25" ht="15" customHeight="1" x14ac:dyDescent="0.2">
      <c r="N4877" s="44"/>
      <c r="O4877" s="44"/>
      <c r="P4877" s="44"/>
      <c r="Q4877" s="44"/>
      <c r="R4877" s="44"/>
      <c r="S4877" s="44"/>
      <c r="T4877" s="44"/>
      <c r="U4877" s="44"/>
      <c r="V4877" s="44"/>
      <c r="W4877" s="44"/>
      <c r="X4877" s="44"/>
      <c r="Y4877" s="44"/>
    </row>
    <row r="4878" spans="14:25" ht="15" customHeight="1" x14ac:dyDescent="0.2">
      <c r="N4878" s="44"/>
      <c r="O4878" s="44"/>
      <c r="P4878" s="44"/>
      <c r="Q4878" s="44"/>
      <c r="R4878" s="44"/>
      <c r="S4878" s="44"/>
      <c r="T4878" s="44"/>
      <c r="U4878" s="44"/>
      <c r="V4878" s="44"/>
      <c r="W4878" s="44"/>
      <c r="X4878" s="44"/>
      <c r="Y4878" s="44"/>
    </row>
    <row r="4879" spans="14:25" ht="15" customHeight="1" x14ac:dyDescent="0.2">
      <c r="N4879" s="44"/>
      <c r="O4879" s="44"/>
      <c r="P4879" s="44"/>
      <c r="Q4879" s="44"/>
      <c r="R4879" s="44"/>
      <c r="S4879" s="44"/>
      <c r="T4879" s="44"/>
      <c r="U4879" s="44"/>
      <c r="V4879" s="44"/>
      <c r="W4879" s="44"/>
      <c r="X4879" s="44"/>
      <c r="Y4879" s="44"/>
    </row>
    <row r="4880" spans="14:25" ht="15" customHeight="1" x14ac:dyDescent="0.2">
      <c r="N4880" s="44"/>
      <c r="O4880" s="44"/>
      <c r="P4880" s="44"/>
      <c r="Q4880" s="44"/>
      <c r="R4880" s="44"/>
      <c r="S4880" s="44"/>
      <c r="T4880" s="44"/>
      <c r="U4880" s="44"/>
      <c r="V4880" s="44"/>
      <c r="W4880" s="44"/>
      <c r="X4880" s="44"/>
      <c r="Y4880" s="44"/>
    </row>
    <row r="4881" spans="14:25" ht="15" customHeight="1" x14ac:dyDescent="0.2">
      <c r="N4881" s="44"/>
      <c r="O4881" s="44"/>
      <c r="P4881" s="44"/>
      <c r="Q4881" s="44"/>
      <c r="R4881" s="44"/>
      <c r="S4881" s="44"/>
      <c r="T4881" s="44"/>
      <c r="U4881" s="44"/>
      <c r="V4881" s="44"/>
      <c r="W4881" s="44"/>
      <c r="X4881" s="44"/>
      <c r="Y4881" s="44"/>
    </row>
    <row r="4882" spans="14:25" ht="15" customHeight="1" x14ac:dyDescent="0.2">
      <c r="N4882" s="44"/>
      <c r="O4882" s="44"/>
      <c r="P4882" s="44"/>
      <c r="Q4882" s="44"/>
      <c r="R4882" s="44"/>
      <c r="S4882" s="44"/>
      <c r="T4882" s="44"/>
      <c r="U4882" s="44"/>
      <c r="V4882" s="44"/>
      <c r="W4882" s="44"/>
      <c r="X4882" s="44"/>
      <c r="Y4882" s="44"/>
    </row>
    <row r="4883" spans="14:25" ht="15" customHeight="1" x14ac:dyDescent="0.2">
      <c r="N4883" s="44"/>
      <c r="O4883" s="44"/>
      <c r="P4883" s="44"/>
      <c r="Q4883" s="44"/>
      <c r="R4883" s="44"/>
      <c r="S4883" s="44"/>
      <c r="T4883" s="44"/>
      <c r="U4883" s="44"/>
      <c r="V4883" s="44"/>
      <c r="W4883" s="44"/>
      <c r="X4883" s="44"/>
      <c r="Y4883" s="44"/>
    </row>
    <row r="4884" spans="14:25" ht="15" customHeight="1" x14ac:dyDescent="0.2">
      <c r="N4884" s="44"/>
      <c r="O4884" s="44"/>
      <c r="P4884" s="44"/>
      <c r="Q4884" s="44"/>
      <c r="R4884" s="44"/>
      <c r="S4884" s="44"/>
      <c r="T4884" s="44"/>
      <c r="U4884" s="44"/>
      <c r="V4884" s="44"/>
      <c r="W4884" s="44"/>
      <c r="X4884" s="44"/>
      <c r="Y4884" s="44"/>
    </row>
    <row r="4885" spans="14:25" ht="15" customHeight="1" x14ac:dyDescent="0.2">
      <c r="N4885" s="44"/>
      <c r="O4885" s="44"/>
      <c r="P4885" s="44"/>
      <c r="Q4885" s="44"/>
      <c r="R4885" s="44"/>
      <c r="S4885" s="44"/>
      <c r="T4885" s="44"/>
      <c r="U4885" s="44"/>
      <c r="V4885" s="44"/>
      <c r="W4885" s="44"/>
      <c r="X4885" s="44"/>
      <c r="Y4885" s="44"/>
    </row>
    <row r="4886" spans="14:25" ht="15" customHeight="1" x14ac:dyDescent="0.2">
      <c r="N4886" s="44"/>
      <c r="O4886" s="44"/>
      <c r="P4886" s="44"/>
      <c r="Q4886" s="44"/>
      <c r="R4886" s="44"/>
      <c r="S4886" s="44"/>
      <c r="T4886" s="44"/>
      <c r="U4886" s="44"/>
      <c r="V4886" s="44"/>
      <c r="W4886" s="44"/>
      <c r="X4886" s="44"/>
      <c r="Y4886" s="44"/>
    </row>
    <row r="4887" spans="14:25" ht="15" customHeight="1" x14ac:dyDescent="0.2">
      <c r="N4887" s="44"/>
      <c r="O4887" s="44"/>
      <c r="P4887" s="44"/>
      <c r="Q4887" s="44"/>
      <c r="R4887" s="44"/>
      <c r="S4887" s="44"/>
      <c r="T4887" s="44"/>
      <c r="U4887" s="44"/>
      <c r="V4887" s="44"/>
      <c r="W4887" s="44"/>
      <c r="X4887" s="44"/>
      <c r="Y4887" s="44"/>
    </row>
    <row r="4888" spans="14:25" ht="15" customHeight="1" x14ac:dyDescent="0.2">
      <c r="N4888" s="44"/>
      <c r="O4888" s="44"/>
      <c r="P4888" s="44"/>
      <c r="Q4888" s="44"/>
      <c r="R4888" s="44"/>
      <c r="S4888" s="44"/>
      <c r="T4888" s="44"/>
      <c r="U4888" s="44"/>
      <c r="V4888" s="44"/>
      <c r="W4888" s="44"/>
      <c r="X4888" s="44"/>
      <c r="Y4888" s="44"/>
    </row>
    <row r="4889" spans="14:25" ht="15" customHeight="1" x14ac:dyDescent="0.2">
      <c r="N4889" s="44"/>
      <c r="O4889" s="44"/>
      <c r="P4889" s="44"/>
      <c r="Q4889" s="44"/>
      <c r="R4889" s="44"/>
      <c r="S4889" s="44"/>
      <c r="T4889" s="44"/>
      <c r="U4889" s="44"/>
      <c r="V4889" s="44"/>
      <c r="W4889" s="44"/>
      <c r="X4889" s="44"/>
      <c r="Y4889" s="44"/>
    </row>
    <row r="4890" spans="14:25" ht="15" customHeight="1" x14ac:dyDescent="0.2">
      <c r="N4890" s="44"/>
      <c r="O4890" s="44"/>
      <c r="P4890" s="44"/>
      <c r="Q4890" s="44"/>
      <c r="R4890" s="44"/>
      <c r="S4890" s="44"/>
      <c r="T4890" s="44"/>
      <c r="U4890" s="44"/>
      <c r="V4890" s="44"/>
      <c r="W4890" s="44"/>
      <c r="X4890" s="44"/>
      <c r="Y4890" s="44"/>
    </row>
    <row r="4891" spans="14:25" ht="15" customHeight="1" x14ac:dyDescent="0.2">
      <c r="N4891" s="44"/>
      <c r="O4891" s="44"/>
      <c r="P4891" s="44"/>
      <c r="Q4891" s="44"/>
      <c r="R4891" s="44"/>
      <c r="S4891" s="44"/>
      <c r="T4891" s="44"/>
      <c r="U4891" s="44"/>
      <c r="V4891" s="44"/>
      <c r="W4891" s="44"/>
      <c r="X4891" s="44"/>
      <c r="Y4891" s="44"/>
    </row>
    <row r="4892" spans="14:25" ht="15" customHeight="1" x14ac:dyDescent="0.2">
      <c r="N4892" s="44"/>
      <c r="O4892" s="44"/>
      <c r="P4892" s="44"/>
      <c r="Q4892" s="44"/>
      <c r="R4892" s="44"/>
      <c r="S4892" s="44"/>
      <c r="T4892" s="44"/>
      <c r="U4892" s="44"/>
      <c r="V4892" s="44"/>
      <c r="W4892" s="44"/>
      <c r="X4892" s="44"/>
      <c r="Y4892" s="44"/>
    </row>
    <row r="4893" spans="14:25" ht="15" customHeight="1" x14ac:dyDescent="0.2">
      <c r="N4893" s="44"/>
      <c r="O4893" s="44"/>
      <c r="P4893" s="44"/>
      <c r="Q4893" s="44"/>
      <c r="R4893" s="44"/>
      <c r="S4893" s="44"/>
      <c r="T4893" s="44"/>
      <c r="U4893" s="44"/>
      <c r="V4893" s="44"/>
      <c r="W4893" s="44"/>
      <c r="X4893" s="44"/>
      <c r="Y4893" s="44"/>
    </row>
    <row r="4894" spans="14:25" ht="15" customHeight="1" x14ac:dyDescent="0.2">
      <c r="N4894" s="44"/>
      <c r="O4894" s="44"/>
      <c r="P4894" s="44"/>
      <c r="Q4894" s="44"/>
      <c r="R4894" s="44"/>
      <c r="S4894" s="44"/>
      <c r="T4894" s="44"/>
      <c r="U4894" s="44"/>
      <c r="V4894" s="44"/>
      <c r="W4894" s="44"/>
      <c r="X4894" s="44"/>
      <c r="Y4894" s="44"/>
    </row>
    <row r="4895" spans="14:25" ht="15" customHeight="1" x14ac:dyDescent="0.2">
      <c r="N4895" s="44"/>
      <c r="O4895" s="44"/>
      <c r="P4895" s="44"/>
      <c r="Q4895" s="44"/>
      <c r="R4895" s="44"/>
      <c r="S4895" s="44"/>
      <c r="T4895" s="44"/>
      <c r="U4895" s="44"/>
      <c r="V4895" s="44"/>
      <c r="W4895" s="44"/>
      <c r="X4895" s="44"/>
      <c r="Y4895" s="44"/>
    </row>
    <row r="4896" spans="14:25" ht="15" customHeight="1" x14ac:dyDescent="0.2">
      <c r="N4896" s="44"/>
      <c r="O4896" s="44"/>
      <c r="P4896" s="44"/>
      <c r="Q4896" s="44"/>
      <c r="R4896" s="44"/>
      <c r="S4896" s="44"/>
      <c r="T4896" s="44"/>
      <c r="U4896" s="44"/>
      <c r="V4896" s="44"/>
      <c r="W4896" s="44"/>
      <c r="X4896" s="44"/>
      <c r="Y4896" s="44"/>
    </row>
    <row r="4897" spans="14:25" ht="15" customHeight="1" x14ac:dyDescent="0.2">
      <c r="N4897" s="44"/>
      <c r="O4897" s="44"/>
      <c r="P4897" s="44"/>
      <c r="Q4897" s="44"/>
      <c r="R4897" s="44"/>
      <c r="S4897" s="44"/>
      <c r="T4897" s="44"/>
      <c r="U4897" s="44"/>
      <c r="V4897" s="44"/>
      <c r="W4897" s="44"/>
      <c r="X4897" s="44"/>
      <c r="Y4897" s="44"/>
    </row>
    <row r="4898" spans="14:25" ht="15" customHeight="1" x14ac:dyDescent="0.2">
      <c r="N4898" s="44"/>
      <c r="O4898" s="44"/>
      <c r="P4898" s="44"/>
      <c r="Q4898" s="44"/>
      <c r="R4898" s="44"/>
      <c r="S4898" s="44"/>
      <c r="T4898" s="44"/>
      <c r="U4898" s="44"/>
      <c r="V4898" s="44"/>
      <c r="W4898" s="44"/>
      <c r="X4898" s="44"/>
      <c r="Y4898" s="44"/>
    </row>
    <row r="4899" spans="14:25" ht="15" customHeight="1" x14ac:dyDescent="0.2">
      <c r="N4899" s="44"/>
      <c r="O4899" s="44"/>
      <c r="P4899" s="44"/>
      <c r="Q4899" s="44"/>
      <c r="R4899" s="44"/>
      <c r="S4899" s="44"/>
      <c r="T4899" s="44"/>
      <c r="U4899" s="44"/>
      <c r="V4899" s="44"/>
      <c r="W4899" s="44"/>
      <c r="X4899" s="44"/>
      <c r="Y4899" s="44"/>
    </row>
    <row r="4900" spans="14:25" ht="15" customHeight="1" x14ac:dyDescent="0.2">
      <c r="N4900" s="44"/>
      <c r="O4900" s="44"/>
      <c r="P4900" s="44"/>
      <c r="Q4900" s="44"/>
      <c r="R4900" s="44"/>
      <c r="S4900" s="44"/>
      <c r="T4900" s="44"/>
      <c r="U4900" s="44"/>
      <c r="V4900" s="44"/>
      <c r="W4900" s="44"/>
      <c r="X4900" s="44"/>
      <c r="Y4900" s="44"/>
    </row>
    <row r="4901" spans="14:25" ht="15" customHeight="1" x14ac:dyDescent="0.2">
      <c r="N4901" s="44"/>
      <c r="O4901" s="44"/>
      <c r="P4901" s="44"/>
      <c r="Q4901" s="44"/>
      <c r="R4901" s="44"/>
      <c r="S4901" s="44"/>
      <c r="T4901" s="44"/>
      <c r="U4901" s="44"/>
      <c r="V4901" s="44"/>
      <c r="W4901" s="44"/>
      <c r="X4901" s="44"/>
      <c r="Y4901" s="44"/>
    </row>
    <row r="4902" spans="14:25" ht="15" customHeight="1" x14ac:dyDescent="0.2">
      <c r="N4902" s="44"/>
      <c r="O4902" s="44"/>
      <c r="P4902" s="44"/>
      <c r="Q4902" s="44"/>
      <c r="R4902" s="44"/>
      <c r="S4902" s="44"/>
      <c r="T4902" s="44"/>
      <c r="U4902" s="44"/>
      <c r="V4902" s="44"/>
      <c r="W4902" s="44"/>
      <c r="X4902" s="44"/>
      <c r="Y4902" s="44"/>
    </row>
    <row r="4903" spans="14:25" ht="15" customHeight="1" x14ac:dyDescent="0.2">
      <c r="N4903" s="44"/>
      <c r="O4903" s="44"/>
      <c r="P4903" s="44"/>
      <c r="Q4903" s="44"/>
      <c r="R4903" s="44"/>
      <c r="S4903" s="44"/>
      <c r="T4903" s="44"/>
      <c r="U4903" s="44"/>
      <c r="V4903" s="44"/>
      <c r="W4903" s="44"/>
      <c r="X4903" s="44"/>
      <c r="Y4903" s="44"/>
    </row>
    <row r="4904" spans="14:25" ht="15" customHeight="1" x14ac:dyDescent="0.2">
      <c r="N4904" s="44"/>
      <c r="O4904" s="44"/>
      <c r="P4904" s="44"/>
      <c r="Q4904" s="44"/>
      <c r="R4904" s="44"/>
      <c r="S4904" s="44"/>
      <c r="T4904" s="44"/>
      <c r="U4904" s="44"/>
      <c r="V4904" s="44"/>
      <c r="W4904" s="44"/>
      <c r="X4904" s="44"/>
      <c r="Y4904" s="44"/>
    </row>
    <row r="4905" spans="14:25" ht="15" customHeight="1" x14ac:dyDescent="0.2">
      <c r="N4905" s="44"/>
      <c r="O4905" s="44"/>
      <c r="P4905" s="44"/>
      <c r="Q4905" s="44"/>
      <c r="R4905" s="44"/>
      <c r="S4905" s="44"/>
      <c r="T4905" s="44"/>
      <c r="U4905" s="44"/>
      <c r="V4905" s="44"/>
      <c r="W4905" s="44"/>
      <c r="X4905" s="44"/>
      <c r="Y4905" s="44"/>
    </row>
    <row r="4906" spans="14:25" ht="15" customHeight="1" x14ac:dyDescent="0.2">
      <c r="N4906" s="44"/>
      <c r="O4906" s="44"/>
      <c r="P4906" s="44"/>
      <c r="Q4906" s="44"/>
      <c r="R4906" s="44"/>
      <c r="S4906" s="44"/>
      <c r="T4906" s="44"/>
      <c r="U4906" s="44"/>
      <c r="V4906" s="44"/>
      <c r="W4906" s="44"/>
      <c r="X4906" s="44"/>
      <c r="Y4906" s="44"/>
    </row>
    <row r="4907" spans="14:25" ht="15" customHeight="1" x14ac:dyDescent="0.2">
      <c r="N4907" s="44"/>
      <c r="O4907" s="44"/>
      <c r="P4907" s="44"/>
      <c r="Q4907" s="44"/>
      <c r="R4907" s="44"/>
      <c r="S4907" s="44"/>
      <c r="T4907" s="44"/>
      <c r="U4907" s="44"/>
      <c r="V4907" s="44"/>
      <c r="W4907" s="44"/>
      <c r="X4907" s="44"/>
      <c r="Y4907" s="44"/>
    </row>
    <row r="4908" spans="14:25" ht="15" customHeight="1" x14ac:dyDescent="0.2">
      <c r="N4908" s="44"/>
      <c r="O4908" s="44"/>
      <c r="P4908" s="44"/>
      <c r="Q4908" s="44"/>
      <c r="R4908" s="44"/>
      <c r="S4908" s="44"/>
      <c r="T4908" s="44"/>
      <c r="U4908" s="44"/>
      <c r="V4908" s="44"/>
      <c r="W4908" s="44"/>
      <c r="X4908" s="44"/>
      <c r="Y4908" s="44"/>
    </row>
    <row r="4909" spans="14:25" ht="15" customHeight="1" x14ac:dyDescent="0.2">
      <c r="N4909" s="44"/>
      <c r="O4909" s="44"/>
      <c r="P4909" s="44"/>
      <c r="Q4909" s="44"/>
      <c r="R4909" s="44"/>
      <c r="S4909" s="44"/>
      <c r="T4909" s="44"/>
      <c r="U4909" s="44"/>
      <c r="V4909" s="44"/>
      <c r="W4909" s="44"/>
      <c r="X4909" s="44"/>
      <c r="Y4909" s="44"/>
    </row>
    <row r="4910" spans="14:25" ht="15" customHeight="1" x14ac:dyDescent="0.2">
      <c r="N4910" s="44"/>
      <c r="O4910" s="44"/>
      <c r="P4910" s="44"/>
      <c r="Q4910" s="44"/>
      <c r="R4910" s="44"/>
      <c r="S4910" s="44"/>
      <c r="T4910" s="44"/>
      <c r="U4910" s="44"/>
      <c r="V4910" s="44"/>
      <c r="W4910" s="44"/>
      <c r="X4910" s="44"/>
      <c r="Y4910" s="44"/>
    </row>
    <row r="4911" spans="14:25" ht="15" customHeight="1" x14ac:dyDescent="0.2">
      <c r="N4911" s="44"/>
      <c r="O4911" s="44"/>
      <c r="P4911" s="44"/>
      <c r="Q4911" s="44"/>
      <c r="R4911" s="44"/>
      <c r="S4911" s="44"/>
      <c r="T4911" s="44"/>
      <c r="U4911" s="44"/>
      <c r="V4911" s="44"/>
      <c r="W4911" s="44"/>
      <c r="X4911" s="44"/>
      <c r="Y4911" s="44"/>
    </row>
    <row r="4912" spans="14:25" ht="15" customHeight="1" x14ac:dyDescent="0.2">
      <c r="N4912" s="44"/>
      <c r="O4912" s="44"/>
      <c r="P4912" s="44"/>
      <c r="Q4912" s="44"/>
      <c r="R4912" s="44"/>
      <c r="S4912" s="44"/>
      <c r="T4912" s="44"/>
      <c r="U4912" s="44"/>
      <c r="V4912" s="44"/>
      <c r="W4912" s="44"/>
      <c r="X4912" s="44"/>
      <c r="Y4912" s="44"/>
    </row>
    <row r="4913" spans="14:25" ht="15" customHeight="1" x14ac:dyDescent="0.2">
      <c r="N4913" s="44"/>
      <c r="O4913" s="44"/>
      <c r="P4913" s="44"/>
      <c r="Q4913" s="44"/>
      <c r="R4913" s="44"/>
      <c r="S4913" s="44"/>
      <c r="T4913" s="44"/>
      <c r="U4913" s="44"/>
      <c r="V4913" s="44"/>
      <c r="W4913" s="44"/>
      <c r="X4913" s="44"/>
      <c r="Y4913" s="44"/>
    </row>
    <row r="4914" spans="14:25" ht="15" customHeight="1" x14ac:dyDescent="0.2">
      <c r="N4914" s="44"/>
      <c r="O4914" s="44"/>
      <c r="P4914" s="44"/>
      <c r="Q4914" s="44"/>
      <c r="R4914" s="44"/>
      <c r="S4914" s="44"/>
      <c r="T4914" s="44"/>
      <c r="U4914" s="44"/>
      <c r="V4914" s="44"/>
      <c r="W4914" s="44"/>
      <c r="X4914" s="44"/>
      <c r="Y4914" s="44"/>
    </row>
    <row r="4915" spans="14:25" ht="15" customHeight="1" x14ac:dyDescent="0.2">
      <c r="N4915" s="44"/>
      <c r="O4915" s="44"/>
      <c r="P4915" s="44"/>
      <c r="Q4915" s="44"/>
      <c r="R4915" s="44"/>
      <c r="S4915" s="44"/>
      <c r="T4915" s="44"/>
      <c r="U4915" s="44"/>
      <c r="V4915" s="44"/>
      <c r="W4915" s="44"/>
      <c r="X4915" s="44"/>
      <c r="Y4915" s="44"/>
    </row>
    <row r="4916" spans="14:25" ht="15" customHeight="1" x14ac:dyDescent="0.2">
      <c r="N4916" s="44"/>
      <c r="O4916" s="44"/>
      <c r="P4916" s="44"/>
      <c r="Q4916" s="44"/>
      <c r="R4916" s="44"/>
      <c r="S4916" s="44"/>
      <c r="T4916" s="44"/>
      <c r="U4916" s="44"/>
      <c r="V4916" s="44"/>
      <c r="W4916" s="44"/>
      <c r="X4916" s="44"/>
      <c r="Y4916" s="44"/>
    </row>
    <row r="4917" spans="14:25" ht="15" customHeight="1" x14ac:dyDescent="0.2">
      <c r="N4917" s="44"/>
      <c r="O4917" s="44"/>
      <c r="P4917" s="44"/>
      <c r="Q4917" s="44"/>
      <c r="R4917" s="44"/>
      <c r="S4917" s="44"/>
      <c r="T4917" s="44"/>
      <c r="U4917" s="44"/>
      <c r="V4917" s="44"/>
      <c r="W4917" s="44"/>
      <c r="X4917" s="44"/>
      <c r="Y4917" s="44"/>
    </row>
    <row r="4918" spans="14:25" ht="15" customHeight="1" x14ac:dyDescent="0.2">
      <c r="N4918" s="44"/>
      <c r="O4918" s="44"/>
      <c r="P4918" s="44"/>
      <c r="Q4918" s="44"/>
      <c r="R4918" s="44"/>
      <c r="S4918" s="44"/>
      <c r="T4918" s="44"/>
      <c r="U4918" s="44"/>
      <c r="V4918" s="44"/>
      <c r="W4918" s="44"/>
      <c r="X4918" s="44"/>
      <c r="Y4918" s="44"/>
    </row>
    <row r="4919" spans="14:25" ht="15" customHeight="1" x14ac:dyDescent="0.2">
      <c r="N4919" s="44"/>
      <c r="O4919" s="44"/>
      <c r="P4919" s="44"/>
      <c r="Q4919" s="44"/>
      <c r="R4919" s="44"/>
      <c r="S4919" s="44"/>
      <c r="T4919" s="44"/>
      <c r="U4919" s="44"/>
      <c r="V4919" s="44"/>
      <c r="W4919" s="44"/>
      <c r="X4919" s="44"/>
      <c r="Y4919" s="44"/>
    </row>
    <row r="4920" spans="14:25" ht="15" customHeight="1" x14ac:dyDescent="0.2">
      <c r="N4920" s="44"/>
      <c r="O4920" s="44"/>
      <c r="P4920" s="44"/>
      <c r="Q4920" s="44"/>
      <c r="R4920" s="44"/>
      <c r="S4920" s="44"/>
      <c r="T4920" s="44"/>
      <c r="U4920" s="44"/>
      <c r="V4920" s="44"/>
      <c r="W4920" s="44"/>
      <c r="X4920" s="44"/>
      <c r="Y4920" s="44"/>
    </row>
    <row r="4921" spans="14:25" ht="15" customHeight="1" x14ac:dyDescent="0.2">
      <c r="N4921" s="44"/>
      <c r="O4921" s="44"/>
      <c r="P4921" s="44"/>
      <c r="Q4921" s="44"/>
      <c r="R4921" s="44"/>
      <c r="S4921" s="44"/>
      <c r="T4921" s="44"/>
      <c r="U4921" s="44"/>
      <c r="V4921" s="44"/>
      <c r="W4921" s="44"/>
      <c r="X4921" s="44"/>
      <c r="Y4921" s="44"/>
    </row>
    <row r="4922" spans="14:25" ht="15" customHeight="1" x14ac:dyDescent="0.2">
      <c r="N4922" s="44"/>
      <c r="O4922" s="44"/>
      <c r="P4922" s="44"/>
      <c r="Q4922" s="44"/>
      <c r="R4922" s="44"/>
      <c r="S4922" s="44"/>
      <c r="T4922" s="44"/>
      <c r="U4922" s="44"/>
      <c r="V4922" s="44"/>
      <c r="W4922" s="44"/>
      <c r="X4922" s="44"/>
      <c r="Y4922" s="44"/>
    </row>
    <row r="4923" spans="14:25" ht="15" customHeight="1" x14ac:dyDescent="0.2">
      <c r="N4923" s="44"/>
      <c r="O4923" s="44"/>
      <c r="P4923" s="44"/>
      <c r="Q4923" s="44"/>
      <c r="R4923" s="44"/>
      <c r="S4923" s="44"/>
      <c r="T4923" s="44"/>
      <c r="U4923" s="44"/>
      <c r="V4923" s="44"/>
      <c r="W4923" s="44"/>
      <c r="X4923" s="44"/>
      <c r="Y4923" s="44"/>
    </row>
    <row r="4924" spans="14:25" ht="15" customHeight="1" x14ac:dyDescent="0.2">
      <c r="N4924" s="44"/>
      <c r="O4924" s="44"/>
      <c r="P4924" s="44"/>
      <c r="Q4924" s="44"/>
      <c r="R4924" s="44"/>
      <c r="S4924" s="44"/>
      <c r="T4924" s="44"/>
      <c r="U4924" s="44"/>
      <c r="V4924" s="44"/>
      <c r="W4924" s="44"/>
      <c r="X4924" s="44"/>
      <c r="Y4924" s="44"/>
    </row>
    <row r="4925" spans="14:25" ht="15" customHeight="1" x14ac:dyDescent="0.2">
      <c r="N4925" s="44"/>
      <c r="O4925" s="44"/>
      <c r="P4925" s="44"/>
      <c r="Q4925" s="44"/>
      <c r="R4925" s="44"/>
      <c r="S4925" s="44"/>
      <c r="T4925" s="44"/>
      <c r="U4925" s="44"/>
      <c r="V4925" s="44"/>
      <c r="W4925" s="44"/>
      <c r="X4925" s="44"/>
      <c r="Y4925" s="44"/>
    </row>
    <row r="4926" spans="14:25" ht="15" customHeight="1" x14ac:dyDescent="0.2">
      <c r="N4926" s="44"/>
      <c r="O4926" s="44"/>
      <c r="P4926" s="44"/>
      <c r="Q4926" s="44"/>
      <c r="R4926" s="44"/>
      <c r="S4926" s="44"/>
      <c r="T4926" s="44"/>
      <c r="U4926" s="44"/>
      <c r="V4926" s="44"/>
      <c r="W4926" s="44"/>
      <c r="X4926" s="44"/>
      <c r="Y4926" s="44"/>
    </row>
    <row r="4927" spans="14:25" ht="15" customHeight="1" x14ac:dyDescent="0.2">
      <c r="N4927" s="44"/>
      <c r="O4927" s="44"/>
      <c r="P4927" s="44"/>
      <c r="Q4927" s="44"/>
      <c r="R4927" s="44"/>
      <c r="S4927" s="44"/>
      <c r="T4927" s="44"/>
      <c r="U4927" s="44"/>
      <c r="V4927" s="44"/>
      <c r="W4927" s="44"/>
      <c r="X4927" s="44"/>
      <c r="Y4927" s="44"/>
    </row>
    <row r="4928" spans="14:25" ht="15" customHeight="1" x14ac:dyDescent="0.2">
      <c r="N4928" s="44"/>
      <c r="O4928" s="44"/>
      <c r="P4928" s="44"/>
      <c r="Q4928" s="44"/>
      <c r="R4928" s="44"/>
      <c r="S4928" s="44"/>
      <c r="T4928" s="44"/>
      <c r="U4928" s="44"/>
      <c r="V4928" s="44"/>
      <c r="W4928" s="44"/>
      <c r="X4928" s="44"/>
      <c r="Y4928" s="44"/>
    </row>
    <row r="4929" spans="14:25" ht="15" customHeight="1" x14ac:dyDescent="0.2">
      <c r="N4929" s="44"/>
      <c r="O4929" s="44"/>
      <c r="P4929" s="44"/>
      <c r="Q4929" s="44"/>
      <c r="R4929" s="44"/>
      <c r="S4929" s="44"/>
      <c r="T4929" s="44"/>
      <c r="U4929" s="44"/>
      <c r="V4929" s="44"/>
      <c r="W4929" s="44"/>
      <c r="X4929" s="44"/>
      <c r="Y4929" s="44"/>
    </row>
    <row r="4930" spans="14:25" ht="15" customHeight="1" x14ac:dyDescent="0.2">
      <c r="N4930" s="44"/>
      <c r="O4930" s="44"/>
      <c r="P4930" s="44"/>
      <c r="Q4930" s="44"/>
      <c r="R4930" s="44"/>
      <c r="S4930" s="44"/>
      <c r="T4930" s="44"/>
      <c r="U4930" s="44"/>
      <c r="V4930" s="44"/>
      <c r="W4930" s="44"/>
      <c r="X4930" s="44"/>
      <c r="Y4930" s="44"/>
    </row>
    <row r="4931" spans="14:25" ht="15" customHeight="1" x14ac:dyDescent="0.2">
      <c r="N4931" s="44"/>
      <c r="O4931" s="44"/>
      <c r="P4931" s="44"/>
      <c r="Q4931" s="44"/>
      <c r="R4931" s="44"/>
      <c r="S4931" s="44"/>
      <c r="T4931" s="44"/>
      <c r="U4931" s="44"/>
      <c r="V4931" s="44"/>
      <c r="W4931" s="44"/>
      <c r="X4931" s="44"/>
      <c r="Y4931" s="44"/>
    </row>
    <row r="4932" spans="14:25" ht="15" customHeight="1" x14ac:dyDescent="0.2">
      <c r="N4932" s="44"/>
      <c r="O4932" s="44"/>
      <c r="P4932" s="44"/>
      <c r="Q4932" s="44"/>
      <c r="R4932" s="44"/>
      <c r="S4932" s="44"/>
      <c r="T4932" s="44"/>
      <c r="U4932" s="44"/>
      <c r="V4932" s="44"/>
      <c r="W4932" s="44"/>
      <c r="X4932" s="44"/>
      <c r="Y4932" s="44"/>
    </row>
    <row r="4933" spans="14:25" ht="15" customHeight="1" x14ac:dyDescent="0.2">
      <c r="N4933" s="44"/>
      <c r="O4933" s="44"/>
      <c r="P4933" s="44"/>
      <c r="Q4933" s="44"/>
      <c r="R4933" s="44"/>
      <c r="S4933" s="44"/>
      <c r="T4933" s="44"/>
      <c r="U4933" s="44"/>
      <c r="V4933" s="44"/>
      <c r="W4933" s="44"/>
      <c r="X4933" s="44"/>
      <c r="Y4933" s="44"/>
    </row>
    <row r="4934" spans="14:25" ht="15" customHeight="1" x14ac:dyDescent="0.2">
      <c r="N4934" s="44"/>
      <c r="O4934" s="44"/>
      <c r="P4934" s="44"/>
      <c r="Q4934" s="44"/>
      <c r="R4934" s="44"/>
      <c r="S4934" s="44"/>
      <c r="T4934" s="44"/>
      <c r="U4934" s="44"/>
      <c r="V4934" s="44"/>
      <c r="W4934" s="44"/>
      <c r="X4934" s="44"/>
      <c r="Y4934" s="44"/>
    </row>
    <row r="4935" spans="14:25" ht="15" customHeight="1" x14ac:dyDescent="0.2">
      <c r="N4935" s="44"/>
      <c r="O4935" s="44"/>
      <c r="P4935" s="44"/>
      <c r="Q4935" s="44"/>
      <c r="R4935" s="44"/>
      <c r="S4935" s="44"/>
      <c r="T4935" s="44"/>
      <c r="U4935" s="44"/>
      <c r="V4935" s="44"/>
      <c r="W4935" s="44"/>
      <c r="X4935" s="44"/>
      <c r="Y4935" s="44"/>
    </row>
    <row r="4936" spans="14:25" ht="15" customHeight="1" x14ac:dyDescent="0.2">
      <c r="N4936" s="44"/>
      <c r="O4936" s="44"/>
      <c r="P4936" s="44"/>
      <c r="Q4936" s="44"/>
      <c r="R4936" s="44"/>
      <c r="S4936" s="44"/>
      <c r="T4936" s="44"/>
      <c r="U4936" s="44"/>
      <c r="V4936" s="44"/>
      <c r="W4936" s="44"/>
      <c r="X4936" s="44"/>
      <c r="Y4936" s="44"/>
    </row>
    <row r="4937" spans="14:25" ht="15" customHeight="1" x14ac:dyDescent="0.2">
      <c r="N4937" s="44"/>
      <c r="O4937" s="44"/>
      <c r="P4937" s="44"/>
      <c r="Q4937" s="44"/>
      <c r="R4937" s="44"/>
      <c r="S4937" s="44"/>
      <c r="T4937" s="44"/>
      <c r="U4937" s="44"/>
      <c r="V4937" s="44"/>
      <c r="W4937" s="44"/>
      <c r="X4937" s="44"/>
      <c r="Y4937" s="44"/>
    </row>
    <row r="4938" spans="14:25" ht="15" customHeight="1" x14ac:dyDescent="0.2">
      <c r="N4938" s="44"/>
      <c r="O4938" s="44"/>
      <c r="P4938" s="44"/>
      <c r="Q4938" s="44"/>
      <c r="R4938" s="44"/>
      <c r="S4938" s="44"/>
      <c r="T4938" s="44"/>
      <c r="U4938" s="44"/>
      <c r="V4938" s="44"/>
      <c r="W4938" s="44"/>
      <c r="X4938" s="44"/>
      <c r="Y4938" s="44"/>
    </row>
    <row r="4939" spans="14:25" ht="15" customHeight="1" x14ac:dyDescent="0.2">
      <c r="N4939" s="44"/>
      <c r="O4939" s="44"/>
      <c r="P4939" s="44"/>
      <c r="Q4939" s="44"/>
      <c r="R4939" s="44"/>
      <c r="S4939" s="44"/>
      <c r="T4939" s="44"/>
      <c r="U4939" s="44"/>
      <c r="V4939" s="44"/>
      <c r="W4939" s="44"/>
      <c r="X4939" s="44"/>
      <c r="Y4939" s="44"/>
    </row>
    <row r="4940" spans="14:25" ht="15" customHeight="1" x14ac:dyDescent="0.2">
      <c r="N4940" s="44"/>
      <c r="O4940" s="44"/>
      <c r="P4940" s="44"/>
      <c r="Q4940" s="44"/>
      <c r="R4940" s="44"/>
      <c r="S4940" s="44"/>
      <c r="T4940" s="44"/>
      <c r="U4940" s="44"/>
      <c r="V4940" s="44"/>
      <c r="W4940" s="44"/>
      <c r="X4940" s="44"/>
      <c r="Y4940" s="44"/>
    </row>
    <row r="4941" spans="14:25" ht="15" customHeight="1" x14ac:dyDescent="0.2">
      <c r="N4941" s="44"/>
      <c r="O4941" s="44"/>
      <c r="P4941" s="44"/>
      <c r="Q4941" s="44"/>
      <c r="R4941" s="44"/>
      <c r="S4941" s="44"/>
      <c r="T4941" s="44"/>
      <c r="U4941" s="44"/>
      <c r="V4941" s="44"/>
      <c r="W4941" s="44"/>
      <c r="X4941" s="44"/>
      <c r="Y4941" s="44"/>
    </row>
    <row r="4942" spans="14:25" ht="15" customHeight="1" x14ac:dyDescent="0.2">
      <c r="N4942" s="44"/>
      <c r="O4942" s="44"/>
      <c r="P4942" s="44"/>
      <c r="Q4942" s="44"/>
      <c r="R4942" s="44"/>
      <c r="S4942" s="44"/>
      <c r="T4942" s="44"/>
      <c r="U4942" s="44"/>
      <c r="V4942" s="44"/>
      <c r="W4942" s="44"/>
      <c r="X4942" s="44"/>
      <c r="Y4942" s="44"/>
    </row>
    <row r="4943" spans="14:25" ht="15" customHeight="1" x14ac:dyDescent="0.2">
      <c r="N4943" s="44"/>
      <c r="O4943" s="44"/>
      <c r="P4943" s="44"/>
      <c r="Q4943" s="44"/>
      <c r="R4943" s="44"/>
      <c r="S4943" s="44"/>
      <c r="T4943" s="44"/>
      <c r="U4943" s="44"/>
      <c r="V4943" s="44"/>
      <c r="W4943" s="44"/>
      <c r="X4943" s="44"/>
      <c r="Y4943" s="44"/>
    </row>
    <row r="4944" spans="14:25" ht="15" customHeight="1" x14ac:dyDescent="0.2">
      <c r="N4944" s="44"/>
      <c r="O4944" s="44"/>
      <c r="P4944" s="44"/>
      <c r="Q4944" s="44"/>
      <c r="R4944" s="44"/>
      <c r="S4944" s="44"/>
      <c r="T4944" s="44"/>
      <c r="U4944" s="44"/>
      <c r="V4944" s="44"/>
      <c r="W4944" s="44"/>
      <c r="X4944" s="44"/>
      <c r="Y4944" s="44"/>
    </row>
    <row r="4945" spans="14:25" ht="15" customHeight="1" x14ac:dyDescent="0.2">
      <c r="N4945" s="44"/>
      <c r="O4945" s="44"/>
      <c r="P4945" s="44"/>
      <c r="Q4945" s="44"/>
      <c r="R4945" s="44"/>
      <c r="S4945" s="44"/>
      <c r="T4945" s="44"/>
      <c r="U4945" s="44"/>
      <c r="V4945" s="44"/>
      <c r="W4945" s="44"/>
      <c r="X4945" s="44"/>
      <c r="Y4945" s="44"/>
    </row>
    <row r="4946" spans="14:25" ht="15" customHeight="1" x14ac:dyDescent="0.2">
      <c r="N4946" s="44"/>
      <c r="O4946" s="44"/>
      <c r="P4946" s="44"/>
      <c r="Q4946" s="44"/>
      <c r="R4946" s="44"/>
      <c r="S4946" s="44"/>
      <c r="T4946" s="44"/>
      <c r="U4946" s="44"/>
      <c r="V4946" s="44"/>
      <c r="W4946" s="44"/>
      <c r="X4946" s="44"/>
      <c r="Y4946" s="44"/>
    </row>
    <row r="4947" spans="14:25" ht="15" customHeight="1" x14ac:dyDescent="0.2">
      <c r="N4947" s="44"/>
      <c r="O4947" s="44"/>
      <c r="P4947" s="44"/>
      <c r="Q4947" s="44"/>
      <c r="R4947" s="44"/>
      <c r="S4947" s="44"/>
      <c r="T4947" s="44"/>
      <c r="U4947" s="44"/>
      <c r="V4947" s="44"/>
      <c r="W4947" s="44"/>
      <c r="X4947" s="44"/>
      <c r="Y4947" s="44"/>
    </row>
    <row r="4948" spans="14:25" ht="15" customHeight="1" x14ac:dyDescent="0.2">
      <c r="N4948" s="44"/>
      <c r="O4948" s="44"/>
      <c r="P4948" s="44"/>
      <c r="Q4948" s="44"/>
      <c r="R4948" s="44"/>
      <c r="S4948" s="44"/>
      <c r="T4948" s="44"/>
      <c r="U4948" s="44"/>
      <c r="V4948" s="44"/>
      <c r="W4948" s="44"/>
      <c r="X4948" s="44"/>
      <c r="Y4948" s="44"/>
    </row>
    <row r="4949" spans="14:25" ht="15" customHeight="1" x14ac:dyDescent="0.2">
      <c r="N4949" s="44"/>
      <c r="O4949" s="44"/>
      <c r="P4949" s="44"/>
      <c r="Q4949" s="44"/>
      <c r="R4949" s="44"/>
      <c r="S4949" s="44"/>
      <c r="T4949" s="44"/>
      <c r="U4949" s="44"/>
      <c r="V4949" s="44"/>
      <c r="W4949" s="44"/>
      <c r="X4949" s="44"/>
      <c r="Y4949" s="44"/>
    </row>
    <row r="4950" spans="14:25" ht="15" customHeight="1" x14ac:dyDescent="0.2">
      <c r="N4950" s="44"/>
      <c r="O4950" s="44"/>
      <c r="P4950" s="44"/>
      <c r="Q4950" s="44"/>
      <c r="R4950" s="44"/>
      <c r="S4950" s="44"/>
      <c r="T4950" s="44"/>
      <c r="U4950" s="44"/>
      <c r="V4950" s="44"/>
      <c r="W4950" s="44"/>
      <c r="X4950" s="44"/>
      <c r="Y4950" s="44"/>
    </row>
    <row r="4951" spans="14:25" ht="15" customHeight="1" x14ac:dyDescent="0.2">
      <c r="N4951" s="44"/>
      <c r="O4951" s="44"/>
      <c r="P4951" s="44"/>
      <c r="Q4951" s="44"/>
      <c r="R4951" s="44"/>
      <c r="S4951" s="44"/>
      <c r="T4951" s="44"/>
      <c r="U4951" s="44"/>
      <c r="V4951" s="44"/>
      <c r="W4951" s="44"/>
      <c r="X4951" s="44"/>
      <c r="Y4951" s="44"/>
    </row>
    <row r="4952" spans="14:25" ht="15" customHeight="1" x14ac:dyDescent="0.2">
      <c r="N4952" s="44"/>
      <c r="O4952" s="44"/>
      <c r="P4952" s="44"/>
      <c r="Q4952" s="44"/>
      <c r="R4952" s="44"/>
      <c r="S4952" s="44"/>
      <c r="T4952" s="44"/>
      <c r="U4952" s="44"/>
      <c r="V4952" s="44"/>
      <c r="W4952" s="44"/>
      <c r="X4952" s="44"/>
      <c r="Y4952" s="44"/>
    </row>
    <row r="4953" spans="14:25" ht="15" customHeight="1" x14ac:dyDescent="0.2">
      <c r="N4953" s="44"/>
      <c r="O4953" s="44"/>
      <c r="P4953" s="44"/>
      <c r="Q4953" s="44"/>
      <c r="R4953" s="44"/>
      <c r="S4953" s="44"/>
      <c r="T4953" s="44"/>
      <c r="U4953" s="44"/>
      <c r="V4953" s="44"/>
      <c r="W4953" s="44"/>
      <c r="X4953" s="44"/>
      <c r="Y4953" s="44"/>
    </row>
    <row r="4954" spans="14:25" ht="15" customHeight="1" x14ac:dyDescent="0.2">
      <c r="N4954" s="44"/>
      <c r="O4954" s="44"/>
      <c r="P4954" s="44"/>
      <c r="Q4954" s="44"/>
      <c r="R4954" s="44"/>
      <c r="S4954" s="44"/>
      <c r="T4954" s="44"/>
      <c r="U4954" s="44"/>
      <c r="V4954" s="44"/>
      <c r="W4954" s="44"/>
      <c r="X4954" s="44"/>
      <c r="Y4954" s="44"/>
    </row>
    <row r="4955" spans="14:25" ht="15" customHeight="1" x14ac:dyDescent="0.2">
      <c r="N4955" s="44"/>
      <c r="O4955" s="44"/>
      <c r="P4955" s="44"/>
      <c r="Q4955" s="44"/>
      <c r="R4955" s="44"/>
      <c r="S4955" s="44"/>
      <c r="T4955" s="44"/>
      <c r="U4955" s="44"/>
      <c r="V4955" s="44"/>
      <c r="W4955" s="44"/>
      <c r="X4955" s="44"/>
      <c r="Y4955" s="44"/>
    </row>
    <row r="4956" spans="14:25" ht="15" customHeight="1" x14ac:dyDescent="0.2">
      <c r="N4956" s="44"/>
      <c r="O4956" s="44"/>
      <c r="P4956" s="44"/>
      <c r="Q4956" s="44"/>
      <c r="R4956" s="44"/>
      <c r="S4956" s="44"/>
      <c r="T4956" s="44"/>
      <c r="U4956" s="44"/>
      <c r="V4956" s="44"/>
      <c r="W4956" s="44"/>
      <c r="X4956" s="44"/>
      <c r="Y4956" s="44"/>
    </row>
    <row r="4957" spans="14:25" ht="15" customHeight="1" x14ac:dyDescent="0.2">
      <c r="N4957" s="44"/>
      <c r="O4957" s="44"/>
      <c r="P4957" s="44"/>
      <c r="Q4957" s="44"/>
      <c r="R4957" s="44"/>
      <c r="S4957" s="44"/>
      <c r="T4957" s="44"/>
      <c r="U4957" s="44"/>
      <c r="V4957" s="44"/>
      <c r="W4957" s="44"/>
      <c r="X4957" s="44"/>
      <c r="Y4957" s="44"/>
    </row>
    <row r="4958" spans="14:25" ht="15" customHeight="1" x14ac:dyDescent="0.2">
      <c r="N4958" s="44"/>
      <c r="O4958" s="44"/>
      <c r="P4958" s="44"/>
      <c r="Q4958" s="44"/>
      <c r="R4958" s="44"/>
      <c r="S4958" s="44"/>
      <c r="T4958" s="44"/>
      <c r="U4958" s="44"/>
      <c r="V4958" s="44"/>
      <c r="W4958" s="44"/>
      <c r="X4958" s="44"/>
      <c r="Y4958" s="44"/>
    </row>
    <row r="4959" spans="14:25" ht="15" customHeight="1" x14ac:dyDescent="0.2">
      <c r="N4959" s="44"/>
      <c r="O4959" s="44"/>
      <c r="P4959" s="44"/>
      <c r="Q4959" s="44"/>
      <c r="R4959" s="44"/>
      <c r="S4959" s="44"/>
      <c r="T4959" s="44"/>
      <c r="U4959" s="44"/>
      <c r="V4959" s="44"/>
      <c r="W4959" s="44"/>
      <c r="X4959" s="44"/>
      <c r="Y4959" s="44"/>
    </row>
    <row r="4960" spans="14:25" ht="15" customHeight="1" x14ac:dyDescent="0.2">
      <c r="N4960" s="44"/>
      <c r="O4960" s="44"/>
      <c r="P4960" s="44"/>
      <c r="Q4960" s="44"/>
      <c r="R4960" s="44"/>
      <c r="S4960" s="44"/>
      <c r="T4960" s="44"/>
      <c r="U4960" s="44"/>
      <c r="V4960" s="44"/>
      <c r="W4960" s="44"/>
      <c r="X4960" s="44"/>
      <c r="Y4960" s="44"/>
    </row>
    <row r="4961" spans="14:25" ht="15" customHeight="1" x14ac:dyDescent="0.2">
      <c r="N4961" s="44"/>
      <c r="O4961" s="44"/>
      <c r="P4961" s="44"/>
      <c r="Q4961" s="44"/>
      <c r="R4961" s="44"/>
      <c r="S4961" s="44"/>
      <c r="T4961" s="44"/>
      <c r="U4961" s="44"/>
      <c r="V4961" s="44"/>
      <c r="W4961" s="44"/>
      <c r="X4961" s="44"/>
      <c r="Y4961" s="44"/>
    </row>
    <row r="4962" spans="14:25" ht="15" customHeight="1" x14ac:dyDescent="0.2">
      <c r="N4962" s="44"/>
      <c r="O4962" s="44"/>
      <c r="P4962" s="44"/>
      <c r="Q4962" s="44"/>
      <c r="R4962" s="44"/>
      <c r="S4962" s="44"/>
      <c r="T4962" s="44"/>
      <c r="U4962" s="44"/>
      <c r="V4962" s="44"/>
      <c r="W4962" s="44"/>
      <c r="X4962" s="44"/>
      <c r="Y4962" s="44"/>
    </row>
    <row r="4963" spans="14:25" ht="15" customHeight="1" x14ac:dyDescent="0.2">
      <c r="N4963" s="44"/>
      <c r="O4963" s="44"/>
      <c r="P4963" s="44"/>
      <c r="Q4963" s="44"/>
      <c r="R4963" s="44"/>
      <c r="S4963" s="44"/>
      <c r="T4963" s="44"/>
      <c r="U4963" s="44"/>
      <c r="V4963" s="44"/>
      <c r="W4963" s="44"/>
      <c r="X4963" s="44"/>
      <c r="Y4963" s="44"/>
    </row>
    <row r="4964" spans="14:25" ht="15" customHeight="1" x14ac:dyDescent="0.2">
      <c r="N4964" s="44"/>
      <c r="O4964" s="44"/>
      <c r="P4964" s="44"/>
      <c r="Q4964" s="44"/>
      <c r="R4964" s="44"/>
      <c r="S4964" s="44"/>
      <c r="T4964" s="44"/>
      <c r="U4964" s="44"/>
      <c r="V4964" s="44"/>
      <c r="W4964" s="44"/>
      <c r="X4964" s="44"/>
      <c r="Y4964" s="44"/>
    </row>
    <row r="4965" spans="14:25" ht="15" customHeight="1" x14ac:dyDescent="0.2">
      <c r="N4965" s="44"/>
      <c r="O4965" s="44"/>
      <c r="P4965" s="44"/>
      <c r="Q4965" s="44"/>
      <c r="R4965" s="44"/>
      <c r="S4965" s="44"/>
      <c r="T4965" s="44"/>
      <c r="U4965" s="44"/>
      <c r="V4965" s="44"/>
      <c r="W4965" s="44"/>
      <c r="X4965" s="44"/>
      <c r="Y4965" s="44"/>
    </row>
    <row r="4966" spans="14:25" ht="15" customHeight="1" x14ac:dyDescent="0.2">
      <c r="N4966" s="44"/>
      <c r="O4966" s="44"/>
      <c r="P4966" s="44"/>
      <c r="Q4966" s="44"/>
      <c r="R4966" s="44"/>
      <c r="S4966" s="44"/>
      <c r="T4966" s="44"/>
      <c r="U4966" s="44"/>
      <c r="V4966" s="44"/>
      <c r="W4966" s="44"/>
      <c r="X4966" s="44"/>
      <c r="Y4966" s="44"/>
    </row>
    <row r="4967" spans="14:25" ht="15" customHeight="1" x14ac:dyDescent="0.2">
      <c r="N4967" s="44"/>
      <c r="O4967" s="44"/>
      <c r="P4967" s="44"/>
      <c r="Q4967" s="44"/>
      <c r="R4967" s="44"/>
      <c r="S4967" s="44"/>
      <c r="T4967" s="44"/>
      <c r="U4967" s="44"/>
      <c r="V4967" s="44"/>
      <c r="W4967" s="44"/>
      <c r="X4967" s="44"/>
      <c r="Y4967" s="44"/>
    </row>
    <row r="4968" spans="14:25" ht="15" customHeight="1" x14ac:dyDescent="0.2">
      <c r="N4968" s="44"/>
      <c r="O4968" s="44"/>
      <c r="P4968" s="44"/>
      <c r="Q4968" s="44"/>
      <c r="R4968" s="44"/>
      <c r="S4968" s="44"/>
      <c r="T4968" s="44"/>
      <c r="U4968" s="44"/>
      <c r="V4968" s="44"/>
      <c r="W4968" s="44"/>
      <c r="X4968" s="44"/>
      <c r="Y4968" s="44"/>
    </row>
    <row r="4969" spans="14:25" ht="15" customHeight="1" x14ac:dyDescent="0.2">
      <c r="N4969" s="44"/>
      <c r="O4969" s="44"/>
      <c r="P4969" s="44"/>
      <c r="Q4969" s="44"/>
      <c r="R4969" s="44"/>
      <c r="S4969" s="44"/>
      <c r="T4969" s="44"/>
      <c r="U4969" s="44"/>
      <c r="V4969" s="44"/>
      <c r="W4969" s="44"/>
      <c r="X4969" s="44"/>
      <c r="Y4969" s="44"/>
    </row>
    <row r="4970" spans="14:25" ht="15" customHeight="1" x14ac:dyDescent="0.2">
      <c r="N4970" s="44"/>
      <c r="O4970" s="44"/>
      <c r="P4970" s="44"/>
      <c r="Q4970" s="44"/>
      <c r="R4970" s="44"/>
      <c r="S4970" s="44"/>
      <c r="T4970" s="44"/>
      <c r="U4970" s="44"/>
      <c r="V4970" s="44"/>
      <c r="W4970" s="44"/>
      <c r="X4970" s="44"/>
      <c r="Y4970" s="44"/>
    </row>
    <row r="4971" spans="14:25" ht="15" customHeight="1" x14ac:dyDescent="0.2">
      <c r="N4971" s="44"/>
      <c r="O4971" s="44"/>
      <c r="P4971" s="44"/>
      <c r="Q4971" s="44"/>
      <c r="R4971" s="44"/>
      <c r="S4971" s="44"/>
      <c r="T4971" s="44"/>
      <c r="U4971" s="44"/>
      <c r="V4971" s="44"/>
      <c r="W4971" s="44"/>
      <c r="X4971" s="44"/>
      <c r="Y4971" s="44"/>
    </row>
    <row r="4972" spans="14:25" ht="15" customHeight="1" x14ac:dyDescent="0.2">
      <c r="N4972" s="44"/>
      <c r="O4972" s="44"/>
      <c r="P4972" s="44"/>
      <c r="Q4972" s="44"/>
      <c r="R4972" s="44"/>
      <c r="S4972" s="44"/>
      <c r="T4972" s="44"/>
      <c r="U4972" s="44"/>
      <c r="V4972" s="44"/>
      <c r="W4972" s="44"/>
      <c r="X4972" s="44"/>
      <c r="Y4972" s="44"/>
    </row>
    <row r="4973" spans="14:25" ht="15" customHeight="1" x14ac:dyDescent="0.2">
      <c r="N4973" s="44"/>
      <c r="O4973" s="44"/>
      <c r="P4973" s="44"/>
      <c r="Q4973" s="44"/>
      <c r="R4973" s="44"/>
      <c r="S4973" s="44"/>
      <c r="T4973" s="44"/>
      <c r="U4973" s="44"/>
      <c r="V4973" s="44"/>
      <c r="W4973" s="44"/>
      <c r="X4973" s="44"/>
      <c r="Y4973" s="44"/>
    </row>
    <row r="4974" spans="14:25" ht="15" customHeight="1" x14ac:dyDescent="0.2">
      <c r="N4974" s="44"/>
      <c r="O4974" s="44"/>
      <c r="P4974" s="44"/>
      <c r="Q4974" s="44"/>
      <c r="R4974" s="44"/>
      <c r="S4974" s="44"/>
      <c r="T4974" s="44"/>
      <c r="U4974" s="44"/>
      <c r="V4974" s="44"/>
      <c r="W4974" s="44"/>
      <c r="X4974" s="44"/>
      <c r="Y4974" s="44"/>
    </row>
    <row r="4975" spans="14:25" ht="15" customHeight="1" x14ac:dyDescent="0.2">
      <c r="N4975" s="44"/>
      <c r="O4975" s="44"/>
      <c r="P4975" s="44"/>
      <c r="Q4975" s="44"/>
      <c r="R4975" s="44"/>
      <c r="S4975" s="44"/>
      <c r="T4975" s="44"/>
      <c r="U4975" s="44"/>
      <c r="V4975" s="44"/>
      <c r="W4975" s="44"/>
      <c r="X4975" s="44"/>
      <c r="Y4975" s="44"/>
    </row>
    <row r="4976" spans="14:25" ht="15" customHeight="1" x14ac:dyDescent="0.2">
      <c r="N4976" s="44"/>
      <c r="O4976" s="44"/>
      <c r="P4976" s="44"/>
      <c r="Q4976" s="44"/>
      <c r="R4976" s="44"/>
      <c r="S4976" s="44"/>
      <c r="T4976" s="44"/>
      <c r="U4976" s="44"/>
      <c r="V4976" s="44"/>
      <c r="W4976" s="44"/>
      <c r="X4976" s="44"/>
      <c r="Y4976" s="44"/>
    </row>
    <row r="4977" spans="14:25" ht="15" customHeight="1" x14ac:dyDescent="0.2">
      <c r="N4977" s="44"/>
      <c r="O4977" s="44"/>
      <c r="P4977" s="44"/>
      <c r="Q4977" s="44"/>
      <c r="R4977" s="44"/>
      <c r="S4977" s="44"/>
      <c r="T4977" s="44"/>
      <c r="U4977" s="44"/>
      <c r="V4977" s="44"/>
      <c r="W4977" s="44"/>
      <c r="X4977" s="44"/>
      <c r="Y4977" s="44"/>
    </row>
    <row r="4978" spans="14:25" ht="15" customHeight="1" x14ac:dyDescent="0.2">
      <c r="N4978" s="44"/>
      <c r="O4978" s="44"/>
      <c r="P4978" s="44"/>
      <c r="Q4978" s="44"/>
      <c r="R4978" s="44"/>
      <c r="S4978" s="44"/>
      <c r="T4978" s="44"/>
      <c r="U4978" s="44"/>
      <c r="V4978" s="44"/>
      <c r="W4978" s="44"/>
      <c r="X4978" s="44"/>
      <c r="Y4978" s="44"/>
    </row>
    <row r="4979" spans="14:25" ht="15" customHeight="1" x14ac:dyDescent="0.2">
      <c r="N4979" s="44"/>
      <c r="O4979" s="44"/>
      <c r="P4979" s="44"/>
      <c r="Q4979" s="44"/>
      <c r="R4979" s="44"/>
      <c r="S4979" s="44"/>
      <c r="T4979" s="44"/>
      <c r="U4979" s="44"/>
      <c r="V4979" s="44"/>
      <c r="W4979" s="44"/>
      <c r="X4979" s="44"/>
      <c r="Y4979" s="44"/>
    </row>
    <row r="4980" spans="14:25" ht="15" customHeight="1" x14ac:dyDescent="0.2">
      <c r="N4980" s="44"/>
      <c r="O4980" s="44"/>
      <c r="P4980" s="44"/>
      <c r="Q4980" s="44"/>
      <c r="R4980" s="44"/>
      <c r="S4980" s="44"/>
      <c r="T4980" s="44"/>
      <c r="U4980" s="44"/>
      <c r="V4980" s="44"/>
      <c r="W4980" s="44"/>
      <c r="X4980" s="44"/>
      <c r="Y4980" s="44"/>
    </row>
    <row r="4981" spans="14:25" ht="15" customHeight="1" x14ac:dyDescent="0.2">
      <c r="N4981" s="44"/>
      <c r="O4981" s="44"/>
      <c r="P4981" s="44"/>
      <c r="Q4981" s="44"/>
      <c r="R4981" s="44"/>
      <c r="S4981" s="44"/>
      <c r="T4981" s="44"/>
      <c r="U4981" s="44"/>
      <c r="V4981" s="44"/>
      <c r="W4981" s="44"/>
      <c r="X4981" s="44"/>
      <c r="Y4981" s="44"/>
    </row>
    <row r="4982" spans="14:25" ht="15" customHeight="1" x14ac:dyDescent="0.2">
      <c r="N4982" s="44"/>
      <c r="O4982" s="44"/>
      <c r="P4982" s="44"/>
      <c r="Q4982" s="44"/>
      <c r="R4982" s="44"/>
      <c r="S4982" s="44"/>
      <c r="T4982" s="44"/>
      <c r="U4982" s="44"/>
      <c r="V4982" s="44"/>
      <c r="W4982" s="44"/>
      <c r="X4982" s="44"/>
      <c r="Y4982" s="44"/>
    </row>
    <row r="4983" spans="14:25" ht="15" customHeight="1" x14ac:dyDescent="0.2">
      <c r="N4983" s="44"/>
      <c r="O4983" s="44"/>
      <c r="P4983" s="44"/>
      <c r="Q4983" s="44"/>
      <c r="R4983" s="44"/>
      <c r="S4983" s="44"/>
      <c r="T4983" s="44"/>
      <c r="U4983" s="44"/>
      <c r="V4983" s="44"/>
      <c r="W4983" s="44"/>
      <c r="X4983" s="44"/>
      <c r="Y4983" s="44"/>
    </row>
    <row r="4984" spans="14:25" ht="15" customHeight="1" x14ac:dyDescent="0.2">
      <c r="N4984" s="44"/>
      <c r="O4984" s="44"/>
      <c r="P4984" s="44"/>
      <c r="Q4984" s="44"/>
      <c r="R4984" s="44"/>
      <c r="S4984" s="44"/>
      <c r="T4984" s="44"/>
      <c r="U4984" s="44"/>
      <c r="V4984" s="44"/>
      <c r="W4984" s="44"/>
      <c r="X4984" s="44"/>
      <c r="Y4984" s="44"/>
    </row>
    <row r="4985" spans="14:25" ht="15" customHeight="1" x14ac:dyDescent="0.2">
      <c r="N4985" s="44"/>
      <c r="O4985" s="44"/>
      <c r="P4985" s="44"/>
      <c r="Q4985" s="44"/>
      <c r="R4985" s="44"/>
      <c r="S4985" s="44"/>
      <c r="T4985" s="44"/>
      <c r="U4985" s="44"/>
      <c r="V4985" s="44"/>
      <c r="W4985" s="44"/>
      <c r="X4985" s="44"/>
      <c r="Y4985" s="44"/>
    </row>
    <row r="4986" spans="14:25" ht="15" customHeight="1" x14ac:dyDescent="0.2">
      <c r="N4986" s="44"/>
      <c r="O4986" s="44"/>
      <c r="P4986" s="44"/>
      <c r="Q4986" s="44"/>
      <c r="R4986" s="44"/>
      <c r="S4986" s="44"/>
      <c r="T4986" s="44"/>
      <c r="U4986" s="44"/>
      <c r="V4986" s="44"/>
      <c r="W4986" s="44"/>
      <c r="X4986" s="44"/>
      <c r="Y4986" s="44"/>
    </row>
    <row r="4987" spans="14:25" ht="15" customHeight="1" x14ac:dyDescent="0.2">
      <c r="N4987" s="44"/>
      <c r="O4987" s="44"/>
      <c r="P4987" s="44"/>
      <c r="Q4987" s="44"/>
      <c r="R4987" s="44"/>
      <c r="S4987" s="44"/>
      <c r="T4987" s="44"/>
      <c r="U4987" s="44"/>
      <c r="V4987" s="44"/>
      <c r="W4987" s="44"/>
      <c r="X4987" s="44"/>
      <c r="Y4987" s="44"/>
    </row>
    <row r="4988" spans="14:25" ht="15" customHeight="1" x14ac:dyDescent="0.2">
      <c r="N4988" s="44"/>
      <c r="O4988" s="44"/>
      <c r="P4988" s="44"/>
      <c r="Q4988" s="44"/>
      <c r="R4988" s="44"/>
      <c r="S4988" s="44"/>
      <c r="T4988" s="44"/>
      <c r="U4988" s="44"/>
      <c r="V4988" s="44"/>
      <c r="W4988" s="44"/>
      <c r="X4988" s="44"/>
      <c r="Y4988" s="44"/>
    </row>
    <row r="4989" spans="14:25" ht="15" customHeight="1" x14ac:dyDescent="0.2">
      <c r="N4989" s="44"/>
      <c r="O4989" s="44"/>
      <c r="P4989" s="44"/>
      <c r="Q4989" s="44"/>
      <c r="R4989" s="44"/>
      <c r="S4989" s="44"/>
      <c r="T4989" s="44"/>
      <c r="U4989" s="44"/>
      <c r="V4989" s="44"/>
      <c r="W4989" s="44"/>
      <c r="X4989" s="44"/>
      <c r="Y4989" s="44"/>
    </row>
    <row r="4990" spans="14:25" ht="15" customHeight="1" x14ac:dyDescent="0.2">
      <c r="N4990" s="44"/>
      <c r="O4990" s="44"/>
      <c r="P4990" s="44"/>
      <c r="Q4990" s="44"/>
      <c r="R4990" s="44"/>
      <c r="S4990" s="44"/>
      <c r="T4990" s="44"/>
      <c r="U4990" s="44"/>
      <c r="V4990" s="44"/>
      <c r="W4990" s="44"/>
      <c r="X4990" s="44"/>
      <c r="Y4990" s="44"/>
    </row>
    <row r="4991" spans="14:25" ht="15" customHeight="1" x14ac:dyDescent="0.2">
      <c r="N4991" s="44"/>
      <c r="O4991" s="44"/>
      <c r="P4991" s="44"/>
      <c r="Q4991" s="44"/>
      <c r="R4991" s="44"/>
      <c r="S4991" s="44"/>
      <c r="T4991" s="44"/>
      <c r="U4991" s="44"/>
      <c r="V4991" s="44"/>
      <c r="W4991" s="44"/>
      <c r="X4991" s="44"/>
      <c r="Y4991" s="44"/>
    </row>
    <row r="4992" spans="14:25" ht="15" customHeight="1" x14ac:dyDescent="0.2">
      <c r="N4992" s="44"/>
      <c r="O4992" s="44"/>
      <c r="P4992" s="44"/>
      <c r="Q4992" s="44"/>
      <c r="R4992" s="44"/>
      <c r="S4992" s="44"/>
      <c r="T4992" s="44"/>
      <c r="U4992" s="44"/>
      <c r="V4992" s="44"/>
      <c r="W4992" s="44"/>
      <c r="X4992" s="44"/>
      <c r="Y4992" s="44"/>
    </row>
    <row r="4993" spans="14:25" ht="15" customHeight="1" x14ac:dyDescent="0.2">
      <c r="N4993" s="44"/>
      <c r="O4993" s="44"/>
      <c r="P4993" s="44"/>
      <c r="Q4993" s="44"/>
      <c r="R4993" s="44"/>
      <c r="S4993" s="44"/>
      <c r="T4993" s="44"/>
      <c r="U4993" s="44"/>
      <c r="V4993" s="44"/>
      <c r="W4993" s="44"/>
      <c r="X4993" s="44"/>
      <c r="Y4993" s="44"/>
    </row>
    <row r="4994" spans="14:25" ht="15" customHeight="1" x14ac:dyDescent="0.2">
      <c r="N4994" s="44"/>
      <c r="O4994" s="44"/>
      <c r="P4994" s="44"/>
      <c r="Q4994" s="44"/>
      <c r="R4994" s="44"/>
      <c r="S4994" s="44"/>
      <c r="T4994" s="44"/>
      <c r="U4994" s="44"/>
      <c r="V4994" s="44"/>
      <c r="W4994" s="44"/>
      <c r="X4994" s="44"/>
      <c r="Y4994" s="44"/>
    </row>
    <row r="4995" spans="14:25" ht="15" customHeight="1" x14ac:dyDescent="0.2">
      <c r="N4995" s="44"/>
      <c r="O4995" s="44"/>
      <c r="P4995" s="44"/>
      <c r="Q4995" s="44"/>
      <c r="R4995" s="44"/>
      <c r="S4995" s="44"/>
      <c r="T4995" s="44"/>
      <c r="U4995" s="44"/>
      <c r="V4995" s="44"/>
      <c r="W4995" s="44"/>
      <c r="X4995" s="44"/>
      <c r="Y4995" s="44"/>
    </row>
    <row r="4996" spans="14:25" ht="15" customHeight="1" x14ac:dyDescent="0.2">
      <c r="N4996" s="44"/>
      <c r="O4996" s="44"/>
      <c r="P4996" s="44"/>
      <c r="Q4996" s="44"/>
      <c r="R4996" s="44"/>
      <c r="S4996" s="44"/>
      <c r="T4996" s="44"/>
      <c r="U4996" s="44"/>
      <c r="V4996" s="44"/>
      <c r="W4996" s="44"/>
      <c r="X4996" s="44"/>
      <c r="Y4996" s="44"/>
    </row>
    <row r="4997" spans="14:25" ht="15" customHeight="1" x14ac:dyDescent="0.2">
      <c r="N4997" s="44"/>
      <c r="O4997" s="44"/>
      <c r="P4997" s="44"/>
      <c r="Q4997" s="44"/>
      <c r="R4997" s="44"/>
      <c r="S4997" s="44"/>
      <c r="T4997" s="44"/>
      <c r="U4997" s="44"/>
      <c r="V4997" s="44"/>
      <c r="W4997" s="44"/>
      <c r="X4997" s="44"/>
      <c r="Y4997" s="44"/>
    </row>
    <row r="4998" spans="14:25" ht="15" customHeight="1" x14ac:dyDescent="0.2">
      <c r="N4998" s="44"/>
      <c r="O4998" s="44"/>
      <c r="P4998" s="44"/>
      <c r="Q4998" s="44"/>
      <c r="R4998" s="44"/>
      <c r="S4998" s="44"/>
      <c r="T4998" s="44"/>
      <c r="U4998" s="44"/>
      <c r="V4998" s="44"/>
      <c r="W4998" s="44"/>
      <c r="X4998" s="44"/>
      <c r="Y4998" s="44"/>
    </row>
    <row r="4999" spans="14:25" ht="15" customHeight="1" x14ac:dyDescent="0.2">
      <c r="N4999" s="44"/>
      <c r="O4999" s="44"/>
      <c r="P4999" s="44"/>
      <c r="Q4999" s="44"/>
      <c r="R4999" s="44"/>
      <c r="S4999" s="44"/>
      <c r="T4999" s="44"/>
      <c r="U4999" s="44"/>
      <c r="V4999" s="44"/>
      <c r="W4999" s="44"/>
      <c r="X4999" s="44"/>
      <c r="Y4999" s="44"/>
    </row>
    <row r="5000" spans="14:25" ht="15" customHeight="1" x14ac:dyDescent="0.2">
      <c r="N5000" s="44"/>
      <c r="O5000" s="44"/>
      <c r="P5000" s="44"/>
      <c r="Q5000" s="44"/>
      <c r="R5000" s="44"/>
      <c r="S5000" s="44"/>
      <c r="T5000" s="44"/>
      <c r="U5000" s="44"/>
      <c r="V5000" s="44"/>
      <c r="W5000" s="44"/>
      <c r="X5000" s="44"/>
      <c r="Y5000" s="44"/>
    </row>
    <row r="5001" spans="14:25" ht="15" customHeight="1" x14ac:dyDescent="0.2">
      <c r="N5001" s="44"/>
      <c r="O5001" s="44"/>
      <c r="P5001" s="44"/>
      <c r="Q5001" s="44"/>
      <c r="R5001" s="44"/>
      <c r="S5001" s="44"/>
      <c r="T5001" s="44"/>
      <c r="U5001" s="44"/>
      <c r="V5001" s="44"/>
      <c r="W5001" s="44"/>
      <c r="X5001" s="44"/>
      <c r="Y5001" s="44"/>
    </row>
    <row r="5002" spans="14:25" ht="15" customHeight="1" x14ac:dyDescent="0.2">
      <c r="N5002" s="44"/>
      <c r="O5002" s="44"/>
      <c r="P5002" s="44"/>
      <c r="Q5002" s="44"/>
      <c r="R5002" s="44"/>
      <c r="S5002" s="44"/>
      <c r="T5002" s="44"/>
      <c r="U5002" s="44"/>
      <c r="V5002" s="44"/>
      <c r="W5002" s="44"/>
      <c r="X5002" s="44"/>
      <c r="Y5002" s="44"/>
    </row>
    <row r="5003" spans="14:25" ht="15" customHeight="1" x14ac:dyDescent="0.2">
      <c r="N5003" s="44"/>
      <c r="O5003" s="44"/>
      <c r="P5003" s="44"/>
      <c r="Q5003" s="44"/>
      <c r="R5003" s="44"/>
      <c r="S5003" s="44"/>
      <c r="T5003" s="44"/>
      <c r="U5003" s="44"/>
      <c r="V5003" s="44"/>
      <c r="W5003" s="44"/>
      <c r="X5003" s="44"/>
      <c r="Y5003" s="44"/>
    </row>
    <row r="5004" spans="14:25" ht="15" customHeight="1" x14ac:dyDescent="0.2">
      <c r="N5004" s="44"/>
      <c r="O5004" s="44"/>
      <c r="P5004" s="44"/>
      <c r="Q5004" s="44"/>
      <c r="R5004" s="44"/>
      <c r="S5004" s="44"/>
      <c r="T5004" s="44"/>
      <c r="U5004" s="44"/>
      <c r="V5004" s="44"/>
      <c r="W5004" s="44"/>
      <c r="X5004" s="44"/>
      <c r="Y5004" s="44"/>
    </row>
    <row r="5005" spans="14:25" ht="15" customHeight="1" x14ac:dyDescent="0.2">
      <c r="N5005" s="44"/>
      <c r="O5005" s="44"/>
      <c r="P5005" s="44"/>
      <c r="Q5005" s="44"/>
      <c r="R5005" s="44"/>
      <c r="S5005" s="44"/>
      <c r="T5005" s="44"/>
      <c r="U5005" s="44"/>
      <c r="V5005" s="44"/>
      <c r="W5005" s="44"/>
      <c r="X5005" s="44"/>
      <c r="Y5005" s="44"/>
    </row>
    <row r="5006" spans="14:25" ht="15" customHeight="1" x14ac:dyDescent="0.2">
      <c r="N5006" s="44"/>
      <c r="O5006" s="44"/>
      <c r="P5006" s="44"/>
      <c r="Q5006" s="44"/>
      <c r="R5006" s="44"/>
      <c r="S5006" s="44"/>
      <c r="T5006" s="44"/>
      <c r="U5006" s="44"/>
      <c r="V5006" s="44"/>
      <c r="W5006" s="44"/>
      <c r="X5006" s="44"/>
      <c r="Y5006" s="44"/>
    </row>
    <row r="5007" spans="14:25" ht="15" customHeight="1" x14ac:dyDescent="0.2">
      <c r="N5007" s="44"/>
      <c r="O5007" s="44"/>
      <c r="P5007" s="44"/>
      <c r="Q5007" s="44"/>
      <c r="R5007" s="44"/>
      <c r="S5007" s="44"/>
      <c r="T5007" s="44"/>
      <c r="U5007" s="44"/>
      <c r="V5007" s="44"/>
      <c r="W5007" s="44"/>
      <c r="X5007" s="44"/>
      <c r="Y5007" s="44"/>
    </row>
    <row r="5008" spans="14:25" ht="15" customHeight="1" x14ac:dyDescent="0.2">
      <c r="N5008" s="44"/>
      <c r="O5008" s="44"/>
      <c r="P5008" s="44"/>
      <c r="Q5008" s="44"/>
      <c r="R5008" s="44"/>
      <c r="S5008" s="44"/>
      <c r="T5008" s="44"/>
      <c r="U5008" s="44"/>
      <c r="V5008" s="44"/>
      <c r="W5008" s="44"/>
      <c r="X5008" s="44"/>
      <c r="Y5008" s="44"/>
    </row>
    <row r="5009" spans="14:25" ht="15" customHeight="1" x14ac:dyDescent="0.2">
      <c r="N5009" s="44"/>
      <c r="O5009" s="44"/>
      <c r="P5009" s="44"/>
      <c r="Q5009" s="44"/>
      <c r="R5009" s="44"/>
      <c r="S5009" s="44"/>
      <c r="T5009" s="44"/>
      <c r="U5009" s="44"/>
      <c r="V5009" s="44"/>
      <c r="W5009" s="44"/>
      <c r="X5009" s="44"/>
      <c r="Y5009" s="44"/>
    </row>
    <row r="5010" spans="14:25" ht="15" customHeight="1" x14ac:dyDescent="0.2">
      <c r="N5010" s="44"/>
      <c r="O5010" s="44"/>
      <c r="P5010" s="44"/>
      <c r="Q5010" s="44"/>
      <c r="R5010" s="44"/>
      <c r="S5010" s="44"/>
      <c r="T5010" s="44"/>
      <c r="U5010" s="44"/>
      <c r="V5010" s="44"/>
      <c r="W5010" s="44"/>
      <c r="X5010" s="44"/>
      <c r="Y5010" s="44"/>
    </row>
    <row r="5011" spans="14:25" ht="15" customHeight="1" x14ac:dyDescent="0.2">
      <c r="N5011" s="44"/>
      <c r="O5011" s="44"/>
      <c r="P5011" s="44"/>
      <c r="Q5011" s="44"/>
      <c r="R5011" s="44"/>
      <c r="S5011" s="44"/>
      <c r="T5011" s="44"/>
      <c r="U5011" s="44"/>
      <c r="V5011" s="44"/>
      <c r="W5011" s="44"/>
      <c r="X5011" s="44"/>
      <c r="Y5011" s="44"/>
    </row>
    <row r="5012" spans="14:25" ht="15" customHeight="1" x14ac:dyDescent="0.2">
      <c r="N5012" s="44"/>
      <c r="O5012" s="44"/>
      <c r="P5012" s="44"/>
      <c r="Q5012" s="44"/>
      <c r="R5012" s="44"/>
      <c r="S5012" s="44"/>
      <c r="T5012" s="44"/>
      <c r="U5012" s="44"/>
      <c r="V5012" s="44"/>
      <c r="W5012" s="44"/>
      <c r="X5012" s="44"/>
      <c r="Y5012" s="44"/>
    </row>
    <row r="5013" spans="14:25" ht="15" customHeight="1" x14ac:dyDescent="0.2">
      <c r="N5013" s="44"/>
      <c r="O5013" s="44"/>
      <c r="P5013" s="44"/>
      <c r="Q5013" s="44"/>
      <c r="R5013" s="44"/>
      <c r="S5013" s="44"/>
      <c r="T5013" s="44"/>
      <c r="U5013" s="44"/>
      <c r="V5013" s="44"/>
      <c r="W5013" s="44"/>
      <c r="X5013" s="44"/>
      <c r="Y5013" s="44"/>
    </row>
    <row r="5014" spans="14:25" ht="15" customHeight="1" x14ac:dyDescent="0.2">
      <c r="N5014" s="44"/>
      <c r="O5014" s="44"/>
      <c r="P5014" s="44"/>
      <c r="Q5014" s="44"/>
      <c r="R5014" s="44"/>
      <c r="S5014" s="44"/>
      <c r="T5014" s="44"/>
      <c r="U5014" s="44"/>
      <c r="V5014" s="44"/>
      <c r="W5014" s="44"/>
      <c r="X5014" s="44"/>
      <c r="Y5014" s="44"/>
    </row>
    <row r="5015" spans="14:25" ht="15" customHeight="1" x14ac:dyDescent="0.2">
      <c r="N5015" s="44"/>
      <c r="O5015" s="44"/>
      <c r="P5015" s="44"/>
      <c r="Q5015" s="44"/>
      <c r="R5015" s="44"/>
      <c r="S5015" s="44"/>
      <c r="T5015" s="44"/>
      <c r="U5015" s="44"/>
      <c r="V5015" s="44"/>
      <c r="W5015" s="44"/>
      <c r="X5015" s="44"/>
      <c r="Y5015" s="44"/>
    </row>
    <row r="5016" spans="14:25" ht="15" customHeight="1" x14ac:dyDescent="0.2">
      <c r="N5016" s="44"/>
      <c r="O5016" s="44"/>
      <c r="P5016" s="44"/>
      <c r="Q5016" s="44"/>
      <c r="R5016" s="44"/>
      <c r="S5016" s="44"/>
      <c r="T5016" s="44"/>
      <c r="U5016" s="44"/>
      <c r="V5016" s="44"/>
      <c r="W5016" s="44"/>
      <c r="X5016" s="44"/>
      <c r="Y5016" s="44"/>
    </row>
    <row r="5017" spans="14:25" ht="15" customHeight="1" x14ac:dyDescent="0.2">
      <c r="N5017" s="44"/>
      <c r="O5017" s="44"/>
      <c r="P5017" s="44"/>
      <c r="Q5017" s="44"/>
      <c r="R5017" s="44"/>
      <c r="S5017" s="44"/>
      <c r="T5017" s="44"/>
      <c r="U5017" s="44"/>
      <c r="V5017" s="44"/>
      <c r="W5017" s="44"/>
      <c r="X5017" s="44"/>
      <c r="Y5017" s="44"/>
    </row>
    <row r="5018" spans="14:25" ht="15" customHeight="1" x14ac:dyDescent="0.2">
      <c r="N5018" s="44"/>
      <c r="O5018" s="44"/>
      <c r="P5018" s="44"/>
      <c r="Q5018" s="44"/>
      <c r="R5018" s="44"/>
      <c r="S5018" s="44"/>
      <c r="T5018" s="44"/>
      <c r="U5018" s="44"/>
      <c r="V5018" s="44"/>
      <c r="W5018" s="44"/>
      <c r="X5018" s="44"/>
      <c r="Y5018" s="44"/>
    </row>
    <row r="5019" spans="14:25" ht="15" customHeight="1" x14ac:dyDescent="0.2">
      <c r="N5019" s="44"/>
      <c r="O5019" s="44"/>
      <c r="P5019" s="44"/>
      <c r="Q5019" s="44"/>
      <c r="R5019" s="44"/>
      <c r="S5019" s="44"/>
      <c r="T5019" s="44"/>
      <c r="U5019" s="44"/>
      <c r="V5019" s="44"/>
      <c r="W5019" s="44"/>
      <c r="X5019" s="44"/>
      <c r="Y5019" s="44"/>
    </row>
    <row r="5020" spans="14:25" ht="15" customHeight="1" x14ac:dyDescent="0.2">
      <c r="N5020" s="44"/>
      <c r="O5020" s="44"/>
      <c r="P5020" s="44"/>
      <c r="Q5020" s="44"/>
      <c r="R5020" s="44"/>
      <c r="S5020" s="44"/>
      <c r="T5020" s="44"/>
      <c r="U5020" s="44"/>
      <c r="V5020" s="44"/>
      <c r="W5020" s="44"/>
      <c r="X5020" s="44"/>
      <c r="Y5020" s="44"/>
    </row>
    <row r="5021" spans="14:25" ht="15" customHeight="1" x14ac:dyDescent="0.2">
      <c r="N5021" s="44"/>
      <c r="O5021" s="44"/>
      <c r="P5021" s="44"/>
      <c r="Q5021" s="44"/>
      <c r="R5021" s="44"/>
      <c r="S5021" s="44"/>
      <c r="T5021" s="44"/>
      <c r="U5021" s="44"/>
      <c r="V5021" s="44"/>
      <c r="W5021" s="44"/>
      <c r="X5021" s="44"/>
      <c r="Y5021" s="44"/>
    </row>
    <row r="5022" spans="14:25" ht="15" customHeight="1" x14ac:dyDescent="0.2">
      <c r="N5022" s="44"/>
      <c r="O5022" s="44"/>
      <c r="P5022" s="44"/>
      <c r="Q5022" s="44"/>
      <c r="R5022" s="44"/>
      <c r="S5022" s="44"/>
      <c r="T5022" s="44"/>
      <c r="U5022" s="44"/>
      <c r="V5022" s="44"/>
      <c r="W5022" s="44"/>
      <c r="X5022" s="44"/>
      <c r="Y5022" s="44"/>
    </row>
    <row r="5023" spans="14:25" ht="15" customHeight="1" x14ac:dyDescent="0.2">
      <c r="N5023" s="44"/>
      <c r="O5023" s="44"/>
      <c r="P5023" s="44"/>
      <c r="Q5023" s="44"/>
      <c r="R5023" s="44"/>
      <c r="S5023" s="44"/>
      <c r="T5023" s="44"/>
      <c r="U5023" s="44"/>
      <c r="V5023" s="44"/>
      <c r="W5023" s="44"/>
      <c r="X5023" s="44"/>
      <c r="Y5023" s="44"/>
    </row>
    <row r="5024" spans="14:25" ht="15" customHeight="1" x14ac:dyDescent="0.2">
      <c r="N5024" s="44"/>
      <c r="O5024" s="44"/>
      <c r="P5024" s="44"/>
      <c r="Q5024" s="44"/>
      <c r="R5024" s="44"/>
      <c r="S5024" s="44"/>
      <c r="T5024" s="44"/>
      <c r="U5024" s="44"/>
      <c r="V5024" s="44"/>
      <c r="W5024" s="44"/>
      <c r="X5024" s="44"/>
      <c r="Y5024" s="44"/>
    </row>
    <row r="5025" spans="14:25" ht="15" customHeight="1" x14ac:dyDescent="0.2">
      <c r="N5025" s="44"/>
      <c r="O5025" s="44"/>
      <c r="P5025" s="44"/>
      <c r="Q5025" s="44"/>
      <c r="R5025" s="44"/>
      <c r="S5025" s="44"/>
      <c r="T5025" s="44"/>
      <c r="U5025" s="44"/>
      <c r="V5025" s="44"/>
      <c r="W5025" s="44"/>
      <c r="X5025" s="44"/>
      <c r="Y5025" s="44"/>
    </row>
    <row r="5026" spans="14:25" ht="15" customHeight="1" x14ac:dyDescent="0.2">
      <c r="N5026" s="44"/>
      <c r="O5026" s="44"/>
      <c r="P5026" s="44"/>
      <c r="Q5026" s="44"/>
      <c r="R5026" s="44"/>
      <c r="S5026" s="44"/>
      <c r="T5026" s="44"/>
      <c r="U5026" s="44"/>
      <c r="V5026" s="44"/>
      <c r="W5026" s="44"/>
      <c r="X5026" s="44"/>
      <c r="Y5026" s="44"/>
    </row>
    <row r="5027" spans="14:25" ht="15" customHeight="1" x14ac:dyDescent="0.2">
      <c r="N5027" s="44"/>
      <c r="O5027" s="44"/>
      <c r="P5027" s="44"/>
      <c r="Q5027" s="44"/>
      <c r="R5027" s="44"/>
      <c r="S5027" s="44"/>
      <c r="T5027" s="44"/>
      <c r="U5027" s="44"/>
      <c r="V5027" s="44"/>
      <c r="W5027" s="44"/>
      <c r="X5027" s="44"/>
      <c r="Y5027" s="44"/>
    </row>
    <row r="5028" spans="14:25" ht="15" customHeight="1" x14ac:dyDescent="0.2">
      <c r="N5028" s="44"/>
      <c r="O5028" s="44"/>
      <c r="P5028" s="44"/>
      <c r="Q5028" s="44"/>
      <c r="R5028" s="44"/>
      <c r="S5028" s="44"/>
      <c r="T5028" s="44"/>
      <c r="U5028" s="44"/>
      <c r="V5028" s="44"/>
      <c r="W5028" s="44"/>
      <c r="X5028" s="44"/>
      <c r="Y5028" s="44"/>
    </row>
    <row r="5029" spans="14:25" ht="15" customHeight="1" x14ac:dyDescent="0.2">
      <c r="N5029" s="44"/>
      <c r="O5029" s="44"/>
      <c r="P5029" s="44"/>
      <c r="Q5029" s="44"/>
      <c r="R5029" s="44"/>
      <c r="S5029" s="44"/>
      <c r="T5029" s="44"/>
      <c r="U5029" s="44"/>
      <c r="V5029" s="44"/>
      <c r="W5029" s="44"/>
      <c r="X5029" s="44"/>
      <c r="Y5029" s="44"/>
    </row>
    <row r="5030" spans="14:25" ht="15" customHeight="1" x14ac:dyDescent="0.2">
      <c r="N5030" s="44"/>
      <c r="O5030" s="44"/>
      <c r="P5030" s="44"/>
      <c r="Q5030" s="44"/>
      <c r="R5030" s="44"/>
      <c r="S5030" s="44"/>
      <c r="T5030" s="44"/>
      <c r="U5030" s="44"/>
      <c r="V5030" s="44"/>
      <c r="W5030" s="44"/>
      <c r="X5030" s="44"/>
      <c r="Y5030" s="44"/>
    </row>
    <row r="5031" spans="14:25" ht="15" customHeight="1" x14ac:dyDescent="0.2">
      <c r="N5031" s="44"/>
      <c r="O5031" s="44"/>
      <c r="P5031" s="44"/>
      <c r="Q5031" s="44"/>
      <c r="R5031" s="44"/>
      <c r="S5031" s="44"/>
      <c r="T5031" s="44"/>
      <c r="U5031" s="44"/>
      <c r="V5031" s="44"/>
      <c r="W5031" s="44"/>
      <c r="X5031" s="44"/>
      <c r="Y5031" s="44"/>
    </row>
    <row r="5032" spans="14:25" ht="15" customHeight="1" x14ac:dyDescent="0.2">
      <c r="N5032" s="44"/>
      <c r="O5032" s="44"/>
      <c r="P5032" s="44"/>
      <c r="Q5032" s="44"/>
      <c r="R5032" s="44"/>
      <c r="S5032" s="44"/>
      <c r="T5032" s="44"/>
      <c r="U5032" s="44"/>
      <c r="V5032" s="44"/>
      <c r="W5032" s="44"/>
      <c r="X5032" s="44"/>
      <c r="Y5032" s="44"/>
    </row>
    <row r="5033" spans="14:25" ht="15" customHeight="1" x14ac:dyDescent="0.2">
      <c r="N5033" s="44"/>
      <c r="O5033" s="44"/>
      <c r="P5033" s="44"/>
      <c r="Q5033" s="44"/>
      <c r="R5033" s="44"/>
      <c r="S5033" s="44"/>
      <c r="T5033" s="44"/>
      <c r="U5033" s="44"/>
      <c r="V5033" s="44"/>
      <c r="W5033" s="44"/>
      <c r="X5033" s="44"/>
      <c r="Y5033" s="44"/>
    </row>
    <row r="5034" spans="14:25" ht="15" customHeight="1" x14ac:dyDescent="0.2">
      <c r="N5034" s="44"/>
      <c r="O5034" s="44"/>
      <c r="P5034" s="44"/>
      <c r="Q5034" s="44"/>
      <c r="R5034" s="44"/>
      <c r="S5034" s="44"/>
      <c r="T5034" s="44"/>
      <c r="U5034" s="44"/>
      <c r="V5034" s="44"/>
      <c r="W5034" s="44"/>
      <c r="X5034" s="44"/>
      <c r="Y5034" s="44"/>
    </row>
    <row r="5035" spans="14:25" ht="15" customHeight="1" x14ac:dyDescent="0.2">
      <c r="N5035" s="44"/>
      <c r="O5035" s="44"/>
      <c r="P5035" s="44"/>
      <c r="Q5035" s="44"/>
      <c r="R5035" s="44"/>
      <c r="S5035" s="44"/>
      <c r="T5035" s="44"/>
      <c r="U5035" s="44"/>
      <c r="V5035" s="44"/>
      <c r="W5035" s="44"/>
      <c r="X5035" s="44"/>
      <c r="Y5035" s="44"/>
    </row>
    <row r="5036" spans="14:25" ht="15" customHeight="1" x14ac:dyDescent="0.2">
      <c r="N5036" s="44"/>
      <c r="O5036" s="44"/>
      <c r="P5036" s="44"/>
      <c r="Q5036" s="44"/>
      <c r="R5036" s="44"/>
      <c r="S5036" s="44"/>
      <c r="T5036" s="44"/>
      <c r="U5036" s="44"/>
      <c r="V5036" s="44"/>
      <c r="W5036" s="44"/>
      <c r="X5036" s="44"/>
      <c r="Y5036" s="44"/>
    </row>
    <row r="5037" spans="14:25" ht="15" customHeight="1" x14ac:dyDescent="0.2">
      <c r="N5037" s="44"/>
      <c r="O5037" s="44"/>
      <c r="P5037" s="44"/>
      <c r="Q5037" s="44"/>
      <c r="R5037" s="44"/>
      <c r="S5037" s="44"/>
      <c r="T5037" s="44"/>
      <c r="U5037" s="44"/>
      <c r="V5037" s="44"/>
      <c r="W5037" s="44"/>
      <c r="X5037" s="44"/>
      <c r="Y5037" s="44"/>
    </row>
    <row r="5038" spans="14:25" ht="15" customHeight="1" x14ac:dyDescent="0.2">
      <c r="N5038" s="44"/>
      <c r="O5038" s="44"/>
      <c r="P5038" s="44"/>
      <c r="Q5038" s="44"/>
      <c r="R5038" s="44"/>
      <c r="S5038" s="44"/>
      <c r="T5038" s="44"/>
      <c r="U5038" s="44"/>
      <c r="V5038" s="44"/>
      <c r="W5038" s="44"/>
      <c r="X5038" s="44"/>
      <c r="Y5038" s="44"/>
    </row>
    <row r="5039" spans="14:25" ht="15" customHeight="1" x14ac:dyDescent="0.2">
      <c r="N5039" s="44"/>
      <c r="O5039" s="44"/>
      <c r="P5039" s="44"/>
      <c r="Q5039" s="44"/>
      <c r="R5039" s="44"/>
      <c r="S5039" s="44"/>
      <c r="T5039" s="44"/>
      <c r="U5039" s="44"/>
      <c r="V5039" s="44"/>
      <c r="W5039" s="44"/>
      <c r="X5039" s="44"/>
      <c r="Y5039" s="44"/>
    </row>
    <row r="5040" spans="14:25" ht="15" customHeight="1" x14ac:dyDescent="0.2">
      <c r="N5040" s="44"/>
      <c r="O5040" s="44"/>
      <c r="P5040" s="44"/>
      <c r="Q5040" s="44"/>
      <c r="R5040" s="44"/>
      <c r="S5040" s="44"/>
      <c r="T5040" s="44"/>
      <c r="U5040" s="44"/>
      <c r="V5040" s="44"/>
      <c r="W5040" s="44"/>
      <c r="X5040" s="44"/>
      <c r="Y5040" s="44"/>
    </row>
    <row r="5041" spans="14:25" ht="15" customHeight="1" x14ac:dyDescent="0.2">
      <c r="N5041" s="44"/>
      <c r="O5041" s="44"/>
      <c r="P5041" s="44"/>
      <c r="Q5041" s="44"/>
      <c r="R5041" s="44"/>
      <c r="S5041" s="44"/>
      <c r="T5041" s="44"/>
      <c r="U5041" s="44"/>
      <c r="V5041" s="44"/>
      <c r="W5041" s="44"/>
      <c r="X5041" s="44"/>
      <c r="Y5041" s="44"/>
    </row>
    <row r="5042" spans="14:25" ht="15" customHeight="1" x14ac:dyDescent="0.2">
      <c r="N5042" s="44"/>
      <c r="O5042" s="44"/>
      <c r="P5042" s="44"/>
      <c r="Q5042" s="44"/>
      <c r="R5042" s="44"/>
      <c r="S5042" s="44"/>
      <c r="T5042" s="44"/>
      <c r="U5042" s="44"/>
      <c r="V5042" s="44"/>
      <c r="W5042" s="44"/>
      <c r="X5042" s="44"/>
      <c r="Y5042" s="44"/>
    </row>
    <row r="5043" spans="14:25" ht="15" customHeight="1" x14ac:dyDescent="0.2">
      <c r="N5043" s="44"/>
      <c r="O5043" s="44"/>
      <c r="P5043" s="44"/>
      <c r="Q5043" s="44"/>
      <c r="R5043" s="44"/>
      <c r="S5043" s="44"/>
      <c r="T5043" s="44"/>
      <c r="U5043" s="44"/>
      <c r="V5043" s="44"/>
      <c r="W5043" s="44"/>
      <c r="X5043" s="44"/>
      <c r="Y5043" s="44"/>
    </row>
    <row r="5044" spans="14:25" ht="15" customHeight="1" x14ac:dyDescent="0.2">
      <c r="N5044" s="44"/>
      <c r="O5044" s="44"/>
      <c r="P5044" s="44"/>
      <c r="Q5044" s="44"/>
      <c r="R5044" s="44"/>
      <c r="S5044" s="44"/>
      <c r="T5044" s="44"/>
      <c r="U5044" s="44"/>
      <c r="V5044" s="44"/>
      <c r="W5044" s="44"/>
      <c r="X5044" s="44"/>
      <c r="Y5044" s="44"/>
    </row>
    <row r="5045" spans="14:25" ht="15" customHeight="1" x14ac:dyDescent="0.2">
      <c r="N5045" s="44"/>
      <c r="O5045" s="44"/>
      <c r="P5045" s="44"/>
      <c r="Q5045" s="44"/>
      <c r="R5045" s="44"/>
      <c r="S5045" s="44"/>
      <c r="T5045" s="44"/>
      <c r="U5045" s="44"/>
      <c r="V5045" s="44"/>
      <c r="W5045" s="44"/>
      <c r="X5045" s="44"/>
      <c r="Y5045" s="44"/>
    </row>
    <row r="5046" spans="14:25" ht="15" customHeight="1" x14ac:dyDescent="0.2">
      <c r="N5046" s="44"/>
      <c r="O5046" s="44"/>
      <c r="P5046" s="44"/>
      <c r="Q5046" s="44"/>
      <c r="R5046" s="44"/>
      <c r="S5046" s="44"/>
      <c r="T5046" s="44"/>
      <c r="U5046" s="44"/>
      <c r="V5046" s="44"/>
      <c r="W5046" s="44"/>
      <c r="X5046" s="44"/>
      <c r="Y5046" s="44"/>
    </row>
    <row r="5047" spans="14:25" ht="15" customHeight="1" x14ac:dyDescent="0.2">
      <c r="N5047" s="44"/>
      <c r="O5047" s="44"/>
      <c r="P5047" s="44"/>
      <c r="Q5047" s="44"/>
      <c r="R5047" s="44"/>
      <c r="S5047" s="44"/>
      <c r="T5047" s="44"/>
      <c r="U5047" s="44"/>
      <c r="V5047" s="44"/>
      <c r="W5047" s="44"/>
      <c r="X5047" s="44"/>
      <c r="Y5047" s="44"/>
    </row>
    <row r="5048" spans="14:25" ht="15" customHeight="1" x14ac:dyDescent="0.2">
      <c r="N5048" s="44"/>
      <c r="O5048" s="44"/>
      <c r="P5048" s="44"/>
      <c r="Q5048" s="44"/>
      <c r="R5048" s="44"/>
      <c r="S5048" s="44"/>
      <c r="T5048" s="44"/>
      <c r="U5048" s="44"/>
      <c r="V5048" s="44"/>
      <c r="W5048" s="44"/>
      <c r="X5048" s="44"/>
      <c r="Y5048" s="44"/>
    </row>
    <row r="5049" spans="14:25" ht="15" customHeight="1" x14ac:dyDescent="0.2">
      <c r="N5049" s="44"/>
      <c r="O5049" s="44"/>
      <c r="P5049" s="44"/>
      <c r="Q5049" s="44"/>
      <c r="R5049" s="44"/>
      <c r="S5049" s="44"/>
      <c r="T5049" s="44"/>
      <c r="U5049" s="44"/>
      <c r="V5049" s="44"/>
      <c r="W5049" s="44"/>
      <c r="X5049" s="44"/>
      <c r="Y5049" s="44"/>
    </row>
    <row r="5050" spans="14:25" ht="15" customHeight="1" x14ac:dyDescent="0.2">
      <c r="N5050" s="44"/>
      <c r="O5050" s="44"/>
      <c r="P5050" s="44"/>
      <c r="Q5050" s="44"/>
      <c r="R5050" s="44"/>
      <c r="S5050" s="44"/>
      <c r="T5050" s="44"/>
      <c r="U5050" s="44"/>
      <c r="V5050" s="44"/>
      <c r="W5050" s="44"/>
      <c r="X5050" s="44"/>
      <c r="Y5050" s="44"/>
    </row>
    <row r="5051" spans="14:25" ht="15" customHeight="1" x14ac:dyDescent="0.2">
      <c r="N5051" s="44"/>
      <c r="O5051" s="44"/>
      <c r="P5051" s="44"/>
      <c r="Q5051" s="44"/>
      <c r="R5051" s="44"/>
      <c r="S5051" s="44"/>
      <c r="T5051" s="44"/>
      <c r="U5051" s="44"/>
      <c r="V5051" s="44"/>
      <c r="W5051" s="44"/>
      <c r="X5051" s="44"/>
      <c r="Y5051" s="44"/>
    </row>
    <row r="5052" spans="14:25" ht="15" customHeight="1" x14ac:dyDescent="0.2">
      <c r="N5052" s="44"/>
      <c r="O5052" s="44"/>
      <c r="P5052" s="44"/>
      <c r="Q5052" s="44"/>
      <c r="R5052" s="44"/>
      <c r="S5052" s="44"/>
      <c r="T5052" s="44"/>
      <c r="U5052" s="44"/>
      <c r="V5052" s="44"/>
      <c r="W5052" s="44"/>
      <c r="X5052" s="44"/>
      <c r="Y5052" s="44"/>
    </row>
    <row r="5053" spans="14:25" ht="15" customHeight="1" x14ac:dyDescent="0.2">
      <c r="N5053" s="44"/>
      <c r="O5053" s="44"/>
      <c r="P5053" s="44"/>
      <c r="Q5053" s="44"/>
      <c r="R5053" s="44"/>
      <c r="S5053" s="44"/>
      <c r="T5053" s="44"/>
      <c r="U5053" s="44"/>
      <c r="V5053" s="44"/>
      <c r="W5053" s="44"/>
      <c r="X5053" s="44"/>
      <c r="Y5053" s="44"/>
    </row>
    <row r="5054" spans="14:25" ht="15" customHeight="1" x14ac:dyDescent="0.2">
      <c r="N5054" s="44"/>
      <c r="O5054" s="44"/>
      <c r="P5054" s="44"/>
      <c r="Q5054" s="44"/>
      <c r="R5054" s="44"/>
      <c r="S5054" s="44"/>
      <c r="T5054" s="44"/>
      <c r="U5054" s="44"/>
      <c r="V5054" s="44"/>
      <c r="W5054" s="44"/>
      <c r="X5054" s="44"/>
      <c r="Y5054" s="44"/>
    </row>
    <row r="5055" spans="14:25" ht="15" customHeight="1" x14ac:dyDescent="0.2">
      <c r="N5055" s="44"/>
      <c r="O5055" s="44"/>
      <c r="P5055" s="44"/>
      <c r="Q5055" s="44"/>
      <c r="R5055" s="44"/>
      <c r="S5055" s="44"/>
      <c r="T5055" s="44"/>
      <c r="U5055" s="44"/>
      <c r="V5055" s="44"/>
      <c r="W5055" s="44"/>
      <c r="X5055" s="44"/>
      <c r="Y5055" s="44"/>
    </row>
    <row r="5056" spans="14:25" ht="15" customHeight="1" x14ac:dyDescent="0.2">
      <c r="N5056" s="44"/>
      <c r="O5056" s="44"/>
      <c r="P5056" s="44"/>
      <c r="Q5056" s="44"/>
      <c r="R5056" s="44"/>
      <c r="S5056" s="44"/>
      <c r="T5056" s="44"/>
      <c r="U5056" s="44"/>
      <c r="V5056" s="44"/>
      <c r="W5056" s="44"/>
      <c r="X5056" s="44"/>
      <c r="Y5056" s="44"/>
    </row>
    <row r="5057" spans="14:25" ht="15" customHeight="1" x14ac:dyDescent="0.2">
      <c r="N5057" s="44"/>
      <c r="O5057" s="44"/>
      <c r="P5057" s="44"/>
      <c r="Q5057" s="44"/>
      <c r="R5057" s="44"/>
      <c r="S5057" s="44"/>
      <c r="T5057" s="44"/>
      <c r="U5057" s="44"/>
      <c r="V5057" s="44"/>
      <c r="W5057" s="44"/>
      <c r="X5057" s="44"/>
      <c r="Y5057" s="44"/>
    </row>
    <row r="5058" spans="14:25" ht="15" customHeight="1" x14ac:dyDescent="0.2">
      <c r="N5058" s="44"/>
      <c r="O5058" s="44"/>
      <c r="P5058" s="44"/>
      <c r="Q5058" s="44"/>
      <c r="R5058" s="44"/>
      <c r="S5058" s="44"/>
      <c r="T5058" s="44"/>
      <c r="U5058" s="44"/>
      <c r="V5058" s="44"/>
      <c r="W5058" s="44"/>
      <c r="X5058" s="44"/>
      <c r="Y5058" s="44"/>
    </row>
    <row r="5059" spans="14:25" ht="15" customHeight="1" x14ac:dyDescent="0.2">
      <c r="N5059" s="44"/>
      <c r="O5059" s="44"/>
      <c r="P5059" s="44"/>
      <c r="Q5059" s="44"/>
      <c r="R5059" s="44"/>
      <c r="S5059" s="44"/>
      <c r="T5059" s="44"/>
      <c r="U5059" s="44"/>
      <c r="V5059" s="44"/>
      <c r="W5059" s="44"/>
      <c r="X5059" s="44"/>
      <c r="Y5059" s="44"/>
    </row>
    <row r="5060" spans="14:25" ht="15" customHeight="1" x14ac:dyDescent="0.2">
      <c r="N5060" s="44"/>
      <c r="O5060" s="44"/>
      <c r="P5060" s="44"/>
      <c r="Q5060" s="44"/>
      <c r="R5060" s="44"/>
      <c r="S5060" s="44"/>
      <c r="T5060" s="44"/>
      <c r="U5060" s="44"/>
      <c r="V5060" s="44"/>
      <c r="W5060" s="44"/>
      <c r="X5060" s="44"/>
      <c r="Y5060" s="44"/>
    </row>
    <row r="5061" spans="14:25" ht="15" customHeight="1" x14ac:dyDescent="0.2">
      <c r="N5061" s="44"/>
      <c r="O5061" s="44"/>
      <c r="P5061" s="44"/>
      <c r="Q5061" s="44"/>
      <c r="R5061" s="44"/>
      <c r="S5061" s="44"/>
      <c r="T5061" s="44"/>
      <c r="U5061" s="44"/>
      <c r="V5061" s="44"/>
      <c r="W5061" s="44"/>
      <c r="X5061" s="44"/>
      <c r="Y5061" s="44"/>
    </row>
    <row r="5062" spans="14:25" ht="15" customHeight="1" x14ac:dyDescent="0.2">
      <c r="N5062" s="44"/>
      <c r="O5062" s="44"/>
      <c r="P5062" s="44"/>
      <c r="Q5062" s="44"/>
      <c r="R5062" s="44"/>
      <c r="S5062" s="44"/>
      <c r="T5062" s="44"/>
      <c r="U5062" s="44"/>
      <c r="V5062" s="44"/>
      <c r="W5062" s="44"/>
      <c r="X5062" s="44"/>
      <c r="Y5062" s="44"/>
    </row>
    <row r="5063" spans="14:25" ht="15" customHeight="1" x14ac:dyDescent="0.2">
      <c r="N5063" s="44"/>
      <c r="O5063" s="44"/>
      <c r="P5063" s="44"/>
      <c r="Q5063" s="44"/>
      <c r="R5063" s="44"/>
      <c r="S5063" s="44"/>
      <c r="T5063" s="44"/>
      <c r="U5063" s="44"/>
      <c r="V5063" s="44"/>
      <c r="W5063" s="44"/>
      <c r="X5063" s="44"/>
      <c r="Y5063" s="44"/>
    </row>
    <row r="5064" spans="14:25" ht="15" customHeight="1" x14ac:dyDescent="0.2">
      <c r="N5064" s="44"/>
      <c r="O5064" s="44"/>
      <c r="P5064" s="44"/>
      <c r="Q5064" s="44"/>
      <c r="R5064" s="44"/>
      <c r="S5064" s="44"/>
      <c r="T5064" s="44"/>
      <c r="U5064" s="44"/>
      <c r="V5064" s="44"/>
      <c r="W5064" s="44"/>
      <c r="X5064" s="44"/>
      <c r="Y5064" s="44"/>
    </row>
    <row r="5065" spans="14:25" ht="15" customHeight="1" x14ac:dyDescent="0.2">
      <c r="N5065" s="44"/>
      <c r="O5065" s="44"/>
      <c r="P5065" s="44"/>
      <c r="Q5065" s="44"/>
      <c r="R5065" s="44"/>
      <c r="S5065" s="44"/>
      <c r="T5065" s="44"/>
      <c r="U5065" s="44"/>
      <c r="V5065" s="44"/>
      <c r="W5065" s="44"/>
      <c r="X5065" s="44"/>
      <c r="Y5065" s="44"/>
    </row>
    <row r="5066" spans="14:25" ht="15" customHeight="1" x14ac:dyDescent="0.2">
      <c r="N5066" s="44"/>
      <c r="O5066" s="44"/>
      <c r="P5066" s="44"/>
      <c r="Q5066" s="44"/>
      <c r="R5066" s="44"/>
      <c r="S5066" s="44"/>
      <c r="T5066" s="44"/>
      <c r="U5066" s="44"/>
      <c r="V5066" s="44"/>
      <c r="W5066" s="44"/>
      <c r="X5066" s="44"/>
      <c r="Y5066" s="44"/>
    </row>
    <row r="5067" spans="14:25" ht="15" customHeight="1" x14ac:dyDescent="0.2">
      <c r="N5067" s="44"/>
      <c r="O5067" s="44"/>
      <c r="P5067" s="44"/>
      <c r="Q5067" s="44"/>
      <c r="R5067" s="44"/>
      <c r="S5067" s="44"/>
      <c r="T5067" s="44"/>
      <c r="U5067" s="44"/>
      <c r="V5067" s="44"/>
      <c r="W5067" s="44"/>
      <c r="X5067" s="44"/>
      <c r="Y5067" s="44"/>
    </row>
    <row r="5068" spans="14:25" ht="15" customHeight="1" x14ac:dyDescent="0.2">
      <c r="N5068" s="44"/>
      <c r="O5068" s="44"/>
      <c r="P5068" s="44"/>
      <c r="Q5068" s="44"/>
      <c r="R5068" s="44"/>
      <c r="S5068" s="44"/>
      <c r="T5068" s="44"/>
      <c r="U5068" s="44"/>
      <c r="V5068" s="44"/>
      <c r="W5068" s="44"/>
      <c r="X5068" s="44"/>
      <c r="Y5068" s="44"/>
    </row>
    <row r="5069" spans="14:25" ht="15" customHeight="1" x14ac:dyDescent="0.2">
      <c r="N5069" s="44"/>
      <c r="O5069" s="44"/>
      <c r="P5069" s="44"/>
      <c r="Q5069" s="44"/>
      <c r="R5069" s="44"/>
      <c r="S5069" s="44"/>
      <c r="T5069" s="44"/>
      <c r="U5069" s="44"/>
      <c r="V5069" s="44"/>
      <c r="W5069" s="44"/>
      <c r="X5069" s="44"/>
      <c r="Y5069" s="44"/>
    </row>
    <row r="5070" spans="14:25" ht="15" customHeight="1" x14ac:dyDescent="0.2">
      <c r="N5070" s="44"/>
      <c r="O5070" s="44"/>
      <c r="P5070" s="44"/>
      <c r="Q5070" s="44"/>
      <c r="R5070" s="44"/>
      <c r="S5070" s="44"/>
      <c r="T5070" s="44"/>
      <c r="U5070" s="44"/>
      <c r="V5070" s="44"/>
      <c r="W5070" s="44"/>
      <c r="X5070" s="44"/>
      <c r="Y5070" s="44"/>
    </row>
    <row r="5071" spans="14:25" ht="15" customHeight="1" x14ac:dyDescent="0.2">
      <c r="N5071" s="44"/>
      <c r="O5071" s="44"/>
      <c r="P5071" s="44"/>
      <c r="Q5071" s="44"/>
      <c r="R5071" s="44"/>
      <c r="S5071" s="44"/>
      <c r="T5071" s="44"/>
      <c r="U5071" s="44"/>
      <c r="V5071" s="44"/>
      <c r="W5071" s="44"/>
      <c r="X5071" s="44"/>
      <c r="Y5071" s="44"/>
    </row>
    <row r="5072" spans="14:25" ht="15" customHeight="1" x14ac:dyDescent="0.2">
      <c r="N5072" s="44"/>
      <c r="O5072" s="44"/>
      <c r="P5072" s="44"/>
      <c r="Q5072" s="44"/>
      <c r="R5072" s="44"/>
      <c r="S5072" s="44"/>
      <c r="T5072" s="44"/>
      <c r="U5072" s="44"/>
      <c r="V5072" s="44"/>
      <c r="W5072" s="44"/>
      <c r="X5072" s="44"/>
      <c r="Y5072" s="44"/>
    </row>
    <row r="5073" spans="14:25" ht="15" customHeight="1" x14ac:dyDescent="0.2">
      <c r="N5073" s="44"/>
      <c r="O5073" s="44"/>
      <c r="P5073" s="44"/>
      <c r="Q5073" s="44"/>
      <c r="R5073" s="44"/>
      <c r="S5073" s="44"/>
      <c r="T5073" s="44"/>
      <c r="U5073" s="44"/>
      <c r="V5073" s="44"/>
      <c r="W5073" s="44"/>
      <c r="X5073" s="44"/>
      <c r="Y5073" s="44"/>
    </row>
    <row r="5074" spans="14:25" ht="15" customHeight="1" x14ac:dyDescent="0.2">
      <c r="N5074" s="44"/>
      <c r="O5074" s="44"/>
      <c r="P5074" s="44"/>
      <c r="Q5074" s="44"/>
      <c r="R5074" s="44"/>
      <c r="S5074" s="44"/>
      <c r="T5074" s="44"/>
      <c r="U5074" s="44"/>
      <c r="V5074" s="44"/>
      <c r="W5074" s="44"/>
      <c r="X5074" s="44"/>
      <c r="Y5074" s="44"/>
    </row>
    <row r="5075" spans="14:25" ht="15" customHeight="1" x14ac:dyDescent="0.2">
      <c r="N5075" s="44"/>
      <c r="O5075" s="44"/>
      <c r="P5075" s="44"/>
      <c r="Q5075" s="44"/>
      <c r="R5075" s="44"/>
      <c r="S5075" s="44"/>
      <c r="T5075" s="44"/>
      <c r="U5075" s="44"/>
      <c r="V5075" s="44"/>
      <c r="W5075" s="44"/>
      <c r="X5075" s="44"/>
      <c r="Y5075" s="44"/>
    </row>
    <row r="5076" spans="14:25" ht="15" customHeight="1" x14ac:dyDescent="0.2">
      <c r="N5076" s="44"/>
      <c r="O5076" s="44"/>
      <c r="P5076" s="44"/>
      <c r="Q5076" s="44"/>
      <c r="R5076" s="44"/>
      <c r="S5076" s="44"/>
      <c r="T5076" s="44"/>
      <c r="U5076" s="44"/>
      <c r="V5076" s="44"/>
      <c r="W5076" s="44"/>
      <c r="X5076" s="44"/>
      <c r="Y5076" s="44"/>
    </row>
    <row r="5077" spans="14:25" ht="15" customHeight="1" x14ac:dyDescent="0.2">
      <c r="N5077" s="44"/>
      <c r="O5077" s="44"/>
      <c r="P5077" s="44"/>
      <c r="Q5077" s="44"/>
      <c r="R5077" s="44"/>
      <c r="S5077" s="44"/>
      <c r="T5077" s="44"/>
      <c r="U5077" s="44"/>
      <c r="V5077" s="44"/>
      <c r="W5077" s="44"/>
      <c r="X5077" s="44"/>
      <c r="Y5077" s="44"/>
    </row>
    <row r="5078" spans="14:25" ht="15" customHeight="1" x14ac:dyDescent="0.2">
      <c r="N5078" s="44"/>
      <c r="O5078" s="44"/>
      <c r="P5078" s="44"/>
      <c r="Q5078" s="44"/>
      <c r="R5078" s="44"/>
      <c r="S5078" s="44"/>
      <c r="T5078" s="44"/>
      <c r="U5078" s="44"/>
      <c r="V5078" s="44"/>
      <c r="W5078" s="44"/>
      <c r="X5078" s="44"/>
      <c r="Y5078" s="44"/>
    </row>
    <row r="5079" spans="14:25" ht="15" customHeight="1" x14ac:dyDescent="0.2">
      <c r="N5079" s="44"/>
      <c r="O5079" s="44"/>
      <c r="P5079" s="44"/>
      <c r="Q5079" s="44"/>
      <c r="R5079" s="44"/>
      <c r="S5079" s="44"/>
      <c r="T5079" s="44"/>
      <c r="U5079" s="44"/>
      <c r="V5079" s="44"/>
      <c r="W5079" s="44"/>
      <c r="X5079" s="44"/>
      <c r="Y5079" s="44"/>
    </row>
    <row r="5080" spans="14:25" ht="15" customHeight="1" x14ac:dyDescent="0.2">
      <c r="N5080" s="44"/>
      <c r="O5080" s="44"/>
      <c r="P5080" s="44"/>
      <c r="Q5080" s="44"/>
      <c r="R5080" s="44"/>
      <c r="S5080" s="44"/>
      <c r="T5080" s="44"/>
      <c r="U5080" s="44"/>
      <c r="V5080" s="44"/>
      <c r="W5080" s="44"/>
      <c r="X5080" s="44"/>
      <c r="Y5080" s="44"/>
    </row>
    <row r="5081" spans="14:25" ht="15" customHeight="1" x14ac:dyDescent="0.2">
      <c r="N5081" s="44"/>
      <c r="O5081" s="44"/>
      <c r="P5081" s="44"/>
      <c r="Q5081" s="44"/>
      <c r="R5081" s="44"/>
      <c r="S5081" s="44"/>
      <c r="T5081" s="44"/>
      <c r="U5081" s="44"/>
      <c r="V5081" s="44"/>
      <c r="W5081" s="44"/>
      <c r="X5081" s="44"/>
      <c r="Y5081" s="44"/>
    </row>
    <row r="5082" spans="14:25" ht="15" customHeight="1" x14ac:dyDescent="0.2">
      <c r="N5082" s="44"/>
      <c r="O5082" s="44"/>
      <c r="P5082" s="44"/>
      <c r="Q5082" s="44"/>
      <c r="R5082" s="44"/>
      <c r="S5082" s="44"/>
      <c r="T5082" s="44"/>
      <c r="U5082" s="44"/>
      <c r="V5082" s="44"/>
      <c r="W5082" s="44"/>
      <c r="X5082" s="44"/>
      <c r="Y5082" s="44"/>
    </row>
    <row r="5083" spans="14:25" ht="15" customHeight="1" x14ac:dyDescent="0.2">
      <c r="N5083" s="44"/>
      <c r="O5083" s="44"/>
      <c r="P5083" s="44"/>
      <c r="Q5083" s="44"/>
      <c r="R5083" s="44"/>
      <c r="S5083" s="44"/>
      <c r="T5083" s="44"/>
      <c r="U5083" s="44"/>
      <c r="V5083" s="44"/>
      <c r="W5083" s="44"/>
      <c r="X5083" s="44"/>
      <c r="Y5083" s="44"/>
    </row>
    <row r="5084" spans="14:25" ht="15" customHeight="1" x14ac:dyDescent="0.2">
      <c r="N5084" s="44"/>
      <c r="O5084" s="44"/>
      <c r="P5084" s="44"/>
      <c r="Q5084" s="44"/>
      <c r="R5084" s="44"/>
      <c r="S5084" s="44"/>
      <c r="T5084" s="44"/>
      <c r="U5084" s="44"/>
      <c r="V5084" s="44"/>
      <c r="W5084" s="44"/>
      <c r="X5084" s="44"/>
      <c r="Y5084" s="44"/>
    </row>
    <row r="5085" spans="14:25" ht="15" customHeight="1" x14ac:dyDescent="0.2">
      <c r="N5085" s="44"/>
      <c r="O5085" s="44"/>
      <c r="P5085" s="44"/>
      <c r="Q5085" s="44"/>
      <c r="R5085" s="44"/>
      <c r="S5085" s="44"/>
      <c r="T5085" s="44"/>
      <c r="U5085" s="44"/>
      <c r="V5085" s="44"/>
      <c r="W5085" s="44"/>
      <c r="X5085" s="44"/>
      <c r="Y5085" s="44"/>
    </row>
    <row r="5086" spans="14:25" ht="15" customHeight="1" x14ac:dyDescent="0.2">
      <c r="N5086" s="44"/>
      <c r="O5086" s="44"/>
      <c r="P5086" s="44"/>
      <c r="Q5086" s="44"/>
      <c r="R5086" s="44"/>
      <c r="S5086" s="44"/>
      <c r="T5086" s="44"/>
      <c r="U5086" s="44"/>
      <c r="V5086" s="44"/>
      <c r="W5086" s="44"/>
      <c r="X5086" s="44"/>
      <c r="Y5086" s="44"/>
    </row>
    <row r="5087" spans="14:25" ht="15" customHeight="1" x14ac:dyDescent="0.2">
      <c r="N5087" s="44"/>
      <c r="O5087" s="44"/>
      <c r="P5087" s="44"/>
      <c r="Q5087" s="44"/>
      <c r="R5087" s="44"/>
      <c r="S5087" s="44"/>
      <c r="T5087" s="44"/>
      <c r="U5087" s="44"/>
      <c r="V5087" s="44"/>
      <c r="W5087" s="44"/>
      <c r="X5087" s="44"/>
      <c r="Y5087" s="44"/>
    </row>
    <row r="5088" spans="14:25" ht="15" customHeight="1" x14ac:dyDescent="0.2">
      <c r="N5088" s="44"/>
      <c r="O5088" s="44"/>
      <c r="P5088" s="44"/>
      <c r="Q5088" s="44"/>
      <c r="R5088" s="44"/>
      <c r="S5088" s="44"/>
      <c r="T5088" s="44"/>
      <c r="U5088" s="44"/>
      <c r="V5088" s="44"/>
      <c r="W5088" s="44"/>
      <c r="X5088" s="44"/>
      <c r="Y5088" s="44"/>
    </row>
    <row r="5089" spans="14:25" ht="15" customHeight="1" x14ac:dyDescent="0.2">
      <c r="N5089" s="44"/>
      <c r="O5089" s="44"/>
      <c r="P5089" s="44"/>
      <c r="Q5089" s="44"/>
      <c r="R5089" s="44"/>
      <c r="S5089" s="44"/>
      <c r="T5089" s="44"/>
      <c r="U5089" s="44"/>
      <c r="V5089" s="44"/>
      <c r="W5089" s="44"/>
      <c r="X5089" s="44"/>
      <c r="Y5089" s="44"/>
    </row>
    <row r="5090" spans="14:25" ht="15" customHeight="1" x14ac:dyDescent="0.2">
      <c r="N5090" s="44"/>
      <c r="O5090" s="44"/>
      <c r="P5090" s="44"/>
      <c r="Q5090" s="44"/>
      <c r="R5090" s="44"/>
      <c r="S5090" s="44"/>
      <c r="T5090" s="44"/>
      <c r="U5090" s="44"/>
      <c r="V5090" s="44"/>
      <c r="W5090" s="44"/>
      <c r="X5090" s="44"/>
      <c r="Y5090" s="44"/>
    </row>
    <row r="5091" spans="14:25" ht="15" customHeight="1" x14ac:dyDescent="0.2">
      <c r="N5091" s="44"/>
      <c r="O5091" s="44"/>
      <c r="P5091" s="44"/>
      <c r="Q5091" s="44"/>
      <c r="R5091" s="44"/>
      <c r="S5091" s="44"/>
      <c r="T5091" s="44"/>
      <c r="U5091" s="44"/>
      <c r="V5091" s="44"/>
      <c r="W5091" s="44"/>
      <c r="X5091" s="44"/>
      <c r="Y5091" s="44"/>
    </row>
    <row r="5092" spans="14:25" ht="15" customHeight="1" x14ac:dyDescent="0.2">
      <c r="N5092" s="44"/>
      <c r="O5092" s="44"/>
      <c r="P5092" s="44"/>
      <c r="Q5092" s="44"/>
      <c r="R5092" s="44"/>
      <c r="S5092" s="44"/>
      <c r="T5092" s="44"/>
      <c r="U5092" s="44"/>
      <c r="V5092" s="44"/>
      <c r="W5092" s="44"/>
      <c r="X5092" s="44"/>
      <c r="Y5092" s="44"/>
    </row>
    <row r="5093" spans="14:25" ht="15" customHeight="1" x14ac:dyDescent="0.2">
      <c r="N5093" s="44"/>
      <c r="O5093" s="44"/>
      <c r="P5093" s="44"/>
      <c r="Q5093" s="44"/>
      <c r="R5093" s="44"/>
      <c r="S5093" s="44"/>
      <c r="T5093" s="44"/>
      <c r="U5093" s="44"/>
      <c r="V5093" s="44"/>
      <c r="W5093" s="44"/>
      <c r="X5093" s="44"/>
      <c r="Y5093" s="44"/>
    </row>
    <row r="5094" spans="14:25" ht="15" customHeight="1" x14ac:dyDescent="0.2">
      <c r="N5094" s="44"/>
      <c r="O5094" s="44"/>
      <c r="P5094" s="44"/>
      <c r="Q5094" s="44"/>
      <c r="R5094" s="44"/>
      <c r="S5094" s="44"/>
      <c r="T5094" s="44"/>
      <c r="U5094" s="44"/>
      <c r="V5094" s="44"/>
      <c r="W5094" s="44"/>
      <c r="X5094" s="44"/>
      <c r="Y5094" s="44"/>
    </row>
    <row r="5095" spans="14:25" ht="15" customHeight="1" x14ac:dyDescent="0.2">
      <c r="N5095" s="44"/>
      <c r="O5095" s="44"/>
      <c r="P5095" s="44"/>
      <c r="Q5095" s="44"/>
      <c r="R5095" s="44"/>
      <c r="S5095" s="44"/>
      <c r="T5095" s="44"/>
      <c r="U5095" s="44"/>
      <c r="V5095" s="44"/>
      <c r="W5095" s="44"/>
      <c r="X5095" s="44"/>
      <c r="Y5095" s="44"/>
    </row>
    <row r="5096" spans="14:25" ht="15" customHeight="1" x14ac:dyDescent="0.2">
      <c r="N5096" s="44"/>
      <c r="O5096" s="44"/>
      <c r="P5096" s="44"/>
      <c r="Q5096" s="44"/>
      <c r="R5096" s="44"/>
      <c r="S5096" s="44"/>
      <c r="T5096" s="44"/>
      <c r="U5096" s="44"/>
      <c r="V5096" s="44"/>
      <c r="W5096" s="44"/>
      <c r="X5096" s="44"/>
      <c r="Y5096" s="44"/>
    </row>
    <row r="5097" spans="14:25" ht="15" customHeight="1" x14ac:dyDescent="0.2">
      <c r="N5097" s="44"/>
      <c r="O5097" s="44"/>
      <c r="P5097" s="44"/>
      <c r="Q5097" s="44"/>
      <c r="R5097" s="44"/>
      <c r="S5097" s="44"/>
      <c r="T5097" s="44"/>
      <c r="U5097" s="44"/>
      <c r="V5097" s="44"/>
      <c r="W5097" s="44"/>
      <c r="X5097" s="44"/>
      <c r="Y5097" s="44"/>
    </row>
    <row r="5098" spans="14:25" ht="15" customHeight="1" x14ac:dyDescent="0.2">
      <c r="N5098" s="44"/>
      <c r="O5098" s="44"/>
      <c r="P5098" s="44"/>
      <c r="Q5098" s="44"/>
      <c r="R5098" s="44"/>
      <c r="S5098" s="44"/>
      <c r="T5098" s="44"/>
      <c r="U5098" s="44"/>
      <c r="V5098" s="44"/>
      <c r="W5098" s="44"/>
      <c r="X5098" s="44"/>
      <c r="Y5098" s="44"/>
    </row>
    <row r="5099" spans="14:25" ht="15" customHeight="1" x14ac:dyDescent="0.2">
      <c r="N5099" s="44"/>
      <c r="O5099" s="44"/>
      <c r="P5099" s="44"/>
      <c r="Q5099" s="44"/>
      <c r="R5099" s="44"/>
      <c r="S5099" s="44"/>
      <c r="T5099" s="44"/>
      <c r="U5099" s="44"/>
      <c r="V5099" s="44"/>
      <c r="W5099" s="44"/>
      <c r="X5099" s="44"/>
      <c r="Y5099" s="44"/>
    </row>
    <row r="5100" spans="14:25" ht="15" customHeight="1" x14ac:dyDescent="0.2">
      <c r="N5100" s="44"/>
      <c r="O5100" s="44"/>
      <c r="P5100" s="44"/>
      <c r="Q5100" s="44"/>
      <c r="R5100" s="44"/>
      <c r="S5100" s="44"/>
      <c r="T5100" s="44"/>
      <c r="U5100" s="44"/>
      <c r="V5100" s="44"/>
      <c r="W5100" s="44"/>
      <c r="X5100" s="44"/>
      <c r="Y5100" s="44"/>
    </row>
    <row r="5101" spans="14:25" ht="15" customHeight="1" x14ac:dyDescent="0.2">
      <c r="N5101" s="44"/>
      <c r="O5101" s="44"/>
      <c r="P5101" s="44"/>
      <c r="Q5101" s="44"/>
      <c r="R5101" s="44"/>
      <c r="S5101" s="44"/>
      <c r="T5101" s="44"/>
      <c r="U5101" s="44"/>
      <c r="V5101" s="44"/>
      <c r="W5101" s="44"/>
      <c r="X5101" s="44"/>
      <c r="Y5101" s="44"/>
    </row>
    <row r="5102" spans="14:25" ht="15" customHeight="1" x14ac:dyDescent="0.2">
      <c r="N5102" s="44"/>
      <c r="O5102" s="44"/>
      <c r="P5102" s="44"/>
      <c r="Q5102" s="44"/>
      <c r="R5102" s="44"/>
      <c r="S5102" s="44"/>
      <c r="T5102" s="44"/>
      <c r="U5102" s="44"/>
      <c r="V5102" s="44"/>
      <c r="W5102" s="44"/>
      <c r="X5102" s="44"/>
      <c r="Y5102" s="44"/>
    </row>
    <row r="5103" spans="14:25" ht="15" customHeight="1" x14ac:dyDescent="0.2">
      <c r="N5103" s="44"/>
      <c r="O5103" s="44"/>
      <c r="P5103" s="44"/>
      <c r="Q5103" s="44"/>
      <c r="R5103" s="44"/>
      <c r="S5103" s="44"/>
      <c r="T5103" s="44"/>
      <c r="U5103" s="44"/>
      <c r="V5103" s="44"/>
      <c r="W5103" s="44"/>
      <c r="X5103" s="44"/>
      <c r="Y5103" s="44"/>
    </row>
    <row r="5104" spans="14:25" ht="15" customHeight="1" x14ac:dyDescent="0.2">
      <c r="N5104" s="44"/>
      <c r="O5104" s="44"/>
      <c r="P5104" s="44"/>
      <c r="Q5104" s="44"/>
      <c r="R5104" s="44"/>
      <c r="S5104" s="44"/>
      <c r="T5104" s="44"/>
      <c r="U5104" s="44"/>
      <c r="V5104" s="44"/>
      <c r="W5104" s="44"/>
      <c r="X5104" s="44"/>
      <c r="Y5104" s="44"/>
    </row>
    <row r="5105" spans="14:25" ht="15" customHeight="1" x14ac:dyDescent="0.2">
      <c r="N5105" s="44"/>
      <c r="O5105" s="44"/>
      <c r="P5105" s="44"/>
      <c r="Q5105" s="44"/>
      <c r="R5105" s="44"/>
      <c r="S5105" s="44"/>
      <c r="T5105" s="44"/>
      <c r="U5105" s="44"/>
      <c r="V5105" s="44"/>
      <c r="W5105" s="44"/>
      <c r="X5105" s="44"/>
      <c r="Y5105" s="44"/>
    </row>
    <row r="5106" spans="14:25" ht="15" customHeight="1" x14ac:dyDescent="0.2">
      <c r="N5106" s="44"/>
      <c r="O5106" s="44"/>
      <c r="P5106" s="44"/>
      <c r="Q5106" s="44"/>
      <c r="R5106" s="44"/>
      <c r="S5106" s="44"/>
      <c r="T5106" s="44"/>
      <c r="U5106" s="44"/>
      <c r="V5106" s="44"/>
      <c r="W5106" s="44"/>
      <c r="X5106" s="44"/>
      <c r="Y5106" s="44"/>
    </row>
    <row r="5107" spans="14:25" ht="15" customHeight="1" x14ac:dyDescent="0.2">
      <c r="N5107" s="44"/>
      <c r="O5107" s="44"/>
      <c r="P5107" s="44"/>
      <c r="Q5107" s="44"/>
      <c r="R5107" s="44"/>
      <c r="S5107" s="44"/>
      <c r="T5107" s="44"/>
      <c r="U5107" s="44"/>
      <c r="V5107" s="44"/>
      <c r="W5107" s="44"/>
      <c r="X5107" s="44"/>
      <c r="Y5107" s="44"/>
    </row>
    <row r="5108" spans="14:25" ht="15" customHeight="1" x14ac:dyDescent="0.2">
      <c r="N5108" s="44"/>
      <c r="O5108" s="44"/>
      <c r="P5108" s="44"/>
      <c r="Q5108" s="44"/>
      <c r="R5108" s="44"/>
      <c r="S5108" s="44"/>
      <c r="T5108" s="44"/>
      <c r="U5108" s="44"/>
      <c r="V5108" s="44"/>
      <c r="W5108" s="44"/>
      <c r="X5108" s="44"/>
      <c r="Y5108" s="44"/>
    </row>
    <row r="5109" spans="14:25" ht="15" customHeight="1" x14ac:dyDescent="0.2">
      <c r="N5109" s="44"/>
      <c r="O5109" s="44"/>
      <c r="P5109" s="44"/>
      <c r="Q5109" s="44"/>
      <c r="R5109" s="44"/>
      <c r="S5109" s="44"/>
      <c r="T5109" s="44"/>
      <c r="U5109" s="44"/>
      <c r="V5109" s="44"/>
      <c r="W5109" s="44"/>
      <c r="X5109" s="44"/>
      <c r="Y5109" s="44"/>
    </row>
    <row r="5110" spans="14:25" ht="15" customHeight="1" x14ac:dyDescent="0.2">
      <c r="N5110" s="44"/>
      <c r="O5110" s="44"/>
      <c r="P5110" s="44"/>
      <c r="Q5110" s="44"/>
      <c r="R5110" s="44"/>
      <c r="S5110" s="44"/>
      <c r="T5110" s="44"/>
      <c r="U5110" s="44"/>
      <c r="V5110" s="44"/>
      <c r="W5110" s="44"/>
      <c r="X5110" s="44"/>
      <c r="Y5110" s="44"/>
    </row>
    <row r="5111" spans="14:25" ht="15" customHeight="1" x14ac:dyDescent="0.2">
      <c r="N5111" s="44"/>
      <c r="O5111" s="44"/>
      <c r="P5111" s="44"/>
      <c r="Q5111" s="44"/>
      <c r="R5111" s="44"/>
      <c r="S5111" s="44"/>
      <c r="T5111" s="44"/>
      <c r="U5111" s="44"/>
      <c r="V5111" s="44"/>
      <c r="W5111" s="44"/>
      <c r="X5111" s="44"/>
      <c r="Y5111" s="44"/>
    </row>
    <row r="5112" spans="14:25" ht="15" customHeight="1" x14ac:dyDescent="0.2">
      <c r="N5112" s="44"/>
      <c r="O5112" s="44"/>
      <c r="P5112" s="44"/>
      <c r="Q5112" s="44"/>
      <c r="R5112" s="44"/>
      <c r="S5112" s="44"/>
      <c r="T5112" s="44"/>
      <c r="U5112" s="44"/>
      <c r="V5112" s="44"/>
      <c r="W5112" s="44"/>
      <c r="X5112" s="44"/>
      <c r="Y5112" s="44"/>
    </row>
    <row r="5113" spans="14:25" ht="15" customHeight="1" x14ac:dyDescent="0.2">
      <c r="N5113" s="44"/>
      <c r="O5113" s="44"/>
      <c r="P5113" s="44"/>
      <c r="Q5113" s="44"/>
      <c r="R5113" s="44"/>
      <c r="S5113" s="44"/>
      <c r="T5113" s="44"/>
      <c r="U5113" s="44"/>
      <c r="V5113" s="44"/>
      <c r="W5113" s="44"/>
      <c r="X5113" s="44"/>
      <c r="Y5113" s="44"/>
    </row>
    <row r="5114" spans="14:25" ht="15" customHeight="1" x14ac:dyDescent="0.2">
      <c r="N5114" s="44"/>
      <c r="O5114" s="44"/>
      <c r="P5114" s="44"/>
      <c r="Q5114" s="44"/>
      <c r="R5114" s="44"/>
      <c r="S5114" s="44"/>
      <c r="T5114" s="44"/>
      <c r="U5114" s="44"/>
      <c r="V5114" s="44"/>
      <c r="W5114" s="44"/>
      <c r="X5114" s="44"/>
      <c r="Y5114" s="44"/>
    </row>
    <row r="5115" spans="14:25" ht="15" customHeight="1" x14ac:dyDescent="0.2">
      <c r="N5115" s="44"/>
      <c r="O5115" s="44"/>
      <c r="P5115" s="44"/>
      <c r="Q5115" s="44"/>
      <c r="R5115" s="44"/>
      <c r="S5115" s="44"/>
      <c r="T5115" s="44"/>
      <c r="U5115" s="44"/>
      <c r="V5115" s="44"/>
      <c r="W5115" s="44"/>
      <c r="X5115" s="44"/>
      <c r="Y5115" s="44"/>
    </row>
    <row r="5116" spans="14:25" ht="15" customHeight="1" x14ac:dyDescent="0.2">
      <c r="N5116" s="44"/>
      <c r="O5116" s="44"/>
      <c r="P5116" s="44"/>
      <c r="Q5116" s="44"/>
      <c r="R5116" s="44"/>
      <c r="S5116" s="44"/>
      <c r="T5116" s="44"/>
      <c r="U5116" s="44"/>
      <c r="V5116" s="44"/>
      <c r="W5116" s="44"/>
      <c r="X5116" s="44"/>
      <c r="Y5116" s="44"/>
    </row>
    <row r="5117" spans="14:25" ht="15" customHeight="1" x14ac:dyDescent="0.2">
      <c r="N5117" s="44"/>
      <c r="O5117" s="44"/>
      <c r="P5117" s="44"/>
      <c r="Q5117" s="44"/>
      <c r="R5117" s="44"/>
      <c r="S5117" s="44"/>
      <c r="T5117" s="44"/>
      <c r="U5117" s="44"/>
      <c r="V5117" s="44"/>
      <c r="W5117" s="44"/>
      <c r="X5117" s="44"/>
      <c r="Y5117" s="44"/>
    </row>
    <row r="5118" spans="14:25" ht="15" customHeight="1" x14ac:dyDescent="0.2">
      <c r="N5118" s="44"/>
      <c r="O5118" s="44"/>
      <c r="P5118" s="44"/>
      <c r="Q5118" s="44"/>
      <c r="R5118" s="44"/>
      <c r="S5118" s="44"/>
      <c r="T5118" s="44"/>
      <c r="U5118" s="44"/>
      <c r="V5118" s="44"/>
      <c r="W5118" s="44"/>
      <c r="X5118" s="44"/>
      <c r="Y5118" s="44"/>
    </row>
    <row r="5119" spans="14:25" ht="15" customHeight="1" x14ac:dyDescent="0.2">
      <c r="N5119" s="44"/>
      <c r="O5119" s="44"/>
      <c r="P5119" s="44"/>
      <c r="Q5119" s="44"/>
      <c r="R5119" s="44"/>
      <c r="S5119" s="44"/>
      <c r="T5119" s="44"/>
      <c r="U5119" s="44"/>
      <c r="V5119" s="44"/>
      <c r="W5119" s="44"/>
      <c r="X5119" s="44"/>
      <c r="Y5119" s="44"/>
    </row>
    <row r="5120" spans="14:25" ht="15" customHeight="1" x14ac:dyDescent="0.2">
      <c r="N5120" s="44"/>
      <c r="O5120" s="44"/>
      <c r="P5120" s="44"/>
      <c r="Q5120" s="44"/>
      <c r="R5120" s="44"/>
      <c r="S5120" s="44"/>
      <c r="T5120" s="44"/>
      <c r="U5120" s="44"/>
      <c r="V5120" s="44"/>
      <c r="W5120" s="44"/>
      <c r="X5120" s="44"/>
      <c r="Y5120" s="44"/>
    </row>
    <row r="5121" spans="14:25" ht="15" customHeight="1" x14ac:dyDescent="0.2">
      <c r="N5121" s="44"/>
      <c r="O5121" s="44"/>
      <c r="P5121" s="44"/>
      <c r="Q5121" s="44"/>
      <c r="R5121" s="44"/>
      <c r="S5121" s="44"/>
      <c r="T5121" s="44"/>
      <c r="U5121" s="44"/>
      <c r="V5121" s="44"/>
      <c r="W5121" s="44"/>
      <c r="X5121" s="44"/>
      <c r="Y5121" s="44"/>
    </row>
    <row r="5122" spans="14:25" ht="15" customHeight="1" x14ac:dyDescent="0.2">
      <c r="N5122" s="44"/>
      <c r="O5122" s="44"/>
      <c r="P5122" s="44"/>
      <c r="Q5122" s="44"/>
      <c r="R5122" s="44"/>
      <c r="S5122" s="44"/>
      <c r="T5122" s="44"/>
      <c r="U5122" s="44"/>
      <c r="V5122" s="44"/>
      <c r="W5122" s="44"/>
      <c r="X5122" s="44"/>
      <c r="Y5122" s="44"/>
    </row>
    <row r="5123" spans="14:25" ht="15" customHeight="1" x14ac:dyDescent="0.2">
      <c r="N5123" s="44"/>
      <c r="O5123" s="44"/>
      <c r="P5123" s="44"/>
      <c r="Q5123" s="44"/>
      <c r="R5123" s="44"/>
      <c r="S5123" s="44"/>
      <c r="T5123" s="44"/>
      <c r="U5123" s="44"/>
      <c r="V5123" s="44"/>
      <c r="W5123" s="44"/>
      <c r="X5123" s="44"/>
      <c r="Y5123" s="44"/>
    </row>
    <row r="5124" spans="14:25" ht="15" customHeight="1" x14ac:dyDescent="0.2">
      <c r="N5124" s="44"/>
      <c r="O5124" s="44"/>
      <c r="P5124" s="44"/>
      <c r="Q5124" s="44"/>
      <c r="R5124" s="44"/>
      <c r="S5124" s="44"/>
      <c r="T5124" s="44"/>
      <c r="U5124" s="44"/>
      <c r="V5124" s="44"/>
      <c r="W5124" s="44"/>
      <c r="X5124" s="44"/>
      <c r="Y5124" s="44"/>
    </row>
    <row r="5125" spans="14:25" ht="15" customHeight="1" x14ac:dyDescent="0.2">
      <c r="N5125" s="44"/>
      <c r="O5125" s="44"/>
      <c r="P5125" s="44"/>
      <c r="Q5125" s="44"/>
      <c r="R5125" s="44"/>
      <c r="S5125" s="44"/>
      <c r="T5125" s="44"/>
      <c r="U5125" s="44"/>
      <c r="V5125" s="44"/>
      <c r="W5125" s="44"/>
      <c r="X5125" s="44"/>
      <c r="Y5125" s="44"/>
    </row>
    <row r="5126" spans="14:25" ht="15" customHeight="1" x14ac:dyDescent="0.2">
      <c r="N5126" s="44"/>
      <c r="O5126" s="44"/>
      <c r="P5126" s="44"/>
      <c r="Q5126" s="44"/>
      <c r="R5126" s="44"/>
      <c r="S5126" s="44"/>
      <c r="T5126" s="44"/>
      <c r="U5126" s="44"/>
      <c r="V5126" s="44"/>
      <c r="W5126" s="44"/>
      <c r="X5126" s="44"/>
      <c r="Y5126" s="44"/>
    </row>
    <row r="5127" spans="14:25" ht="15" customHeight="1" x14ac:dyDescent="0.2">
      <c r="N5127" s="44"/>
      <c r="O5127" s="44"/>
      <c r="P5127" s="44"/>
      <c r="Q5127" s="44"/>
      <c r="R5127" s="44"/>
      <c r="S5127" s="44"/>
      <c r="T5127" s="44"/>
      <c r="U5127" s="44"/>
      <c r="V5127" s="44"/>
      <c r="W5127" s="44"/>
      <c r="X5127" s="44"/>
      <c r="Y5127" s="44"/>
    </row>
    <row r="5128" spans="14:25" ht="15" customHeight="1" x14ac:dyDescent="0.2">
      <c r="N5128" s="44"/>
      <c r="O5128" s="44"/>
      <c r="P5128" s="44"/>
      <c r="Q5128" s="44"/>
      <c r="R5128" s="44"/>
      <c r="S5128" s="44"/>
      <c r="T5128" s="44"/>
      <c r="U5128" s="44"/>
      <c r="V5128" s="44"/>
      <c r="W5128" s="44"/>
      <c r="X5128" s="44"/>
      <c r="Y5128" s="44"/>
    </row>
    <row r="5129" spans="14:25" ht="15" customHeight="1" x14ac:dyDescent="0.2">
      <c r="N5129" s="44"/>
      <c r="O5129" s="44"/>
      <c r="P5129" s="44"/>
      <c r="Q5129" s="44"/>
      <c r="R5129" s="44"/>
      <c r="S5129" s="44"/>
      <c r="T5129" s="44"/>
      <c r="U5129" s="44"/>
      <c r="V5129" s="44"/>
      <c r="W5129" s="44"/>
      <c r="X5129" s="44"/>
      <c r="Y5129" s="44"/>
    </row>
    <row r="5130" spans="14:25" ht="15" customHeight="1" x14ac:dyDescent="0.2">
      <c r="N5130" s="44"/>
      <c r="O5130" s="44"/>
      <c r="P5130" s="44"/>
      <c r="Q5130" s="44"/>
      <c r="R5130" s="44"/>
      <c r="S5130" s="44"/>
      <c r="T5130" s="44"/>
      <c r="U5130" s="44"/>
      <c r="V5130" s="44"/>
      <c r="W5130" s="44"/>
      <c r="X5130" s="44"/>
      <c r="Y5130" s="44"/>
    </row>
    <row r="5131" spans="14:25" ht="15" customHeight="1" x14ac:dyDescent="0.2">
      <c r="N5131" s="44"/>
      <c r="O5131" s="44"/>
      <c r="P5131" s="44"/>
      <c r="Q5131" s="44"/>
      <c r="R5131" s="44"/>
      <c r="S5131" s="44"/>
      <c r="T5131" s="44"/>
      <c r="U5131" s="44"/>
      <c r="V5131" s="44"/>
      <c r="W5131" s="44"/>
      <c r="X5131" s="44"/>
      <c r="Y5131" s="44"/>
    </row>
    <row r="5132" spans="14:25" ht="15" customHeight="1" x14ac:dyDescent="0.2">
      <c r="N5132" s="44"/>
      <c r="O5132" s="44"/>
      <c r="P5132" s="44"/>
      <c r="Q5132" s="44"/>
      <c r="R5132" s="44"/>
      <c r="S5132" s="44"/>
      <c r="T5132" s="44"/>
      <c r="U5132" s="44"/>
      <c r="V5132" s="44"/>
      <c r="W5132" s="44"/>
      <c r="X5132" s="44"/>
      <c r="Y5132" s="44"/>
    </row>
    <row r="5133" spans="14:25" ht="15" customHeight="1" x14ac:dyDescent="0.2">
      <c r="N5133" s="44"/>
      <c r="O5133" s="44"/>
      <c r="P5133" s="44"/>
      <c r="Q5133" s="44"/>
      <c r="R5133" s="44"/>
      <c r="S5133" s="44"/>
      <c r="T5133" s="44"/>
      <c r="U5133" s="44"/>
      <c r="V5133" s="44"/>
      <c r="W5133" s="44"/>
      <c r="X5133" s="44"/>
      <c r="Y5133" s="44"/>
    </row>
    <row r="5134" spans="14:25" ht="15" customHeight="1" x14ac:dyDescent="0.2">
      <c r="N5134" s="44"/>
      <c r="O5134" s="44"/>
      <c r="P5134" s="44"/>
      <c r="Q5134" s="44"/>
      <c r="R5134" s="44"/>
      <c r="S5134" s="44"/>
      <c r="T5134" s="44"/>
      <c r="U5134" s="44"/>
      <c r="V5134" s="44"/>
      <c r="W5134" s="44"/>
      <c r="X5134" s="44"/>
      <c r="Y5134" s="44"/>
    </row>
    <row r="5135" spans="14:25" ht="15" customHeight="1" x14ac:dyDescent="0.2">
      <c r="N5135" s="44"/>
      <c r="O5135" s="44"/>
      <c r="P5135" s="44"/>
      <c r="Q5135" s="44"/>
      <c r="R5135" s="44"/>
      <c r="S5135" s="44"/>
      <c r="T5135" s="44"/>
      <c r="U5135" s="44"/>
      <c r="V5135" s="44"/>
      <c r="W5135" s="44"/>
      <c r="X5135" s="44"/>
      <c r="Y5135" s="44"/>
    </row>
    <row r="5136" spans="14:25" ht="15" customHeight="1" x14ac:dyDescent="0.2">
      <c r="N5136" s="44"/>
      <c r="O5136" s="44"/>
      <c r="P5136" s="44"/>
      <c r="Q5136" s="44"/>
      <c r="R5136" s="44"/>
      <c r="S5136" s="44"/>
      <c r="T5136" s="44"/>
      <c r="U5136" s="44"/>
      <c r="V5136" s="44"/>
      <c r="W5136" s="44"/>
      <c r="X5136" s="44"/>
      <c r="Y5136" s="44"/>
    </row>
    <row r="5137" spans="14:25" ht="15" customHeight="1" x14ac:dyDescent="0.2">
      <c r="N5137" s="44"/>
      <c r="O5137" s="44"/>
      <c r="P5137" s="44"/>
      <c r="Q5137" s="44"/>
      <c r="R5137" s="44"/>
      <c r="S5137" s="44"/>
      <c r="T5137" s="44"/>
      <c r="U5137" s="44"/>
      <c r="V5137" s="44"/>
      <c r="W5137" s="44"/>
      <c r="X5137" s="44"/>
      <c r="Y5137" s="44"/>
    </row>
    <row r="5138" spans="14:25" ht="15" customHeight="1" x14ac:dyDescent="0.2">
      <c r="N5138" s="44"/>
      <c r="O5138" s="44"/>
      <c r="P5138" s="44"/>
      <c r="Q5138" s="44"/>
      <c r="R5138" s="44"/>
      <c r="S5138" s="44"/>
      <c r="T5138" s="44"/>
      <c r="U5138" s="44"/>
      <c r="V5138" s="44"/>
      <c r="W5138" s="44"/>
      <c r="X5138" s="44"/>
      <c r="Y5138" s="44"/>
    </row>
    <row r="5139" spans="14:25" ht="15" customHeight="1" x14ac:dyDescent="0.2">
      <c r="N5139" s="44"/>
      <c r="O5139" s="44"/>
      <c r="P5139" s="44"/>
      <c r="Q5139" s="44"/>
      <c r="R5139" s="44"/>
      <c r="S5139" s="44"/>
      <c r="T5139" s="44"/>
      <c r="U5139" s="44"/>
      <c r="V5139" s="44"/>
      <c r="W5139" s="44"/>
      <c r="X5139" s="44"/>
      <c r="Y5139" s="44"/>
    </row>
    <row r="5140" spans="14:25" ht="15" customHeight="1" x14ac:dyDescent="0.2">
      <c r="N5140" s="44"/>
      <c r="O5140" s="44"/>
      <c r="P5140" s="44"/>
      <c r="Q5140" s="44"/>
      <c r="R5140" s="44"/>
      <c r="S5140" s="44"/>
      <c r="T5140" s="44"/>
      <c r="U5140" s="44"/>
      <c r="V5140" s="44"/>
      <c r="W5140" s="44"/>
      <c r="X5140" s="44"/>
      <c r="Y5140" s="44"/>
    </row>
    <row r="5141" spans="14:25" ht="15" customHeight="1" x14ac:dyDescent="0.2">
      <c r="N5141" s="44"/>
      <c r="O5141" s="44"/>
      <c r="P5141" s="44"/>
      <c r="Q5141" s="44"/>
      <c r="R5141" s="44"/>
      <c r="S5141" s="44"/>
      <c r="T5141" s="44"/>
      <c r="U5141" s="44"/>
      <c r="V5141" s="44"/>
      <c r="W5141" s="44"/>
      <c r="X5141" s="44"/>
      <c r="Y5141" s="44"/>
    </row>
    <row r="5142" spans="14:25" ht="15" customHeight="1" x14ac:dyDescent="0.2">
      <c r="N5142" s="44"/>
      <c r="O5142" s="44"/>
      <c r="P5142" s="44"/>
      <c r="Q5142" s="44"/>
      <c r="R5142" s="44"/>
      <c r="S5142" s="44"/>
      <c r="T5142" s="44"/>
      <c r="U5142" s="44"/>
      <c r="V5142" s="44"/>
      <c r="W5142" s="44"/>
      <c r="X5142" s="44"/>
      <c r="Y5142" s="44"/>
    </row>
    <row r="5143" spans="14:25" ht="15" customHeight="1" x14ac:dyDescent="0.2">
      <c r="N5143" s="44"/>
      <c r="O5143" s="44"/>
      <c r="P5143" s="44"/>
      <c r="Q5143" s="44"/>
      <c r="R5143" s="44"/>
      <c r="S5143" s="44"/>
      <c r="T5143" s="44"/>
      <c r="U5143" s="44"/>
      <c r="V5143" s="44"/>
      <c r="W5143" s="44"/>
      <c r="X5143" s="44"/>
      <c r="Y5143" s="44"/>
    </row>
    <row r="5144" spans="14:25" ht="15" customHeight="1" x14ac:dyDescent="0.2">
      <c r="N5144" s="44"/>
      <c r="O5144" s="44"/>
      <c r="P5144" s="44"/>
      <c r="Q5144" s="44"/>
      <c r="R5144" s="44"/>
      <c r="S5144" s="44"/>
      <c r="T5144" s="44"/>
      <c r="U5144" s="44"/>
      <c r="V5144" s="44"/>
      <c r="W5144" s="44"/>
      <c r="X5144" s="44"/>
      <c r="Y5144" s="44"/>
    </row>
    <row r="5145" spans="14:25" ht="15" customHeight="1" x14ac:dyDescent="0.2">
      <c r="N5145" s="44"/>
      <c r="O5145" s="44"/>
      <c r="P5145" s="44"/>
      <c r="Q5145" s="44"/>
      <c r="R5145" s="44"/>
      <c r="S5145" s="44"/>
      <c r="T5145" s="44"/>
      <c r="U5145" s="44"/>
      <c r="V5145" s="44"/>
      <c r="W5145" s="44"/>
      <c r="X5145" s="44"/>
      <c r="Y5145" s="44"/>
    </row>
    <row r="5146" spans="14:25" ht="15" customHeight="1" x14ac:dyDescent="0.2">
      <c r="N5146" s="44"/>
      <c r="O5146" s="44"/>
      <c r="P5146" s="44"/>
      <c r="Q5146" s="44"/>
      <c r="R5146" s="44"/>
      <c r="S5146" s="44"/>
      <c r="T5146" s="44"/>
      <c r="U5146" s="44"/>
      <c r="V5146" s="44"/>
      <c r="W5146" s="44"/>
      <c r="X5146" s="44"/>
      <c r="Y5146" s="44"/>
    </row>
    <row r="5147" spans="14:25" ht="15" customHeight="1" x14ac:dyDescent="0.2">
      <c r="N5147" s="44"/>
      <c r="O5147" s="44"/>
      <c r="P5147" s="44"/>
      <c r="Q5147" s="44"/>
      <c r="R5147" s="44"/>
      <c r="S5147" s="44"/>
      <c r="T5147" s="44"/>
      <c r="U5147" s="44"/>
      <c r="V5147" s="44"/>
      <c r="W5147" s="44"/>
      <c r="X5147" s="44"/>
      <c r="Y5147" s="44"/>
    </row>
    <row r="5148" spans="14:25" ht="15" customHeight="1" x14ac:dyDescent="0.2">
      <c r="N5148" s="44"/>
      <c r="O5148" s="44"/>
      <c r="P5148" s="44"/>
      <c r="Q5148" s="44"/>
      <c r="R5148" s="44"/>
      <c r="S5148" s="44"/>
      <c r="T5148" s="44"/>
      <c r="U5148" s="44"/>
      <c r="V5148" s="44"/>
      <c r="W5148" s="44"/>
      <c r="X5148" s="44"/>
      <c r="Y5148" s="44"/>
    </row>
    <row r="5149" spans="14:25" ht="15" customHeight="1" x14ac:dyDescent="0.2">
      <c r="N5149" s="44"/>
      <c r="O5149" s="44"/>
      <c r="P5149" s="44"/>
      <c r="Q5149" s="44"/>
      <c r="R5149" s="44"/>
      <c r="S5149" s="44"/>
      <c r="T5149" s="44"/>
      <c r="U5149" s="44"/>
      <c r="V5149" s="44"/>
      <c r="W5149" s="44"/>
      <c r="X5149" s="44"/>
      <c r="Y5149" s="44"/>
    </row>
    <row r="5150" spans="14:25" ht="15" customHeight="1" x14ac:dyDescent="0.2">
      <c r="N5150" s="44"/>
      <c r="O5150" s="44"/>
      <c r="P5150" s="44"/>
      <c r="Q5150" s="44"/>
      <c r="R5150" s="44"/>
      <c r="S5150" s="44"/>
      <c r="T5150" s="44"/>
      <c r="U5150" s="44"/>
      <c r="V5150" s="44"/>
      <c r="W5150" s="44"/>
      <c r="X5150" s="44"/>
      <c r="Y5150" s="44"/>
    </row>
    <row r="5151" spans="14:25" ht="15" customHeight="1" x14ac:dyDescent="0.2">
      <c r="N5151" s="44"/>
      <c r="O5151" s="44"/>
      <c r="P5151" s="44"/>
      <c r="Q5151" s="44"/>
      <c r="R5151" s="44"/>
      <c r="S5151" s="44"/>
      <c r="T5151" s="44"/>
      <c r="U5151" s="44"/>
      <c r="V5151" s="44"/>
      <c r="W5151" s="44"/>
      <c r="X5151" s="44"/>
      <c r="Y5151" s="44"/>
    </row>
    <row r="5152" spans="14:25" ht="15" customHeight="1" x14ac:dyDescent="0.2">
      <c r="N5152" s="44"/>
      <c r="O5152" s="44"/>
      <c r="P5152" s="44"/>
      <c r="Q5152" s="44"/>
      <c r="R5152" s="44"/>
      <c r="S5152" s="44"/>
      <c r="T5152" s="44"/>
      <c r="U5152" s="44"/>
      <c r="V5152" s="44"/>
      <c r="W5152" s="44"/>
      <c r="X5152" s="44"/>
      <c r="Y5152" s="44"/>
    </row>
    <row r="5153" spans="14:25" ht="15" customHeight="1" x14ac:dyDescent="0.2">
      <c r="N5153" s="44"/>
      <c r="O5153" s="44"/>
      <c r="P5153" s="44"/>
      <c r="Q5153" s="44"/>
      <c r="R5153" s="44"/>
      <c r="S5153" s="44"/>
      <c r="T5153" s="44"/>
      <c r="U5153" s="44"/>
      <c r="V5153" s="44"/>
      <c r="W5153" s="44"/>
      <c r="X5153" s="44"/>
      <c r="Y5153" s="44"/>
    </row>
    <row r="5154" spans="14:25" ht="15" customHeight="1" x14ac:dyDescent="0.2">
      <c r="N5154" s="44"/>
      <c r="O5154" s="44"/>
      <c r="P5154" s="44"/>
      <c r="Q5154" s="44"/>
      <c r="R5154" s="44"/>
      <c r="S5154" s="44"/>
      <c r="T5154" s="44"/>
      <c r="U5154" s="44"/>
      <c r="V5154" s="44"/>
      <c r="W5154" s="44"/>
      <c r="X5154" s="44"/>
      <c r="Y5154" s="44"/>
    </row>
    <row r="5155" spans="14:25" ht="15" customHeight="1" x14ac:dyDescent="0.2">
      <c r="N5155" s="44"/>
      <c r="O5155" s="44"/>
      <c r="P5155" s="44"/>
      <c r="Q5155" s="44"/>
      <c r="R5155" s="44"/>
      <c r="S5155" s="44"/>
      <c r="T5155" s="44"/>
      <c r="U5155" s="44"/>
      <c r="V5155" s="44"/>
      <c r="W5155" s="44"/>
      <c r="X5155" s="44"/>
      <c r="Y5155" s="44"/>
    </row>
    <row r="5156" spans="14:25" ht="15" customHeight="1" x14ac:dyDescent="0.2">
      <c r="N5156" s="44"/>
      <c r="O5156" s="44"/>
      <c r="P5156" s="44"/>
      <c r="Q5156" s="44"/>
      <c r="R5156" s="44"/>
      <c r="S5156" s="44"/>
      <c r="T5156" s="44"/>
      <c r="U5156" s="44"/>
      <c r="V5156" s="44"/>
      <c r="W5156" s="44"/>
      <c r="X5156" s="44"/>
      <c r="Y5156" s="44"/>
    </row>
    <row r="5157" spans="14:25" ht="15" customHeight="1" x14ac:dyDescent="0.2">
      <c r="N5157" s="44"/>
      <c r="O5157" s="44"/>
      <c r="P5157" s="44"/>
      <c r="Q5157" s="44"/>
      <c r="R5157" s="44"/>
      <c r="S5157" s="44"/>
      <c r="T5157" s="44"/>
      <c r="U5157" s="44"/>
      <c r="V5157" s="44"/>
      <c r="W5157" s="44"/>
      <c r="X5157" s="44"/>
      <c r="Y5157" s="44"/>
    </row>
    <row r="5158" spans="14:25" ht="15" customHeight="1" x14ac:dyDescent="0.2">
      <c r="N5158" s="44"/>
      <c r="O5158" s="44"/>
      <c r="P5158" s="44"/>
      <c r="Q5158" s="44"/>
      <c r="R5158" s="44"/>
      <c r="S5158" s="44"/>
      <c r="T5158" s="44"/>
      <c r="U5158" s="44"/>
      <c r="V5158" s="44"/>
      <c r="W5158" s="44"/>
      <c r="X5158" s="44"/>
      <c r="Y5158" s="44"/>
    </row>
    <row r="5159" spans="14:25" ht="15" customHeight="1" x14ac:dyDescent="0.2">
      <c r="N5159" s="44"/>
      <c r="O5159" s="44"/>
      <c r="P5159" s="44"/>
      <c r="Q5159" s="44"/>
      <c r="R5159" s="44"/>
      <c r="S5159" s="44"/>
      <c r="T5159" s="44"/>
      <c r="U5159" s="44"/>
      <c r="V5159" s="44"/>
      <c r="W5159" s="44"/>
      <c r="X5159" s="44"/>
      <c r="Y5159" s="44"/>
    </row>
    <row r="5160" spans="14:25" ht="15" customHeight="1" x14ac:dyDescent="0.2">
      <c r="N5160" s="44"/>
      <c r="O5160" s="44"/>
      <c r="P5160" s="44"/>
      <c r="Q5160" s="44"/>
      <c r="R5160" s="44"/>
      <c r="S5160" s="44"/>
      <c r="T5160" s="44"/>
      <c r="U5160" s="44"/>
      <c r="V5160" s="44"/>
      <c r="W5160" s="44"/>
      <c r="X5160" s="44"/>
      <c r="Y5160" s="44"/>
    </row>
    <row r="5161" spans="14:25" ht="15" customHeight="1" x14ac:dyDescent="0.2">
      <c r="N5161" s="44"/>
      <c r="O5161" s="44"/>
      <c r="P5161" s="44"/>
      <c r="Q5161" s="44"/>
      <c r="R5161" s="44"/>
      <c r="S5161" s="44"/>
      <c r="T5161" s="44"/>
      <c r="U5161" s="44"/>
      <c r="V5161" s="44"/>
      <c r="W5161" s="44"/>
      <c r="X5161" s="44"/>
      <c r="Y5161" s="44"/>
    </row>
    <row r="5162" spans="14:25" ht="15" customHeight="1" x14ac:dyDescent="0.2">
      <c r="N5162" s="44"/>
      <c r="O5162" s="44"/>
      <c r="P5162" s="44"/>
      <c r="Q5162" s="44"/>
      <c r="R5162" s="44"/>
      <c r="S5162" s="44"/>
      <c r="T5162" s="44"/>
      <c r="U5162" s="44"/>
      <c r="V5162" s="44"/>
      <c r="W5162" s="44"/>
      <c r="X5162" s="44"/>
      <c r="Y5162" s="44"/>
    </row>
    <row r="5163" spans="14:25" ht="15" customHeight="1" x14ac:dyDescent="0.2">
      <c r="N5163" s="44"/>
      <c r="O5163" s="44"/>
      <c r="P5163" s="44"/>
      <c r="Q5163" s="44"/>
      <c r="R5163" s="44"/>
      <c r="S5163" s="44"/>
      <c r="T5163" s="44"/>
      <c r="U5163" s="44"/>
      <c r="V5163" s="44"/>
      <c r="W5163" s="44"/>
      <c r="X5163" s="44"/>
      <c r="Y5163" s="44"/>
    </row>
    <row r="5164" spans="14:25" ht="15" customHeight="1" x14ac:dyDescent="0.2">
      <c r="N5164" s="44"/>
      <c r="O5164" s="44"/>
      <c r="P5164" s="44"/>
      <c r="Q5164" s="44"/>
      <c r="R5164" s="44"/>
      <c r="S5164" s="44"/>
      <c r="T5164" s="44"/>
      <c r="U5164" s="44"/>
      <c r="V5164" s="44"/>
      <c r="W5164" s="44"/>
      <c r="X5164" s="44"/>
      <c r="Y5164" s="44"/>
    </row>
    <row r="5165" spans="14:25" ht="15" customHeight="1" x14ac:dyDescent="0.2">
      <c r="N5165" s="44"/>
      <c r="O5165" s="44"/>
      <c r="P5165" s="44"/>
      <c r="Q5165" s="44"/>
      <c r="R5165" s="44"/>
      <c r="S5165" s="44"/>
      <c r="T5165" s="44"/>
      <c r="U5165" s="44"/>
      <c r="V5165" s="44"/>
      <c r="W5165" s="44"/>
      <c r="X5165" s="44"/>
      <c r="Y5165" s="44"/>
    </row>
    <row r="5166" spans="14:25" ht="15" customHeight="1" x14ac:dyDescent="0.2">
      <c r="N5166" s="44"/>
      <c r="O5166" s="44"/>
      <c r="P5166" s="44"/>
      <c r="Q5166" s="44"/>
      <c r="R5166" s="44"/>
      <c r="S5166" s="44"/>
      <c r="T5166" s="44"/>
      <c r="U5166" s="44"/>
      <c r="V5166" s="44"/>
      <c r="W5166" s="44"/>
      <c r="X5166" s="44"/>
      <c r="Y5166" s="44"/>
    </row>
    <row r="5167" spans="14:25" ht="15" customHeight="1" x14ac:dyDescent="0.2">
      <c r="N5167" s="44"/>
      <c r="O5167" s="44"/>
      <c r="P5167" s="44"/>
      <c r="Q5167" s="44"/>
      <c r="R5167" s="44"/>
      <c r="S5167" s="44"/>
      <c r="T5167" s="44"/>
      <c r="U5167" s="44"/>
      <c r="V5167" s="44"/>
      <c r="W5167" s="44"/>
      <c r="X5167" s="44"/>
      <c r="Y5167" s="44"/>
    </row>
    <row r="5168" spans="14:25" ht="15" customHeight="1" x14ac:dyDescent="0.2">
      <c r="N5168" s="44"/>
      <c r="O5168" s="44"/>
      <c r="P5168" s="44"/>
      <c r="Q5168" s="44"/>
      <c r="R5168" s="44"/>
      <c r="S5168" s="44"/>
      <c r="T5168" s="44"/>
      <c r="U5168" s="44"/>
      <c r="V5168" s="44"/>
      <c r="W5168" s="44"/>
      <c r="X5168" s="44"/>
      <c r="Y5168" s="44"/>
    </row>
    <row r="5169" spans="14:25" ht="15" customHeight="1" x14ac:dyDescent="0.2">
      <c r="N5169" s="44"/>
      <c r="O5169" s="44"/>
      <c r="P5169" s="44"/>
      <c r="Q5169" s="44"/>
      <c r="R5169" s="44"/>
      <c r="S5169" s="44"/>
      <c r="T5169" s="44"/>
      <c r="U5169" s="44"/>
      <c r="V5169" s="44"/>
      <c r="W5169" s="44"/>
      <c r="X5169" s="44"/>
      <c r="Y5169" s="44"/>
    </row>
    <row r="5170" spans="14:25" ht="15" customHeight="1" x14ac:dyDescent="0.2">
      <c r="N5170" s="44"/>
      <c r="O5170" s="44"/>
      <c r="P5170" s="44"/>
      <c r="Q5170" s="44"/>
      <c r="R5170" s="44"/>
      <c r="S5170" s="44"/>
      <c r="T5170" s="44"/>
      <c r="U5170" s="44"/>
      <c r="V5170" s="44"/>
      <c r="W5170" s="44"/>
      <c r="X5170" s="44"/>
      <c r="Y5170" s="44"/>
    </row>
    <row r="5171" spans="14:25" ht="15" customHeight="1" x14ac:dyDescent="0.2">
      <c r="N5171" s="44"/>
      <c r="O5171" s="44"/>
      <c r="P5171" s="44"/>
      <c r="Q5171" s="44"/>
      <c r="R5171" s="44"/>
      <c r="S5171" s="44"/>
      <c r="T5171" s="44"/>
      <c r="U5171" s="44"/>
      <c r="V5171" s="44"/>
      <c r="W5171" s="44"/>
      <c r="X5171" s="44"/>
      <c r="Y5171" s="44"/>
    </row>
    <row r="5172" spans="14:25" ht="15" customHeight="1" x14ac:dyDescent="0.2">
      <c r="N5172" s="44"/>
      <c r="O5172" s="44"/>
      <c r="P5172" s="44"/>
      <c r="Q5172" s="44"/>
      <c r="R5172" s="44"/>
      <c r="S5172" s="44"/>
      <c r="T5172" s="44"/>
      <c r="U5172" s="44"/>
      <c r="V5172" s="44"/>
      <c r="W5172" s="44"/>
      <c r="X5172" s="44"/>
      <c r="Y5172" s="44"/>
    </row>
    <row r="5173" spans="14:25" ht="15" customHeight="1" x14ac:dyDescent="0.2">
      <c r="N5173" s="44"/>
      <c r="O5173" s="44"/>
      <c r="P5173" s="44"/>
      <c r="Q5173" s="44"/>
      <c r="R5173" s="44"/>
      <c r="S5173" s="44"/>
      <c r="T5173" s="44"/>
      <c r="U5173" s="44"/>
      <c r="V5173" s="44"/>
      <c r="W5173" s="44"/>
      <c r="X5173" s="44"/>
      <c r="Y5173" s="44"/>
    </row>
    <row r="5174" spans="14:25" ht="15" customHeight="1" x14ac:dyDescent="0.2">
      <c r="N5174" s="44"/>
      <c r="O5174" s="44"/>
      <c r="P5174" s="44"/>
      <c r="Q5174" s="44"/>
      <c r="R5174" s="44"/>
      <c r="S5174" s="44"/>
      <c r="T5174" s="44"/>
      <c r="U5174" s="44"/>
      <c r="V5174" s="44"/>
      <c r="W5174" s="44"/>
      <c r="X5174" s="44"/>
      <c r="Y5174" s="44"/>
    </row>
    <row r="5175" spans="14:25" ht="15" customHeight="1" x14ac:dyDescent="0.2">
      <c r="N5175" s="44"/>
      <c r="O5175" s="44"/>
      <c r="P5175" s="44"/>
      <c r="Q5175" s="44"/>
      <c r="R5175" s="44"/>
      <c r="S5175" s="44"/>
      <c r="T5175" s="44"/>
      <c r="U5175" s="44"/>
      <c r="V5175" s="44"/>
      <c r="W5175" s="44"/>
      <c r="X5175" s="44"/>
      <c r="Y5175" s="44"/>
    </row>
    <row r="5176" spans="14:25" ht="15" customHeight="1" x14ac:dyDescent="0.2">
      <c r="N5176" s="44"/>
      <c r="O5176" s="44"/>
      <c r="P5176" s="44"/>
      <c r="Q5176" s="44"/>
      <c r="R5176" s="44"/>
      <c r="S5176" s="44"/>
      <c r="T5176" s="44"/>
      <c r="U5176" s="44"/>
      <c r="V5176" s="44"/>
      <c r="W5176" s="44"/>
      <c r="X5176" s="44"/>
      <c r="Y5176" s="44"/>
    </row>
    <row r="5177" spans="14:25" ht="15" customHeight="1" x14ac:dyDescent="0.2">
      <c r="N5177" s="44"/>
      <c r="O5177" s="44"/>
      <c r="P5177" s="44"/>
      <c r="Q5177" s="44"/>
      <c r="R5177" s="44"/>
      <c r="S5177" s="44"/>
      <c r="T5177" s="44"/>
      <c r="U5177" s="44"/>
      <c r="V5177" s="44"/>
      <c r="W5177" s="44"/>
      <c r="X5177" s="44"/>
      <c r="Y5177" s="44"/>
    </row>
    <row r="5178" spans="14:25" ht="15" customHeight="1" x14ac:dyDescent="0.2">
      <c r="N5178" s="44"/>
      <c r="O5178" s="44"/>
      <c r="P5178" s="44"/>
      <c r="Q5178" s="44"/>
      <c r="R5178" s="44"/>
      <c r="S5178" s="44"/>
      <c r="T5178" s="44"/>
      <c r="U5178" s="44"/>
      <c r="V5178" s="44"/>
      <c r="W5178" s="44"/>
      <c r="X5178" s="44"/>
      <c r="Y5178" s="44"/>
    </row>
    <row r="5179" spans="14:25" ht="15" customHeight="1" x14ac:dyDescent="0.2">
      <c r="N5179" s="44"/>
      <c r="O5179" s="44"/>
      <c r="P5179" s="44"/>
      <c r="Q5179" s="44"/>
      <c r="R5179" s="44"/>
      <c r="S5179" s="44"/>
      <c r="T5179" s="44"/>
      <c r="U5179" s="44"/>
      <c r="V5179" s="44"/>
      <c r="W5179" s="44"/>
      <c r="X5179" s="44"/>
      <c r="Y5179" s="44"/>
    </row>
    <row r="5180" spans="14:25" ht="15" customHeight="1" x14ac:dyDescent="0.2">
      <c r="N5180" s="44"/>
      <c r="O5180" s="44"/>
      <c r="P5180" s="44"/>
      <c r="Q5180" s="44"/>
      <c r="R5180" s="44"/>
      <c r="S5180" s="44"/>
      <c r="T5180" s="44"/>
      <c r="U5180" s="44"/>
      <c r="V5180" s="44"/>
      <c r="W5180" s="44"/>
      <c r="X5180" s="44"/>
      <c r="Y5180" s="44"/>
    </row>
    <row r="5181" spans="14:25" ht="15" customHeight="1" x14ac:dyDescent="0.2">
      <c r="N5181" s="44"/>
      <c r="O5181" s="44"/>
      <c r="P5181" s="44"/>
      <c r="Q5181" s="44"/>
      <c r="R5181" s="44"/>
      <c r="S5181" s="44"/>
      <c r="T5181" s="44"/>
      <c r="U5181" s="44"/>
      <c r="V5181" s="44"/>
      <c r="W5181" s="44"/>
      <c r="X5181" s="44"/>
      <c r="Y5181" s="44"/>
    </row>
    <row r="5182" spans="14:25" ht="15" customHeight="1" x14ac:dyDescent="0.2">
      <c r="N5182" s="44"/>
      <c r="O5182" s="44"/>
      <c r="P5182" s="44"/>
      <c r="Q5182" s="44"/>
      <c r="R5182" s="44"/>
      <c r="S5182" s="44"/>
      <c r="T5182" s="44"/>
      <c r="U5182" s="44"/>
      <c r="V5182" s="44"/>
      <c r="W5182" s="44"/>
      <c r="X5182" s="44"/>
      <c r="Y5182" s="44"/>
    </row>
    <row r="5183" spans="14:25" ht="15" customHeight="1" x14ac:dyDescent="0.2">
      <c r="N5183" s="44"/>
      <c r="O5183" s="44"/>
      <c r="P5183" s="44"/>
      <c r="Q5183" s="44"/>
      <c r="R5183" s="44"/>
      <c r="S5183" s="44"/>
      <c r="T5183" s="44"/>
      <c r="U5183" s="44"/>
      <c r="V5183" s="44"/>
      <c r="W5183" s="44"/>
      <c r="X5183" s="44"/>
      <c r="Y5183" s="44"/>
    </row>
    <row r="5184" spans="14:25" ht="15" customHeight="1" x14ac:dyDescent="0.2">
      <c r="N5184" s="44"/>
      <c r="O5184" s="44"/>
      <c r="P5184" s="44"/>
      <c r="Q5184" s="44"/>
      <c r="R5184" s="44"/>
      <c r="S5184" s="44"/>
      <c r="T5184" s="44"/>
      <c r="U5184" s="44"/>
      <c r="V5184" s="44"/>
      <c r="W5184" s="44"/>
      <c r="X5184" s="44"/>
      <c r="Y5184" s="44"/>
    </row>
    <row r="5185" spans="14:25" ht="15" customHeight="1" x14ac:dyDescent="0.2">
      <c r="N5185" s="44"/>
      <c r="O5185" s="44"/>
      <c r="P5185" s="44"/>
      <c r="Q5185" s="44"/>
      <c r="R5185" s="44"/>
      <c r="S5185" s="44"/>
      <c r="T5185" s="44"/>
      <c r="U5185" s="44"/>
      <c r="V5185" s="44"/>
      <c r="W5185" s="44"/>
      <c r="X5185" s="44"/>
      <c r="Y5185" s="44"/>
    </row>
    <row r="5186" spans="14:25" ht="15" customHeight="1" x14ac:dyDescent="0.2">
      <c r="N5186" s="44"/>
      <c r="O5186" s="44"/>
      <c r="P5186" s="44"/>
      <c r="Q5186" s="44"/>
      <c r="R5186" s="44"/>
      <c r="S5186" s="44"/>
      <c r="T5186" s="44"/>
      <c r="U5186" s="44"/>
      <c r="V5186" s="44"/>
      <c r="W5186" s="44"/>
      <c r="X5186" s="44"/>
      <c r="Y5186" s="44"/>
    </row>
    <row r="5187" spans="14:25" ht="15" customHeight="1" x14ac:dyDescent="0.2">
      <c r="N5187" s="44"/>
      <c r="O5187" s="44"/>
      <c r="P5187" s="44"/>
      <c r="Q5187" s="44"/>
      <c r="R5187" s="44"/>
      <c r="S5187" s="44"/>
      <c r="T5187" s="44"/>
      <c r="U5187" s="44"/>
      <c r="V5187" s="44"/>
      <c r="W5187" s="44"/>
      <c r="X5187" s="44"/>
      <c r="Y5187" s="44"/>
    </row>
    <row r="5188" spans="14:25" ht="15" customHeight="1" x14ac:dyDescent="0.2">
      <c r="N5188" s="44"/>
      <c r="O5188" s="44"/>
      <c r="P5188" s="44"/>
      <c r="Q5188" s="44"/>
      <c r="R5188" s="44"/>
      <c r="S5188" s="44"/>
      <c r="T5188" s="44"/>
      <c r="U5188" s="44"/>
      <c r="V5188" s="44"/>
      <c r="W5188" s="44"/>
      <c r="X5188" s="44"/>
      <c r="Y5188" s="44"/>
    </row>
    <row r="5189" spans="14:25" ht="15" customHeight="1" x14ac:dyDescent="0.2">
      <c r="N5189" s="44"/>
      <c r="O5189" s="44"/>
      <c r="P5189" s="44"/>
      <c r="Q5189" s="44"/>
      <c r="R5189" s="44"/>
      <c r="S5189" s="44"/>
      <c r="T5189" s="44"/>
      <c r="U5189" s="44"/>
      <c r="V5189" s="44"/>
      <c r="W5189" s="44"/>
      <c r="X5189" s="44"/>
      <c r="Y5189" s="44"/>
    </row>
    <row r="5190" spans="14:25" ht="15" customHeight="1" x14ac:dyDescent="0.2">
      <c r="N5190" s="44"/>
      <c r="O5190" s="44"/>
      <c r="P5190" s="44"/>
      <c r="Q5190" s="44"/>
      <c r="R5190" s="44"/>
      <c r="S5190" s="44"/>
      <c r="T5190" s="44"/>
      <c r="U5190" s="44"/>
      <c r="V5190" s="44"/>
      <c r="W5190" s="44"/>
      <c r="X5190" s="44"/>
      <c r="Y5190" s="44"/>
    </row>
    <row r="5191" spans="14:25" ht="15" customHeight="1" x14ac:dyDescent="0.2">
      <c r="N5191" s="44"/>
      <c r="O5191" s="44"/>
      <c r="P5191" s="44"/>
      <c r="Q5191" s="44"/>
      <c r="R5191" s="44"/>
      <c r="S5191" s="44"/>
      <c r="T5191" s="44"/>
      <c r="U5191" s="44"/>
      <c r="V5191" s="44"/>
      <c r="W5191" s="44"/>
      <c r="X5191" s="44"/>
      <c r="Y5191" s="44"/>
    </row>
    <row r="5192" spans="14:25" ht="15" customHeight="1" x14ac:dyDescent="0.2">
      <c r="N5192" s="44"/>
      <c r="O5192" s="44"/>
      <c r="P5192" s="44"/>
      <c r="Q5192" s="44"/>
      <c r="R5192" s="44"/>
      <c r="S5192" s="44"/>
      <c r="T5192" s="44"/>
      <c r="U5192" s="44"/>
      <c r="V5192" s="44"/>
      <c r="W5192" s="44"/>
      <c r="X5192" s="44"/>
      <c r="Y5192" s="44"/>
    </row>
    <row r="5193" spans="14:25" ht="15" customHeight="1" x14ac:dyDescent="0.2">
      <c r="N5193" s="44"/>
      <c r="O5193" s="44"/>
      <c r="P5193" s="44"/>
      <c r="Q5193" s="44"/>
      <c r="R5193" s="44"/>
      <c r="S5193" s="44"/>
      <c r="T5193" s="44"/>
      <c r="U5193" s="44"/>
      <c r="V5193" s="44"/>
      <c r="W5193" s="44"/>
      <c r="X5193" s="44"/>
      <c r="Y5193" s="44"/>
    </row>
    <row r="5194" spans="14:25" ht="15" customHeight="1" x14ac:dyDescent="0.2">
      <c r="N5194" s="44"/>
      <c r="O5194" s="44"/>
      <c r="P5194" s="44"/>
      <c r="Q5194" s="44"/>
      <c r="R5194" s="44"/>
      <c r="S5194" s="44"/>
      <c r="T5194" s="44"/>
      <c r="U5194" s="44"/>
      <c r="V5194" s="44"/>
      <c r="W5194" s="44"/>
      <c r="X5194" s="44"/>
      <c r="Y5194" s="44"/>
    </row>
    <row r="5195" spans="14:25" ht="15" customHeight="1" x14ac:dyDescent="0.2">
      <c r="N5195" s="44"/>
      <c r="O5195" s="44"/>
      <c r="P5195" s="44"/>
      <c r="Q5195" s="44"/>
      <c r="R5195" s="44"/>
      <c r="S5195" s="44"/>
      <c r="T5195" s="44"/>
      <c r="U5195" s="44"/>
      <c r="V5195" s="44"/>
      <c r="W5195" s="44"/>
      <c r="X5195" s="44"/>
      <c r="Y5195" s="44"/>
    </row>
    <row r="5196" spans="14:25" ht="15" customHeight="1" x14ac:dyDescent="0.2">
      <c r="N5196" s="44"/>
      <c r="O5196" s="44"/>
      <c r="P5196" s="44"/>
      <c r="Q5196" s="44"/>
      <c r="R5196" s="44"/>
      <c r="S5196" s="44"/>
      <c r="T5196" s="44"/>
      <c r="U5196" s="44"/>
      <c r="V5196" s="44"/>
      <c r="W5196" s="44"/>
      <c r="X5196" s="44"/>
      <c r="Y5196" s="44"/>
    </row>
    <row r="5197" spans="14:25" ht="15" customHeight="1" x14ac:dyDescent="0.2">
      <c r="N5197" s="44"/>
      <c r="O5197" s="44"/>
      <c r="P5197" s="44"/>
      <c r="Q5197" s="44"/>
      <c r="R5197" s="44"/>
      <c r="S5197" s="44"/>
      <c r="T5197" s="44"/>
      <c r="U5197" s="44"/>
      <c r="V5197" s="44"/>
      <c r="W5197" s="44"/>
      <c r="X5197" s="44"/>
      <c r="Y5197" s="44"/>
    </row>
    <row r="5198" spans="14:25" ht="15" customHeight="1" x14ac:dyDescent="0.2">
      <c r="N5198" s="44"/>
      <c r="O5198" s="44"/>
      <c r="P5198" s="44"/>
      <c r="Q5198" s="44"/>
      <c r="R5198" s="44"/>
      <c r="S5198" s="44"/>
      <c r="T5198" s="44"/>
      <c r="U5198" s="44"/>
      <c r="V5198" s="44"/>
      <c r="W5198" s="44"/>
      <c r="X5198" s="44"/>
      <c r="Y5198" s="44"/>
    </row>
    <row r="5199" spans="14:25" ht="15" customHeight="1" x14ac:dyDescent="0.2">
      <c r="N5199" s="44"/>
      <c r="O5199" s="44"/>
      <c r="P5199" s="44"/>
      <c r="Q5199" s="44"/>
      <c r="R5199" s="44"/>
      <c r="S5199" s="44"/>
      <c r="T5199" s="44"/>
      <c r="U5199" s="44"/>
      <c r="V5199" s="44"/>
      <c r="W5199" s="44"/>
      <c r="X5199" s="44"/>
      <c r="Y5199" s="44"/>
    </row>
    <row r="5200" spans="14:25" ht="15" customHeight="1" x14ac:dyDescent="0.2">
      <c r="N5200" s="44"/>
      <c r="O5200" s="44"/>
      <c r="P5200" s="44"/>
      <c r="Q5200" s="44"/>
      <c r="R5200" s="44"/>
      <c r="S5200" s="44"/>
      <c r="T5200" s="44"/>
      <c r="U5200" s="44"/>
      <c r="V5200" s="44"/>
      <c r="W5200" s="44"/>
      <c r="X5200" s="44"/>
      <c r="Y5200" s="44"/>
    </row>
    <row r="5201" spans="14:25" ht="15" customHeight="1" x14ac:dyDescent="0.2">
      <c r="N5201" s="44"/>
      <c r="O5201" s="44"/>
      <c r="P5201" s="44"/>
      <c r="Q5201" s="44"/>
      <c r="R5201" s="44"/>
      <c r="S5201" s="44"/>
      <c r="T5201" s="44"/>
      <c r="U5201" s="44"/>
      <c r="V5201" s="44"/>
      <c r="W5201" s="44"/>
      <c r="X5201" s="44"/>
      <c r="Y5201" s="44"/>
    </row>
    <row r="5202" spans="14:25" ht="15" customHeight="1" x14ac:dyDescent="0.2">
      <c r="N5202" s="44"/>
      <c r="O5202" s="44"/>
      <c r="P5202" s="44"/>
      <c r="Q5202" s="44"/>
      <c r="R5202" s="44"/>
      <c r="S5202" s="44"/>
      <c r="T5202" s="44"/>
      <c r="U5202" s="44"/>
      <c r="V5202" s="44"/>
      <c r="W5202" s="44"/>
      <c r="X5202" s="44"/>
      <c r="Y5202" s="44"/>
    </row>
    <row r="5203" spans="14:25" ht="15" customHeight="1" x14ac:dyDescent="0.2">
      <c r="N5203" s="44"/>
      <c r="O5203" s="44"/>
      <c r="P5203" s="44"/>
      <c r="Q5203" s="44"/>
      <c r="R5203" s="44"/>
      <c r="S5203" s="44"/>
      <c r="T5203" s="44"/>
      <c r="U5203" s="44"/>
      <c r="V5203" s="44"/>
      <c r="W5203" s="44"/>
      <c r="X5203" s="44"/>
      <c r="Y5203" s="44"/>
    </row>
    <row r="5204" spans="14:25" ht="15" customHeight="1" x14ac:dyDescent="0.2">
      <c r="N5204" s="44"/>
      <c r="O5204" s="44"/>
      <c r="P5204" s="44"/>
      <c r="Q5204" s="44"/>
      <c r="R5204" s="44"/>
      <c r="S5204" s="44"/>
      <c r="T5204" s="44"/>
      <c r="U5204" s="44"/>
      <c r="V5204" s="44"/>
      <c r="W5204" s="44"/>
      <c r="X5204" s="44"/>
      <c r="Y5204" s="44"/>
    </row>
    <row r="5205" spans="14:25" ht="15" customHeight="1" x14ac:dyDescent="0.2">
      <c r="N5205" s="44"/>
      <c r="O5205" s="44"/>
      <c r="P5205" s="44"/>
      <c r="Q5205" s="44"/>
      <c r="R5205" s="44"/>
      <c r="S5205" s="44"/>
      <c r="T5205" s="44"/>
      <c r="U5205" s="44"/>
      <c r="V5205" s="44"/>
      <c r="W5205" s="44"/>
      <c r="X5205" s="44"/>
      <c r="Y5205" s="44"/>
    </row>
    <row r="5206" spans="14:25" ht="15" customHeight="1" x14ac:dyDescent="0.2">
      <c r="N5206" s="44"/>
      <c r="O5206" s="44"/>
      <c r="P5206" s="44"/>
      <c r="Q5206" s="44"/>
      <c r="R5206" s="44"/>
      <c r="S5206" s="44"/>
      <c r="T5206" s="44"/>
      <c r="U5206" s="44"/>
      <c r="V5206" s="44"/>
      <c r="W5206" s="44"/>
      <c r="X5206" s="44"/>
      <c r="Y5206" s="44"/>
    </row>
    <row r="5207" spans="14:25" ht="15" customHeight="1" x14ac:dyDescent="0.2">
      <c r="N5207" s="44"/>
      <c r="O5207" s="44"/>
      <c r="P5207" s="44"/>
      <c r="Q5207" s="44"/>
      <c r="R5207" s="44"/>
      <c r="S5207" s="44"/>
      <c r="T5207" s="44"/>
      <c r="U5207" s="44"/>
      <c r="V5207" s="44"/>
      <c r="W5207" s="44"/>
      <c r="X5207" s="44"/>
      <c r="Y5207" s="44"/>
    </row>
    <row r="5208" spans="14:25" ht="15" customHeight="1" x14ac:dyDescent="0.2">
      <c r="N5208" s="44"/>
      <c r="O5208" s="44"/>
      <c r="P5208" s="44"/>
      <c r="Q5208" s="44"/>
      <c r="R5208" s="44"/>
      <c r="S5208" s="44"/>
      <c r="T5208" s="44"/>
      <c r="U5208" s="44"/>
      <c r="V5208" s="44"/>
      <c r="W5208" s="44"/>
      <c r="X5208" s="44"/>
      <c r="Y5208" s="44"/>
    </row>
    <row r="5209" spans="14:25" ht="15" customHeight="1" x14ac:dyDescent="0.2">
      <c r="N5209" s="44"/>
      <c r="O5209" s="44"/>
      <c r="P5209" s="44"/>
      <c r="Q5209" s="44"/>
      <c r="R5209" s="44"/>
      <c r="S5209" s="44"/>
      <c r="T5209" s="44"/>
      <c r="U5209" s="44"/>
      <c r="V5209" s="44"/>
      <c r="W5209" s="44"/>
      <c r="X5209" s="44"/>
      <c r="Y5209" s="44"/>
    </row>
    <row r="5210" spans="14:25" ht="15" customHeight="1" x14ac:dyDescent="0.2">
      <c r="N5210" s="44"/>
      <c r="O5210" s="44"/>
      <c r="P5210" s="44"/>
      <c r="Q5210" s="44"/>
      <c r="R5210" s="44"/>
      <c r="S5210" s="44"/>
      <c r="T5210" s="44"/>
      <c r="U5210" s="44"/>
      <c r="V5210" s="44"/>
      <c r="W5210" s="44"/>
      <c r="X5210" s="44"/>
      <c r="Y5210" s="44"/>
    </row>
    <row r="5211" spans="14:25" ht="15" customHeight="1" x14ac:dyDescent="0.2">
      <c r="N5211" s="44"/>
      <c r="O5211" s="44"/>
      <c r="P5211" s="44"/>
      <c r="Q5211" s="44"/>
      <c r="R5211" s="44"/>
      <c r="S5211" s="44"/>
      <c r="T5211" s="44"/>
      <c r="U5211" s="44"/>
      <c r="V5211" s="44"/>
      <c r="W5211" s="44"/>
      <c r="X5211" s="44"/>
      <c r="Y5211" s="44"/>
    </row>
    <row r="5212" spans="14:25" ht="15" customHeight="1" x14ac:dyDescent="0.2">
      <c r="N5212" s="44"/>
      <c r="O5212" s="44"/>
      <c r="P5212" s="44"/>
      <c r="Q5212" s="44"/>
      <c r="R5212" s="44"/>
      <c r="S5212" s="44"/>
      <c r="T5212" s="44"/>
      <c r="U5212" s="44"/>
      <c r="V5212" s="44"/>
      <c r="W5212" s="44"/>
      <c r="X5212" s="44"/>
      <c r="Y5212" s="44"/>
    </row>
    <row r="5213" spans="14:25" ht="15" customHeight="1" x14ac:dyDescent="0.2">
      <c r="N5213" s="44"/>
      <c r="O5213" s="44"/>
      <c r="P5213" s="44"/>
      <c r="Q5213" s="44"/>
      <c r="R5213" s="44"/>
      <c r="S5213" s="44"/>
      <c r="T5213" s="44"/>
      <c r="U5213" s="44"/>
      <c r="V5213" s="44"/>
      <c r="W5213" s="44"/>
      <c r="X5213" s="44"/>
      <c r="Y5213" s="44"/>
    </row>
    <row r="5214" spans="14:25" ht="15" customHeight="1" x14ac:dyDescent="0.2">
      <c r="N5214" s="44"/>
      <c r="O5214" s="44"/>
      <c r="P5214" s="44"/>
      <c r="Q5214" s="44"/>
      <c r="R5214" s="44"/>
      <c r="S5214" s="44"/>
      <c r="T5214" s="44"/>
      <c r="U5214" s="44"/>
      <c r="V5214" s="44"/>
      <c r="W5214" s="44"/>
      <c r="X5214" s="44"/>
      <c r="Y5214" s="44"/>
    </row>
    <row r="5215" spans="14:25" ht="15" customHeight="1" x14ac:dyDescent="0.2">
      <c r="N5215" s="44"/>
      <c r="O5215" s="44"/>
      <c r="P5215" s="44"/>
      <c r="Q5215" s="44"/>
      <c r="R5215" s="44"/>
      <c r="S5215" s="44"/>
      <c r="T5215" s="44"/>
      <c r="U5215" s="44"/>
      <c r="V5215" s="44"/>
      <c r="W5215" s="44"/>
      <c r="X5215" s="44"/>
      <c r="Y5215" s="44"/>
    </row>
    <row r="5216" spans="14:25" ht="15" customHeight="1" x14ac:dyDescent="0.2">
      <c r="N5216" s="44"/>
      <c r="O5216" s="44"/>
      <c r="P5216" s="44"/>
      <c r="Q5216" s="44"/>
      <c r="R5216" s="44"/>
      <c r="S5216" s="44"/>
      <c r="T5216" s="44"/>
      <c r="U5216" s="44"/>
      <c r="V5216" s="44"/>
      <c r="W5216" s="44"/>
      <c r="X5216" s="44"/>
      <c r="Y5216" s="44"/>
    </row>
    <row r="5217" spans="14:25" ht="15" customHeight="1" x14ac:dyDescent="0.2">
      <c r="N5217" s="44"/>
      <c r="O5217" s="44"/>
      <c r="P5217" s="44"/>
      <c r="Q5217" s="44"/>
      <c r="R5217" s="44"/>
      <c r="S5217" s="44"/>
      <c r="T5217" s="44"/>
      <c r="U5217" s="44"/>
      <c r="V5217" s="44"/>
      <c r="W5217" s="44"/>
      <c r="X5217" s="44"/>
      <c r="Y5217" s="44"/>
    </row>
    <row r="5218" spans="14:25" ht="15" customHeight="1" x14ac:dyDescent="0.2">
      <c r="N5218" s="44"/>
      <c r="O5218" s="44"/>
      <c r="P5218" s="44"/>
      <c r="Q5218" s="44"/>
      <c r="R5218" s="44"/>
      <c r="S5218" s="44"/>
      <c r="T5218" s="44"/>
      <c r="U5218" s="44"/>
      <c r="V5218" s="44"/>
      <c r="W5218" s="44"/>
      <c r="X5218" s="44"/>
      <c r="Y5218" s="44"/>
    </row>
    <row r="5219" spans="14:25" ht="15" customHeight="1" x14ac:dyDescent="0.2">
      <c r="N5219" s="44"/>
      <c r="O5219" s="44"/>
      <c r="P5219" s="44"/>
      <c r="Q5219" s="44"/>
      <c r="R5219" s="44"/>
      <c r="S5219" s="44"/>
      <c r="T5219" s="44"/>
      <c r="U5219" s="44"/>
      <c r="V5219" s="44"/>
      <c r="W5219" s="44"/>
      <c r="X5219" s="44"/>
      <c r="Y5219" s="44"/>
    </row>
    <row r="5220" spans="14:25" ht="15" customHeight="1" x14ac:dyDescent="0.2">
      <c r="N5220" s="44"/>
      <c r="O5220" s="44"/>
      <c r="P5220" s="44"/>
      <c r="Q5220" s="44"/>
      <c r="R5220" s="44"/>
      <c r="S5220" s="44"/>
      <c r="T5220" s="44"/>
      <c r="U5220" s="44"/>
      <c r="V5220" s="44"/>
      <c r="W5220" s="44"/>
      <c r="X5220" s="44"/>
      <c r="Y5220" s="44"/>
    </row>
    <row r="5221" spans="14:25" ht="15" customHeight="1" x14ac:dyDescent="0.2">
      <c r="N5221" s="44"/>
      <c r="O5221" s="44"/>
      <c r="P5221" s="44"/>
      <c r="Q5221" s="44"/>
      <c r="R5221" s="44"/>
      <c r="S5221" s="44"/>
      <c r="T5221" s="44"/>
      <c r="U5221" s="44"/>
      <c r="V5221" s="44"/>
      <c r="W5221" s="44"/>
      <c r="X5221" s="44"/>
      <c r="Y5221" s="44"/>
    </row>
    <row r="5222" spans="14:25" ht="15" customHeight="1" x14ac:dyDescent="0.2">
      <c r="N5222" s="44"/>
      <c r="O5222" s="44"/>
      <c r="P5222" s="44"/>
      <c r="Q5222" s="44"/>
      <c r="R5222" s="44"/>
      <c r="S5222" s="44"/>
      <c r="T5222" s="44"/>
      <c r="U5222" s="44"/>
      <c r="V5222" s="44"/>
      <c r="W5222" s="44"/>
      <c r="X5222" s="44"/>
      <c r="Y5222" s="44"/>
    </row>
    <row r="5223" spans="14:25" ht="15" customHeight="1" x14ac:dyDescent="0.2">
      <c r="N5223" s="44"/>
      <c r="O5223" s="44"/>
      <c r="P5223" s="44"/>
      <c r="Q5223" s="44"/>
      <c r="R5223" s="44"/>
      <c r="S5223" s="44"/>
      <c r="T5223" s="44"/>
      <c r="U5223" s="44"/>
      <c r="V5223" s="44"/>
      <c r="W5223" s="44"/>
      <c r="X5223" s="44"/>
      <c r="Y5223" s="44"/>
    </row>
    <row r="5224" spans="14:25" ht="15" customHeight="1" x14ac:dyDescent="0.2">
      <c r="N5224" s="44"/>
      <c r="O5224" s="44"/>
      <c r="P5224" s="44"/>
      <c r="Q5224" s="44"/>
      <c r="R5224" s="44"/>
      <c r="S5224" s="44"/>
      <c r="T5224" s="44"/>
      <c r="U5224" s="44"/>
      <c r="V5224" s="44"/>
      <c r="W5224" s="44"/>
      <c r="X5224" s="44"/>
      <c r="Y5224" s="44"/>
    </row>
    <row r="5225" spans="14:25" ht="15" customHeight="1" x14ac:dyDescent="0.2">
      <c r="N5225" s="44"/>
      <c r="O5225" s="44"/>
      <c r="P5225" s="44"/>
      <c r="Q5225" s="44"/>
      <c r="R5225" s="44"/>
      <c r="S5225" s="44"/>
      <c r="T5225" s="44"/>
      <c r="U5225" s="44"/>
      <c r="V5225" s="44"/>
      <c r="W5225" s="44"/>
      <c r="X5225" s="44"/>
      <c r="Y5225" s="44"/>
    </row>
    <row r="5226" spans="14:25" ht="15" customHeight="1" x14ac:dyDescent="0.2">
      <c r="N5226" s="44"/>
      <c r="O5226" s="44"/>
      <c r="P5226" s="44"/>
      <c r="Q5226" s="44"/>
      <c r="R5226" s="44"/>
      <c r="S5226" s="44"/>
      <c r="T5226" s="44"/>
      <c r="U5226" s="44"/>
      <c r="V5226" s="44"/>
      <c r="W5226" s="44"/>
      <c r="X5226" s="44"/>
      <c r="Y5226" s="44"/>
    </row>
    <row r="5227" spans="14:25" ht="15" customHeight="1" x14ac:dyDescent="0.2">
      <c r="N5227" s="44"/>
      <c r="O5227" s="44"/>
      <c r="P5227" s="44"/>
      <c r="Q5227" s="44"/>
      <c r="R5227" s="44"/>
      <c r="S5227" s="44"/>
      <c r="T5227" s="44"/>
      <c r="U5227" s="44"/>
      <c r="V5227" s="44"/>
      <c r="W5227" s="44"/>
      <c r="X5227" s="44"/>
      <c r="Y5227" s="44"/>
    </row>
    <row r="5228" spans="14:25" ht="15" customHeight="1" x14ac:dyDescent="0.2">
      <c r="N5228" s="44"/>
      <c r="O5228" s="44"/>
      <c r="P5228" s="44"/>
      <c r="Q5228" s="44"/>
      <c r="R5228" s="44"/>
      <c r="S5228" s="44"/>
      <c r="T5228" s="44"/>
      <c r="U5228" s="44"/>
      <c r="V5228" s="44"/>
      <c r="W5228" s="44"/>
      <c r="X5228" s="44"/>
      <c r="Y5228" s="44"/>
    </row>
    <row r="5229" spans="14:25" ht="15" customHeight="1" x14ac:dyDescent="0.2">
      <c r="N5229" s="44"/>
      <c r="O5229" s="44"/>
      <c r="P5229" s="44"/>
      <c r="Q5229" s="44"/>
      <c r="R5229" s="44"/>
      <c r="S5229" s="44"/>
      <c r="T5229" s="44"/>
      <c r="U5229" s="44"/>
      <c r="V5229" s="44"/>
      <c r="W5229" s="44"/>
      <c r="X5229" s="44"/>
      <c r="Y5229" s="44"/>
    </row>
    <row r="5230" spans="14:25" ht="15" customHeight="1" x14ac:dyDescent="0.2">
      <c r="N5230" s="44"/>
      <c r="O5230" s="44"/>
      <c r="P5230" s="44"/>
      <c r="Q5230" s="44"/>
      <c r="R5230" s="44"/>
      <c r="S5230" s="44"/>
      <c r="T5230" s="44"/>
      <c r="U5230" s="44"/>
      <c r="V5230" s="44"/>
      <c r="W5230" s="44"/>
      <c r="X5230" s="44"/>
      <c r="Y5230" s="44"/>
    </row>
    <row r="5231" spans="14:25" ht="15" customHeight="1" x14ac:dyDescent="0.2">
      <c r="N5231" s="44"/>
      <c r="O5231" s="44"/>
      <c r="P5231" s="44"/>
      <c r="Q5231" s="44"/>
      <c r="R5231" s="44"/>
      <c r="S5231" s="44"/>
      <c r="T5231" s="44"/>
      <c r="U5231" s="44"/>
      <c r="V5231" s="44"/>
      <c r="W5231" s="44"/>
      <c r="X5231" s="44"/>
      <c r="Y5231" s="44"/>
    </row>
    <row r="5232" spans="14:25" ht="15" customHeight="1" x14ac:dyDescent="0.2">
      <c r="N5232" s="44"/>
      <c r="O5232" s="44"/>
      <c r="P5232" s="44"/>
      <c r="Q5232" s="44"/>
      <c r="R5232" s="44"/>
      <c r="S5232" s="44"/>
      <c r="T5232" s="44"/>
      <c r="U5232" s="44"/>
      <c r="V5232" s="44"/>
      <c r="W5232" s="44"/>
      <c r="X5232" s="44"/>
      <c r="Y5232" s="44"/>
    </row>
    <row r="5233" spans="14:25" ht="15" customHeight="1" x14ac:dyDescent="0.2">
      <c r="N5233" s="44"/>
      <c r="O5233" s="44"/>
      <c r="P5233" s="44"/>
      <c r="Q5233" s="44"/>
      <c r="R5233" s="44"/>
      <c r="S5233" s="44"/>
      <c r="T5233" s="44"/>
      <c r="U5233" s="44"/>
      <c r="V5233" s="44"/>
      <c r="W5233" s="44"/>
      <c r="X5233" s="44"/>
      <c r="Y5233" s="44"/>
    </row>
    <row r="5234" spans="14:25" ht="15" customHeight="1" x14ac:dyDescent="0.2">
      <c r="N5234" s="44"/>
      <c r="O5234" s="44"/>
      <c r="P5234" s="44"/>
      <c r="Q5234" s="44"/>
      <c r="R5234" s="44"/>
      <c r="S5234" s="44"/>
      <c r="T5234" s="44"/>
      <c r="U5234" s="44"/>
      <c r="V5234" s="44"/>
      <c r="W5234" s="44"/>
      <c r="X5234" s="44"/>
      <c r="Y5234" s="44"/>
    </row>
    <row r="5235" spans="14:25" ht="15" customHeight="1" x14ac:dyDescent="0.2">
      <c r="N5235" s="44"/>
      <c r="O5235" s="44"/>
      <c r="P5235" s="44"/>
      <c r="Q5235" s="44"/>
      <c r="R5235" s="44"/>
      <c r="S5235" s="44"/>
      <c r="T5235" s="44"/>
      <c r="U5235" s="44"/>
      <c r="V5235" s="44"/>
      <c r="W5235" s="44"/>
      <c r="X5235" s="44"/>
      <c r="Y5235" s="44"/>
    </row>
    <row r="5236" spans="14:25" ht="15" customHeight="1" x14ac:dyDescent="0.2">
      <c r="N5236" s="44"/>
      <c r="O5236" s="44"/>
      <c r="P5236" s="44"/>
      <c r="Q5236" s="44"/>
      <c r="R5236" s="44"/>
      <c r="S5236" s="44"/>
      <c r="T5236" s="44"/>
      <c r="U5236" s="44"/>
      <c r="V5236" s="44"/>
      <c r="W5236" s="44"/>
      <c r="X5236" s="44"/>
      <c r="Y5236" s="44"/>
    </row>
    <row r="5237" spans="14:25" ht="15" customHeight="1" x14ac:dyDescent="0.2">
      <c r="N5237" s="44"/>
      <c r="O5237" s="44"/>
      <c r="P5237" s="44"/>
      <c r="Q5237" s="44"/>
      <c r="R5237" s="44"/>
      <c r="S5237" s="44"/>
      <c r="T5237" s="44"/>
      <c r="U5237" s="44"/>
      <c r="V5237" s="44"/>
      <c r="W5237" s="44"/>
      <c r="X5237" s="44"/>
      <c r="Y5237" s="44"/>
    </row>
    <row r="5238" spans="14:25" ht="15" customHeight="1" x14ac:dyDescent="0.2">
      <c r="N5238" s="44"/>
      <c r="O5238" s="44"/>
      <c r="P5238" s="44"/>
      <c r="Q5238" s="44"/>
      <c r="R5238" s="44"/>
      <c r="S5238" s="44"/>
      <c r="T5238" s="44"/>
      <c r="U5238" s="44"/>
      <c r="V5238" s="44"/>
      <c r="W5238" s="44"/>
      <c r="X5238" s="44"/>
      <c r="Y5238" s="44"/>
    </row>
    <row r="5239" spans="14:25" ht="15" customHeight="1" x14ac:dyDescent="0.2">
      <c r="N5239" s="44"/>
      <c r="O5239" s="44"/>
      <c r="P5239" s="44"/>
      <c r="Q5239" s="44"/>
      <c r="R5239" s="44"/>
      <c r="S5239" s="44"/>
      <c r="T5239" s="44"/>
      <c r="U5239" s="44"/>
      <c r="V5239" s="44"/>
      <c r="W5239" s="44"/>
      <c r="X5239" s="44"/>
      <c r="Y5239" s="44"/>
    </row>
    <row r="5240" spans="14:25" ht="15" customHeight="1" x14ac:dyDescent="0.2">
      <c r="N5240" s="44"/>
      <c r="O5240" s="44"/>
      <c r="P5240" s="44"/>
      <c r="Q5240" s="44"/>
      <c r="R5240" s="44"/>
      <c r="S5240" s="44"/>
      <c r="T5240" s="44"/>
      <c r="U5240" s="44"/>
      <c r="V5240" s="44"/>
      <c r="W5240" s="44"/>
      <c r="X5240" s="44"/>
      <c r="Y5240" s="44"/>
    </row>
    <row r="5241" spans="14:25" ht="15" customHeight="1" x14ac:dyDescent="0.2">
      <c r="N5241" s="44"/>
      <c r="O5241" s="44"/>
      <c r="P5241" s="44"/>
      <c r="Q5241" s="44"/>
      <c r="R5241" s="44"/>
      <c r="S5241" s="44"/>
      <c r="T5241" s="44"/>
      <c r="U5241" s="44"/>
      <c r="V5241" s="44"/>
      <c r="W5241" s="44"/>
      <c r="X5241" s="44"/>
      <c r="Y5241" s="44"/>
    </row>
    <row r="5242" spans="14:25" ht="15" customHeight="1" x14ac:dyDescent="0.2">
      <c r="N5242" s="44"/>
      <c r="O5242" s="44"/>
      <c r="P5242" s="44"/>
      <c r="Q5242" s="44"/>
      <c r="R5242" s="44"/>
      <c r="S5242" s="44"/>
      <c r="T5242" s="44"/>
      <c r="U5242" s="44"/>
      <c r="V5242" s="44"/>
      <c r="W5242" s="44"/>
      <c r="X5242" s="44"/>
      <c r="Y5242" s="44"/>
    </row>
    <row r="5243" spans="14:25" ht="15" customHeight="1" x14ac:dyDescent="0.2">
      <c r="N5243" s="44"/>
      <c r="O5243" s="44"/>
      <c r="P5243" s="44"/>
      <c r="Q5243" s="44"/>
      <c r="R5243" s="44"/>
      <c r="S5243" s="44"/>
      <c r="T5243" s="44"/>
      <c r="U5243" s="44"/>
      <c r="V5243" s="44"/>
      <c r="W5243" s="44"/>
      <c r="X5243" s="44"/>
      <c r="Y5243" s="44"/>
    </row>
    <row r="5244" spans="14:25" ht="15" customHeight="1" x14ac:dyDescent="0.2">
      <c r="N5244" s="44"/>
      <c r="O5244" s="44"/>
      <c r="P5244" s="44"/>
      <c r="Q5244" s="44"/>
      <c r="R5244" s="44"/>
      <c r="S5244" s="44"/>
      <c r="T5244" s="44"/>
      <c r="U5244" s="44"/>
      <c r="V5244" s="44"/>
      <c r="W5244" s="44"/>
      <c r="X5244" s="44"/>
      <c r="Y5244" s="44"/>
    </row>
    <row r="5245" spans="14:25" ht="15" customHeight="1" x14ac:dyDescent="0.2">
      <c r="N5245" s="44"/>
      <c r="O5245" s="44"/>
      <c r="P5245" s="44"/>
      <c r="Q5245" s="44"/>
      <c r="R5245" s="44"/>
      <c r="S5245" s="44"/>
      <c r="T5245" s="44"/>
      <c r="U5245" s="44"/>
      <c r="V5245" s="44"/>
      <c r="W5245" s="44"/>
      <c r="X5245" s="44"/>
      <c r="Y5245" s="44"/>
    </row>
    <row r="5246" spans="14:25" ht="15" customHeight="1" x14ac:dyDescent="0.2">
      <c r="N5246" s="44"/>
      <c r="O5246" s="44"/>
      <c r="P5246" s="44"/>
      <c r="Q5246" s="44"/>
      <c r="R5246" s="44"/>
      <c r="S5246" s="44"/>
      <c r="T5246" s="44"/>
      <c r="U5246" s="44"/>
      <c r="V5246" s="44"/>
      <c r="W5246" s="44"/>
      <c r="X5246" s="44"/>
      <c r="Y5246" s="44"/>
    </row>
    <row r="5247" spans="14:25" ht="15" customHeight="1" x14ac:dyDescent="0.2">
      <c r="N5247" s="44"/>
      <c r="O5247" s="44"/>
      <c r="P5247" s="44"/>
      <c r="Q5247" s="44"/>
      <c r="R5247" s="44"/>
      <c r="S5247" s="44"/>
      <c r="T5247" s="44"/>
      <c r="U5247" s="44"/>
      <c r="V5247" s="44"/>
      <c r="W5247" s="44"/>
      <c r="X5247" s="44"/>
      <c r="Y5247" s="44"/>
    </row>
    <row r="5248" spans="14:25" ht="15" customHeight="1" x14ac:dyDescent="0.2">
      <c r="N5248" s="44"/>
      <c r="O5248" s="44"/>
      <c r="P5248" s="44"/>
      <c r="Q5248" s="44"/>
      <c r="R5248" s="44"/>
      <c r="S5248" s="44"/>
      <c r="T5248" s="44"/>
      <c r="U5248" s="44"/>
      <c r="V5248" s="44"/>
      <c r="W5248" s="44"/>
      <c r="X5248" s="44"/>
      <c r="Y5248" s="44"/>
    </row>
    <row r="5249" spans="14:25" ht="15" customHeight="1" x14ac:dyDescent="0.2">
      <c r="N5249" s="44"/>
      <c r="O5249" s="44"/>
      <c r="P5249" s="44"/>
      <c r="Q5249" s="44"/>
      <c r="R5249" s="44"/>
      <c r="S5249" s="44"/>
      <c r="T5249" s="44"/>
      <c r="U5249" s="44"/>
      <c r="V5249" s="44"/>
      <c r="W5249" s="44"/>
      <c r="X5249" s="44"/>
      <c r="Y5249" s="44"/>
    </row>
    <row r="5250" spans="14:25" ht="15" customHeight="1" x14ac:dyDescent="0.2">
      <c r="N5250" s="44"/>
      <c r="O5250" s="44"/>
      <c r="P5250" s="44"/>
      <c r="Q5250" s="44"/>
      <c r="R5250" s="44"/>
      <c r="S5250" s="44"/>
      <c r="T5250" s="44"/>
      <c r="U5250" s="44"/>
      <c r="V5250" s="44"/>
      <c r="W5250" s="44"/>
      <c r="X5250" s="44"/>
      <c r="Y5250" s="44"/>
    </row>
    <row r="5251" spans="14:25" ht="15" customHeight="1" x14ac:dyDescent="0.2">
      <c r="N5251" s="44"/>
      <c r="O5251" s="44"/>
      <c r="P5251" s="44"/>
      <c r="Q5251" s="44"/>
      <c r="R5251" s="44"/>
      <c r="S5251" s="44"/>
      <c r="T5251" s="44"/>
      <c r="U5251" s="44"/>
      <c r="V5251" s="44"/>
      <c r="W5251" s="44"/>
      <c r="X5251" s="44"/>
      <c r="Y5251" s="44"/>
    </row>
    <row r="5252" spans="14:25" ht="15" customHeight="1" x14ac:dyDescent="0.2">
      <c r="N5252" s="44"/>
      <c r="O5252" s="44"/>
      <c r="P5252" s="44"/>
      <c r="Q5252" s="44"/>
      <c r="R5252" s="44"/>
      <c r="S5252" s="44"/>
      <c r="T5252" s="44"/>
      <c r="U5252" s="44"/>
      <c r="V5252" s="44"/>
      <c r="W5252" s="44"/>
      <c r="X5252" s="44"/>
      <c r="Y5252" s="44"/>
    </row>
    <row r="5253" spans="14:25" ht="15" customHeight="1" x14ac:dyDescent="0.2">
      <c r="N5253" s="44"/>
      <c r="O5253" s="44"/>
      <c r="P5253" s="44"/>
      <c r="Q5253" s="44"/>
      <c r="R5253" s="44"/>
      <c r="S5253" s="44"/>
      <c r="T5253" s="44"/>
      <c r="U5253" s="44"/>
      <c r="V5253" s="44"/>
      <c r="W5253" s="44"/>
      <c r="X5253" s="44"/>
      <c r="Y5253" s="44"/>
    </row>
    <row r="5254" spans="14:25" ht="15" customHeight="1" x14ac:dyDescent="0.2">
      <c r="N5254" s="44"/>
      <c r="O5254" s="44"/>
      <c r="P5254" s="44"/>
      <c r="Q5254" s="44"/>
      <c r="R5254" s="44"/>
      <c r="S5254" s="44"/>
      <c r="T5254" s="44"/>
      <c r="U5254" s="44"/>
      <c r="V5254" s="44"/>
      <c r="W5254" s="44"/>
      <c r="X5254" s="44"/>
      <c r="Y5254" s="44"/>
    </row>
    <row r="5255" spans="14:25" ht="15" customHeight="1" x14ac:dyDescent="0.2">
      <c r="N5255" s="44"/>
      <c r="O5255" s="44"/>
      <c r="P5255" s="44"/>
      <c r="Q5255" s="44"/>
      <c r="R5255" s="44"/>
      <c r="S5255" s="44"/>
      <c r="T5255" s="44"/>
      <c r="U5255" s="44"/>
      <c r="V5255" s="44"/>
      <c r="W5255" s="44"/>
      <c r="X5255" s="44"/>
      <c r="Y5255" s="44"/>
    </row>
    <row r="5256" spans="14:25" ht="15" customHeight="1" x14ac:dyDescent="0.2">
      <c r="N5256" s="44"/>
      <c r="O5256" s="44"/>
      <c r="P5256" s="44"/>
      <c r="Q5256" s="44"/>
      <c r="R5256" s="44"/>
      <c r="S5256" s="44"/>
      <c r="T5256" s="44"/>
      <c r="U5256" s="44"/>
      <c r="V5256" s="44"/>
      <c r="W5256" s="44"/>
      <c r="X5256" s="44"/>
      <c r="Y5256" s="44"/>
    </row>
    <row r="5257" spans="14:25" ht="15" customHeight="1" x14ac:dyDescent="0.2">
      <c r="N5257" s="44"/>
      <c r="O5257" s="44"/>
      <c r="P5257" s="44"/>
      <c r="Q5257" s="44"/>
      <c r="R5257" s="44"/>
      <c r="S5257" s="44"/>
      <c r="T5257" s="44"/>
      <c r="U5257" s="44"/>
      <c r="V5257" s="44"/>
      <c r="W5257" s="44"/>
      <c r="X5257" s="44"/>
      <c r="Y5257" s="44"/>
    </row>
    <row r="5258" spans="14:25" ht="15" customHeight="1" x14ac:dyDescent="0.2">
      <c r="N5258" s="44"/>
      <c r="O5258" s="44"/>
      <c r="P5258" s="44"/>
      <c r="Q5258" s="44"/>
      <c r="R5258" s="44"/>
      <c r="S5258" s="44"/>
      <c r="T5258" s="44"/>
      <c r="U5258" s="44"/>
      <c r="V5258" s="44"/>
      <c r="W5258" s="44"/>
      <c r="X5258" s="44"/>
      <c r="Y5258" s="44"/>
    </row>
    <row r="5259" spans="14:25" ht="15" customHeight="1" x14ac:dyDescent="0.2">
      <c r="N5259" s="44"/>
      <c r="O5259" s="44"/>
      <c r="P5259" s="44"/>
      <c r="Q5259" s="44"/>
      <c r="R5259" s="44"/>
      <c r="S5259" s="44"/>
      <c r="T5259" s="44"/>
      <c r="U5259" s="44"/>
      <c r="V5259" s="44"/>
      <c r="W5259" s="44"/>
      <c r="X5259" s="44"/>
      <c r="Y5259" s="44"/>
    </row>
    <row r="5260" spans="14:25" ht="15" customHeight="1" x14ac:dyDescent="0.2">
      <c r="N5260" s="44"/>
      <c r="O5260" s="44"/>
      <c r="P5260" s="44"/>
      <c r="Q5260" s="44"/>
      <c r="R5260" s="44"/>
      <c r="S5260" s="44"/>
      <c r="T5260" s="44"/>
      <c r="U5260" s="44"/>
      <c r="V5260" s="44"/>
      <c r="W5260" s="44"/>
      <c r="X5260" s="44"/>
      <c r="Y5260" s="44"/>
    </row>
    <row r="5261" spans="14:25" ht="15" customHeight="1" x14ac:dyDescent="0.2">
      <c r="N5261" s="44"/>
      <c r="O5261" s="44"/>
      <c r="P5261" s="44"/>
      <c r="Q5261" s="44"/>
      <c r="R5261" s="44"/>
      <c r="S5261" s="44"/>
      <c r="T5261" s="44"/>
      <c r="U5261" s="44"/>
      <c r="V5261" s="44"/>
      <c r="W5261" s="44"/>
      <c r="X5261" s="44"/>
      <c r="Y5261" s="44"/>
    </row>
    <row r="5262" spans="14:25" ht="15" customHeight="1" x14ac:dyDescent="0.2">
      <c r="N5262" s="44"/>
      <c r="O5262" s="44"/>
      <c r="P5262" s="44"/>
      <c r="Q5262" s="44"/>
      <c r="R5262" s="44"/>
      <c r="S5262" s="44"/>
      <c r="T5262" s="44"/>
      <c r="U5262" s="44"/>
      <c r="V5262" s="44"/>
      <c r="W5262" s="44"/>
      <c r="X5262" s="44"/>
      <c r="Y5262" s="44"/>
    </row>
    <row r="5263" spans="14:25" ht="15" customHeight="1" x14ac:dyDescent="0.2">
      <c r="N5263" s="44"/>
      <c r="O5263" s="44"/>
      <c r="P5263" s="44"/>
      <c r="Q5263" s="44"/>
      <c r="R5263" s="44"/>
      <c r="S5263" s="44"/>
      <c r="T5263" s="44"/>
      <c r="U5263" s="44"/>
      <c r="V5263" s="44"/>
      <c r="W5263" s="44"/>
      <c r="X5263" s="44"/>
      <c r="Y5263" s="44"/>
    </row>
    <row r="5264" spans="14:25" ht="15" customHeight="1" x14ac:dyDescent="0.2">
      <c r="N5264" s="44"/>
      <c r="O5264" s="44"/>
      <c r="P5264" s="44"/>
      <c r="Q5264" s="44"/>
      <c r="R5264" s="44"/>
      <c r="S5264" s="44"/>
      <c r="T5264" s="44"/>
      <c r="U5264" s="44"/>
      <c r="V5264" s="44"/>
      <c r="W5264" s="44"/>
      <c r="X5264" s="44"/>
      <c r="Y5264" s="44"/>
    </row>
    <row r="5265" spans="14:25" ht="15" customHeight="1" x14ac:dyDescent="0.2">
      <c r="N5265" s="44"/>
      <c r="O5265" s="44"/>
      <c r="P5265" s="44"/>
      <c r="Q5265" s="44"/>
      <c r="R5265" s="44"/>
      <c r="S5265" s="44"/>
      <c r="T5265" s="44"/>
      <c r="U5265" s="44"/>
      <c r="V5265" s="44"/>
      <c r="W5265" s="44"/>
      <c r="X5265" s="44"/>
      <c r="Y5265" s="44"/>
    </row>
    <row r="5266" spans="14:25" ht="15" customHeight="1" x14ac:dyDescent="0.2">
      <c r="N5266" s="44"/>
      <c r="O5266" s="44"/>
      <c r="P5266" s="44"/>
      <c r="Q5266" s="44"/>
      <c r="R5266" s="44"/>
      <c r="S5266" s="44"/>
      <c r="T5266" s="44"/>
      <c r="U5266" s="44"/>
      <c r="V5266" s="44"/>
      <c r="W5266" s="44"/>
      <c r="X5266" s="44"/>
      <c r="Y5266" s="44"/>
    </row>
    <row r="5267" spans="14:25" ht="15" customHeight="1" x14ac:dyDescent="0.2">
      <c r="N5267" s="44"/>
      <c r="O5267" s="44"/>
      <c r="P5267" s="44"/>
      <c r="Q5267" s="44"/>
      <c r="R5267" s="44"/>
      <c r="S5267" s="44"/>
      <c r="T5267" s="44"/>
      <c r="U5267" s="44"/>
      <c r="V5267" s="44"/>
      <c r="W5267" s="44"/>
      <c r="X5267" s="44"/>
      <c r="Y5267" s="44"/>
    </row>
    <row r="5268" spans="14:25" ht="15" customHeight="1" x14ac:dyDescent="0.2">
      <c r="N5268" s="44"/>
      <c r="O5268" s="44"/>
      <c r="P5268" s="44"/>
      <c r="Q5268" s="44"/>
      <c r="R5268" s="44"/>
      <c r="S5268" s="44"/>
      <c r="T5268" s="44"/>
      <c r="U5268" s="44"/>
      <c r="V5268" s="44"/>
      <c r="W5268" s="44"/>
      <c r="X5268" s="44"/>
      <c r="Y5268" s="44"/>
    </row>
    <row r="5269" spans="14:25" ht="15" customHeight="1" x14ac:dyDescent="0.2">
      <c r="N5269" s="44"/>
      <c r="O5269" s="44"/>
      <c r="P5269" s="44"/>
      <c r="Q5269" s="44"/>
      <c r="R5269" s="44"/>
      <c r="S5269" s="44"/>
      <c r="T5269" s="44"/>
      <c r="U5269" s="44"/>
      <c r="V5269" s="44"/>
      <c r="W5269" s="44"/>
      <c r="X5269" s="44"/>
      <c r="Y5269" s="44"/>
    </row>
    <row r="5270" spans="14:25" ht="15" customHeight="1" x14ac:dyDescent="0.2">
      <c r="N5270" s="44"/>
      <c r="O5270" s="44"/>
      <c r="P5270" s="44"/>
      <c r="Q5270" s="44"/>
      <c r="R5270" s="44"/>
      <c r="S5270" s="44"/>
      <c r="T5270" s="44"/>
      <c r="U5270" s="44"/>
      <c r="V5270" s="44"/>
      <c r="W5270" s="44"/>
      <c r="X5270" s="44"/>
      <c r="Y5270" s="44"/>
    </row>
    <row r="5271" spans="14:25" ht="15" customHeight="1" x14ac:dyDescent="0.2">
      <c r="N5271" s="44"/>
      <c r="O5271" s="44"/>
      <c r="P5271" s="44"/>
      <c r="Q5271" s="44"/>
      <c r="R5271" s="44"/>
      <c r="S5271" s="44"/>
      <c r="T5271" s="44"/>
      <c r="U5271" s="44"/>
      <c r="V5271" s="44"/>
      <c r="W5271" s="44"/>
      <c r="X5271" s="44"/>
      <c r="Y5271" s="44"/>
    </row>
    <row r="5272" spans="14:25" ht="15" customHeight="1" x14ac:dyDescent="0.2">
      <c r="N5272" s="44"/>
      <c r="O5272" s="44"/>
      <c r="P5272" s="44"/>
      <c r="Q5272" s="44"/>
      <c r="R5272" s="44"/>
      <c r="S5272" s="44"/>
      <c r="T5272" s="44"/>
      <c r="U5272" s="44"/>
      <c r="V5272" s="44"/>
      <c r="W5272" s="44"/>
      <c r="X5272" s="44"/>
      <c r="Y5272" s="44"/>
    </row>
    <row r="5273" spans="14:25" ht="15" customHeight="1" x14ac:dyDescent="0.2">
      <c r="N5273" s="44"/>
      <c r="O5273" s="44"/>
      <c r="P5273" s="44"/>
      <c r="Q5273" s="44"/>
      <c r="R5273" s="44"/>
      <c r="S5273" s="44"/>
      <c r="T5273" s="44"/>
      <c r="U5273" s="44"/>
      <c r="V5273" s="44"/>
      <c r="W5273" s="44"/>
      <c r="X5273" s="44"/>
      <c r="Y5273" s="44"/>
    </row>
    <row r="5274" spans="14:25" ht="15" customHeight="1" x14ac:dyDescent="0.2">
      <c r="N5274" s="44"/>
      <c r="O5274" s="44"/>
      <c r="P5274" s="44"/>
      <c r="Q5274" s="44"/>
      <c r="R5274" s="44"/>
      <c r="S5274" s="44"/>
      <c r="T5274" s="44"/>
      <c r="U5274" s="44"/>
      <c r="V5274" s="44"/>
      <c r="W5274" s="44"/>
      <c r="X5274" s="44"/>
      <c r="Y5274" s="44"/>
    </row>
    <row r="5275" spans="14:25" ht="15" customHeight="1" x14ac:dyDescent="0.2">
      <c r="N5275" s="44"/>
      <c r="O5275" s="44"/>
      <c r="P5275" s="44"/>
      <c r="Q5275" s="44"/>
      <c r="R5275" s="44"/>
      <c r="S5275" s="44"/>
      <c r="T5275" s="44"/>
      <c r="U5275" s="44"/>
      <c r="V5275" s="44"/>
      <c r="W5275" s="44"/>
      <c r="X5275" s="44"/>
      <c r="Y5275" s="44"/>
    </row>
    <row r="5276" spans="14:25" ht="15" customHeight="1" x14ac:dyDescent="0.2">
      <c r="N5276" s="44"/>
      <c r="O5276" s="44"/>
      <c r="P5276" s="44"/>
      <c r="Q5276" s="44"/>
      <c r="R5276" s="44"/>
      <c r="S5276" s="44"/>
      <c r="T5276" s="44"/>
      <c r="U5276" s="44"/>
      <c r="V5276" s="44"/>
      <c r="W5276" s="44"/>
      <c r="X5276" s="44"/>
      <c r="Y5276" s="44"/>
    </row>
    <row r="5277" spans="14:25" ht="15" customHeight="1" x14ac:dyDescent="0.2">
      <c r="N5277" s="44"/>
      <c r="O5277" s="44"/>
      <c r="P5277" s="44"/>
      <c r="Q5277" s="44"/>
      <c r="R5277" s="44"/>
      <c r="S5277" s="44"/>
      <c r="T5277" s="44"/>
      <c r="U5277" s="44"/>
      <c r="V5277" s="44"/>
      <c r="W5277" s="44"/>
      <c r="X5277" s="44"/>
      <c r="Y5277" s="44"/>
    </row>
    <row r="5278" spans="14:25" ht="15" customHeight="1" x14ac:dyDescent="0.2">
      <c r="N5278" s="44"/>
      <c r="O5278" s="44"/>
      <c r="P5278" s="44"/>
      <c r="Q5278" s="44"/>
      <c r="R5278" s="44"/>
      <c r="S5278" s="44"/>
      <c r="T5278" s="44"/>
      <c r="U5278" s="44"/>
      <c r="V5278" s="44"/>
      <c r="W5278" s="44"/>
      <c r="X5278" s="44"/>
      <c r="Y5278" s="44"/>
    </row>
    <row r="5279" spans="14:25" ht="15" customHeight="1" x14ac:dyDescent="0.2">
      <c r="N5279" s="44"/>
      <c r="O5279" s="44"/>
      <c r="P5279" s="44"/>
      <c r="Q5279" s="44"/>
      <c r="R5279" s="44"/>
      <c r="S5279" s="44"/>
      <c r="T5279" s="44"/>
      <c r="U5279" s="44"/>
      <c r="V5279" s="44"/>
      <c r="W5279" s="44"/>
      <c r="X5279" s="44"/>
      <c r="Y5279" s="44"/>
    </row>
    <row r="5280" spans="14:25" ht="15" customHeight="1" x14ac:dyDescent="0.2">
      <c r="N5280" s="44"/>
      <c r="O5280" s="44"/>
      <c r="P5280" s="44"/>
      <c r="Q5280" s="44"/>
      <c r="R5280" s="44"/>
      <c r="S5280" s="44"/>
      <c r="T5280" s="44"/>
      <c r="U5280" s="44"/>
      <c r="V5280" s="44"/>
      <c r="W5280" s="44"/>
      <c r="X5280" s="44"/>
      <c r="Y5280" s="44"/>
    </row>
    <row r="5281" spans="14:25" ht="15" customHeight="1" x14ac:dyDescent="0.2">
      <c r="N5281" s="44"/>
      <c r="O5281" s="44"/>
      <c r="P5281" s="44"/>
      <c r="Q5281" s="44"/>
      <c r="R5281" s="44"/>
      <c r="S5281" s="44"/>
      <c r="T5281" s="44"/>
      <c r="U5281" s="44"/>
      <c r="V5281" s="44"/>
      <c r="W5281" s="44"/>
      <c r="X5281" s="44"/>
      <c r="Y5281" s="44"/>
    </row>
    <row r="5282" spans="14:25" ht="15" customHeight="1" x14ac:dyDescent="0.2">
      <c r="N5282" s="44"/>
      <c r="O5282" s="44"/>
      <c r="P5282" s="44"/>
      <c r="Q5282" s="44"/>
      <c r="R5282" s="44"/>
      <c r="S5282" s="44"/>
      <c r="T5282" s="44"/>
      <c r="U5282" s="44"/>
      <c r="V5282" s="44"/>
      <c r="W5282" s="44"/>
      <c r="X5282" s="44"/>
      <c r="Y5282" s="44"/>
    </row>
    <row r="5283" spans="14:25" ht="15" customHeight="1" x14ac:dyDescent="0.2">
      <c r="N5283" s="44"/>
      <c r="O5283" s="44"/>
      <c r="P5283" s="44"/>
      <c r="Q5283" s="44"/>
      <c r="R5283" s="44"/>
      <c r="S5283" s="44"/>
      <c r="T5283" s="44"/>
      <c r="U5283" s="44"/>
      <c r="V5283" s="44"/>
      <c r="W5283" s="44"/>
      <c r="X5283" s="44"/>
      <c r="Y5283" s="44"/>
    </row>
    <row r="5284" spans="14:25" ht="15" customHeight="1" x14ac:dyDescent="0.2">
      <c r="N5284" s="44"/>
      <c r="O5284" s="44"/>
      <c r="P5284" s="44"/>
      <c r="Q5284" s="44"/>
      <c r="R5284" s="44"/>
      <c r="S5284" s="44"/>
      <c r="T5284" s="44"/>
      <c r="U5284" s="44"/>
      <c r="V5284" s="44"/>
      <c r="W5284" s="44"/>
      <c r="X5284" s="44"/>
      <c r="Y5284" s="44"/>
    </row>
    <row r="5285" spans="14:25" ht="15" customHeight="1" x14ac:dyDescent="0.2">
      <c r="N5285" s="44"/>
      <c r="O5285" s="44"/>
      <c r="P5285" s="44"/>
      <c r="Q5285" s="44"/>
      <c r="R5285" s="44"/>
      <c r="S5285" s="44"/>
      <c r="T5285" s="44"/>
      <c r="U5285" s="44"/>
      <c r="V5285" s="44"/>
      <c r="W5285" s="44"/>
      <c r="X5285" s="44"/>
      <c r="Y5285" s="44"/>
    </row>
    <row r="5286" spans="14:25" ht="15" customHeight="1" x14ac:dyDescent="0.2">
      <c r="N5286" s="44"/>
      <c r="O5286" s="44"/>
      <c r="P5286" s="44"/>
      <c r="Q5286" s="44"/>
      <c r="R5286" s="44"/>
      <c r="S5286" s="44"/>
      <c r="T5286" s="44"/>
      <c r="U5286" s="44"/>
      <c r="V5286" s="44"/>
      <c r="W5286" s="44"/>
      <c r="X5286" s="44"/>
      <c r="Y5286" s="44"/>
    </row>
    <row r="5287" spans="14:25" ht="15" customHeight="1" x14ac:dyDescent="0.2">
      <c r="N5287" s="44"/>
      <c r="O5287" s="44"/>
      <c r="P5287" s="44"/>
      <c r="Q5287" s="44"/>
      <c r="R5287" s="44"/>
      <c r="S5287" s="44"/>
      <c r="T5287" s="44"/>
      <c r="U5287" s="44"/>
      <c r="V5287" s="44"/>
      <c r="W5287" s="44"/>
      <c r="X5287" s="44"/>
      <c r="Y5287" s="44"/>
    </row>
    <row r="5288" spans="14:25" ht="15" customHeight="1" x14ac:dyDescent="0.2">
      <c r="N5288" s="44"/>
      <c r="O5288" s="44"/>
      <c r="P5288" s="44"/>
      <c r="Q5288" s="44"/>
      <c r="R5288" s="44"/>
      <c r="S5288" s="44"/>
      <c r="T5288" s="44"/>
      <c r="U5288" s="44"/>
      <c r="V5288" s="44"/>
      <c r="W5288" s="44"/>
      <c r="X5288" s="44"/>
      <c r="Y5288" s="44"/>
    </row>
    <row r="5289" spans="14:25" ht="15" customHeight="1" x14ac:dyDescent="0.2">
      <c r="N5289" s="44"/>
      <c r="O5289" s="44"/>
      <c r="P5289" s="44"/>
      <c r="Q5289" s="44"/>
      <c r="R5289" s="44"/>
      <c r="S5289" s="44"/>
      <c r="T5289" s="44"/>
      <c r="U5289" s="44"/>
      <c r="V5289" s="44"/>
      <c r="W5289" s="44"/>
      <c r="X5289" s="44"/>
      <c r="Y5289" s="44"/>
    </row>
    <row r="5290" spans="14:25" ht="15" customHeight="1" x14ac:dyDescent="0.2">
      <c r="N5290" s="44"/>
      <c r="O5290" s="44"/>
      <c r="P5290" s="44"/>
      <c r="Q5290" s="44"/>
      <c r="R5290" s="44"/>
      <c r="S5290" s="44"/>
      <c r="T5290" s="44"/>
      <c r="U5290" s="44"/>
      <c r="V5290" s="44"/>
      <c r="W5290" s="44"/>
      <c r="X5290" s="44"/>
      <c r="Y5290" s="44"/>
    </row>
    <row r="5291" spans="14:25" ht="15" customHeight="1" x14ac:dyDescent="0.2">
      <c r="N5291" s="44"/>
      <c r="O5291" s="44"/>
      <c r="P5291" s="44"/>
      <c r="Q5291" s="44"/>
      <c r="R5291" s="44"/>
      <c r="S5291" s="44"/>
      <c r="T5291" s="44"/>
      <c r="U5291" s="44"/>
      <c r="V5291" s="44"/>
      <c r="W5291" s="44"/>
      <c r="X5291" s="44"/>
      <c r="Y5291" s="44"/>
    </row>
    <row r="5292" spans="14:25" ht="15" customHeight="1" x14ac:dyDescent="0.2">
      <c r="N5292" s="44"/>
      <c r="O5292" s="44"/>
      <c r="P5292" s="44"/>
      <c r="Q5292" s="44"/>
      <c r="R5292" s="44"/>
      <c r="S5292" s="44"/>
      <c r="T5292" s="44"/>
      <c r="U5292" s="44"/>
      <c r="V5292" s="44"/>
      <c r="W5292" s="44"/>
      <c r="X5292" s="44"/>
      <c r="Y5292" s="44"/>
    </row>
    <row r="5293" spans="14:25" ht="15" customHeight="1" x14ac:dyDescent="0.2">
      <c r="N5293" s="44"/>
      <c r="O5293" s="44"/>
      <c r="P5293" s="44"/>
      <c r="Q5293" s="44"/>
      <c r="R5293" s="44"/>
      <c r="S5293" s="44"/>
      <c r="T5293" s="44"/>
      <c r="U5293" s="44"/>
      <c r="V5293" s="44"/>
      <c r="W5293" s="44"/>
      <c r="X5293" s="44"/>
      <c r="Y5293" s="44"/>
    </row>
    <row r="5294" spans="14:25" ht="15" customHeight="1" x14ac:dyDescent="0.2">
      <c r="N5294" s="44"/>
      <c r="O5294" s="44"/>
      <c r="P5294" s="44"/>
      <c r="Q5294" s="44"/>
      <c r="R5294" s="44"/>
      <c r="S5294" s="44"/>
      <c r="T5294" s="44"/>
      <c r="U5294" s="44"/>
      <c r="V5294" s="44"/>
      <c r="W5294" s="44"/>
      <c r="X5294" s="44"/>
      <c r="Y5294" s="44"/>
    </row>
    <row r="5295" spans="14:25" ht="15" customHeight="1" x14ac:dyDescent="0.2">
      <c r="N5295" s="44"/>
      <c r="O5295" s="44"/>
      <c r="P5295" s="44"/>
      <c r="Q5295" s="44"/>
      <c r="R5295" s="44"/>
      <c r="S5295" s="44"/>
      <c r="T5295" s="44"/>
      <c r="U5295" s="44"/>
      <c r="V5295" s="44"/>
      <c r="W5295" s="44"/>
      <c r="X5295" s="44"/>
      <c r="Y5295" s="44"/>
    </row>
    <row r="5296" spans="14:25" ht="15" customHeight="1" x14ac:dyDescent="0.2">
      <c r="N5296" s="44"/>
      <c r="O5296" s="44"/>
      <c r="P5296" s="44"/>
      <c r="Q5296" s="44"/>
      <c r="R5296" s="44"/>
      <c r="S5296" s="44"/>
      <c r="T5296" s="44"/>
      <c r="U5296" s="44"/>
      <c r="V5296" s="44"/>
      <c r="W5296" s="44"/>
      <c r="X5296" s="44"/>
      <c r="Y5296" s="44"/>
    </row>
    <row r="5297" spans="14:25" ht="15" customHeight="1" x14ac:dyDescent="0.2">
      <c r="N5297" s="44"/>
      <c r="O5297" s="44"/>
      <c r="P5297" s="44"/>
      <c r="Q5297" s="44"/>
      <c r="R5297" s="44"/>
      <c r="S5297" s="44"/>
      <c r="T5297" s="44"/>
      <c r="U5297" s="44"/>
      <c r="V5297" s="44"/>
      <c r="W5297" s="44"/>
      <c r="X5297" s="44"/>
      <c r="Y5297" s="44"/>
    </row>
    <row r="5298" spans="14:25" ht="15" customHeight="1" x14ac:dyDescent="0.2">
      <c r="N5298" s="44"/>
      <c r="O5298" s="44"/>
      <c r="P5298" s="44"/>
      <c r="Q5298" s="44"/>
      <c r="R5298" s="44"/>
      <c r="S5298" s="44"/>
      <c r="T5298" s="44"/>
      <c r="U5298" s="44"/>
      <c r="V5298" s="44"/>
      <c r="W5298" s="44"/>
      <c r="X5298" s="44"/>
      <c r="Y5298" s="44"/>
    </row>
    <row r="5299" spans="14:25" ht="15" customHeight="1" x14ac:dyDescent="0.2">
      <c r="N5299" s="44"/>
      <c r="O5299" s="44"/>
      <c r="P5299" s="44"/>
      <c r="Q5299" s="44"/>
      <c r="R5299" s="44"/>
      <c r="S5299" s="44"/>
      <c r="T5299" s="44"/>
      <c r="U5299" s="44"/>
      <c r="V5299" s="44"/>
      <c r="W5299" s="44"/>
      <c r="X5299" s="44"/>
      <c r="Y5299" s="44"/>
    </row>
    <row r="5300" spans="14:25" ht="15" customHeight="1" x14ac:dyDescent="0.2">
      <c r="N5300" s="44"/>
      <c r="O5300" s="44"/>
      <c r="P5300" s="44"/>
      <c r="Q5300" s="44"/>
      <c r="R5300" s="44"/>
      <c r="S5300" s="44"/>
      <c r="T5300" s="44"/>
      <c r="U5300" s="44"/>
      <c r="V5300" s="44"/>
      <c r="W5300" s="44"/>
      <c r="X5300" s="44"/>
      <c r="Y5300" s="44"/>
    </row>
    <row r="5301" spans="14:25" ht="15" customHeight="1" x14ac:dyDescent="0.2">
      <c r="N5301" s="44"/>
      <c r="O5301" s="44"/>
      <c r="P5301" s="44"/>
      <c r="Q5301" s="44"/>
      <c r="R5301" s="44"/>
      <c r="S5301" s="44"/>
      <c r="T5301" s="44"/>
      <c r="U5301" s="44"/>
      <c r="V5301" s="44"/>
      <c r="W5301" s="44"/>
      <c r="X5301" s="44"/>
      <c r="Y5301" s="44"/>
    </row>
    <row r="5302" spans="14:25" ht="15" customHeight="1" x14ac:dyDescent="0.2">
      <c r="N5302" s="44"/>
      <c r="O5302" s="44"/>
      <c r="P5302" s="44"/>
      <c r="Q5302" s="44"/>
      <c r="R5302" s="44"/>
      <c r="S5302" s="44"/>
      <c r="T5302" s="44"/>
      <c r="U5302" s="44"/>
      <c r="V5302" s="44"/>
      <c r="W5302" s="44"/>
      <c r="X5302" s="44"/>
      <c r="Y5302" s="44"/>
    </row>
    <row r="5303" spans="14:25" ht="15" customHeight="1" x14ac:dyDescent="0.2">
      <c r="N5303" s="44"/>
      <c r="O5303" s="44"/>
      <c r="P5303" s="44"/>
      <c r="Q5303" s="44"/>
      <c r="R5303" s="44"/>
      <c r="S5303" s="44"/>
      <c r="T5303" s="44"/>
      <c r="U5303" s="44"/>
      <c r="V5303" s="44"/>
      <c r="W5303" s="44"/>
      <c r="X5303" s="44"/>
      <c r="Y5303" s="44"/>
    </row>
    <row r="5304" spans="14:25" ht="15" customHeight="1" x14ac:dyDescent="0.2">
      <c r="N5304" s="44"/>
      <c r="O5304" s="44"/>
      <c r="P5304" s="44"/>
      <c r="Q5304" s="44"/>
      <c r="R5304" s="44"/>
      <c r="S5304" s="44"/>
      <c r="T5304" s="44"/>
      <c r="U5304" s="44"/>
      <c r="V5304" s="44"/>
      <c r="W5304" s="44"/>
      <c r="X5304" s="44"/>
      <c r="Y5304" s="44"/>
    </row>
    <row r="5305" spans="14:25" ht="15" customHeight="1" x14ac:dyDescent="0.2">
      <c r="N5305" s="44"/>
      <c r="O5305" s="44"/>
      <c r="P5305" s="44"/>
      <c r="Q5305" s="44"/>
      <c r="R5305" s="44"/>
      <c r="S5305" s="44"/>
      <c r="T5305" s="44"/>
      <c r="U5305" s="44"/>
      <c r="V5305" s="44"/>
      <c r="W5305" s="44"/>
      <c r="X5305" s="44"/>
      <c r="Y5305" s="44"/>
    </row>
    <row r="5306" spans="14:25" ht="15" customHeight="1" x14ac:dyDescent="0.2">
      <c r="N5306" s="44"/>
      <c r="O5306" s="44"/>
      <c r="P5306" s="44"/>
      <c r="Q5306" s="44"/>
      <c r="R5306" s="44"/>
      <c r="S5306" s="44"/>
      <c r="T5306" s="44"/>
      <c r="U5306" s="44"/>
      <c r="V5306" s="44"/>
      <c r="W5306" s="44"/>
      <c r="X5306" s="44"/>
      <c r="Y5306" s="44"/>
    </row>
    <row r="5307" spans="14:25" ht="15" customHeight="1" x14ac:dyDescent="0.2">
      <c r="N5307" s="44"/>
      <c r="O5307" s="44"/>
      <c r="P5307" s="44"/>
      <c r="Q5307" s="44"/>
      <c r="R5307" s="44"/>
      <c r="S5307" s="44"/>
      <c r="T5307" s="44"/>
      <c r="U5307" s="44"/>
      <c r="V5307" s="44"/>
      <c r="W5307" s="44"/>
      <c r="X5307" s="44"/>
      <c r="Y5307" s="44"/>
    </row>
    <row r="5308" spans="14:25" ht="15" customHeight="1" x14ac:dyDescent="0.2">
      <c r="N5308" s="44"/>
      <c r="O5308" s="44"/>
      <c r="P5308" s="44"/>
      <c r="Q5308" s="44"/>
      <c r="R5308" s="44"/>
      <c r="S5308" s="44"/>
      <c r="T5308" s="44"/>
      <c r="U5308" s="44"/>
      <c r="V5308" s="44"/>
      <c r="W5308" s="44"/>
      <c r="X5308" s="44"/>
      <c r="Y5308" s="44"/>
    </row>
    <row r="5309" spans="14:25" ht="15" customHeight="1" x14ac:dyDescent="0.2">
      <c r="N5309" s="44"/>
      <c r="O5309" s="44"/>
      <c r="P5309" s="44"/>
      <c r="Q5309" s="44"/>
      <c r="R5309" s="44"/>
      <c r="S5309" s="44"/>
      <c r="T5309" s="44"/>
      <c r="U5309" s="44"/>
      <c r="V5309" s="44"/>
      <c r="W5309" s="44"/>
      <c r="X5309" s="44"/>
      <c r="Y5309" s="44"/>
    </row>
    <row r="5310" spans="14:25" ht="15" customHeight="1" x14ac:dyDescent="0.2">
      <c r="N5310" s="44"/>
      <c r="O5310" s="44"/>
      <c r="P5310" s="44"/>
      <c r="Q5310" s="44"/>
      <c r="R5310" s="44"/>
      <c r="S5310" s="44"/>
      <c r="T5310" s="44"/>
      <c r="U5310" s="44"/>
      <c r="V5310" s="44"/>
      <c r="W5310" s="44"/>
      <c r="X5310" s="44"/>
      <c r="Y5310" s="44"/>
    </row>
    <row r="5311" spans="14:25" ht="15" customHeight="1" x14ac:dyDescent="0.2">
      <c r="N5311" s="44"/>
      <c r="O5311" s="44"/>
      <c r="P5311" s="44"/>
      <c r="Q5311" s="44"/>
      <c r="R5311" s="44"/>
      <c r="S5311" s="44"/>
      <c r="T5311" s="44"/>
      <c r="U5311" s="44"/>
      <c r="V5311" s="44"/>
      <c r="W5311" s="44"/>
      <c r="X5311" s="44"/>
      <c r="Y5311" s="44"/>
    </row>
    <row r="5312" spans="14:25" ht="15" customHeight="1" x14ac:dyDescent="0.2">
      <c r="N5312" s="44"/>
      <c r="O5312" s="44"/>
      <c r="P5312" s="44"/>
      <c r="Q5312" s="44"/>
      <c r="R5312" s="44"/>
      <c r="S5312" s="44"/>
      <c r="T5312" s="44"/>
      <c r="U5312" s="44"/>
      <c r="V5312" s="44"/>
      <c r="W5312" s="44"/>
      <c r="X5312" s="44"/>
      <c r="Y5312" s="44"/>
    </row>
    <row r="5313" spans="14:25" ht="15" customHeight="1" x14ac:dyDescent="0.2">
      <c r="N5313" s="44"/>
      <c r="O5313" s="44"/>
      <c r="P5313" s="44"/>
      <c r="Q5313" s="44"/>
      <c r="R5313" s="44"/>
      <c r="S5313" s="44"/>
      <c r="T5313" s="44"/>
      <c r="U5313" s="44"/>
      <c r="V5313" s="44"/>
      <c r="W5313" s="44"/>
      <c r="X5313" s="44"/>
      <c r="Y5313" s="44"/>
    </row>
    <row r="5314" spans="14:25" ht="15" customHeight="1" x14ac:dyDescent="0.2">
      <c r="N5314" s="44"/>
      <c r="O5314" s="44"/>
      <c r="P5314" s="44"/>
      <c r="Q5314" s="44"/>
      <c r="R5314" s="44"/>
      <c r="S5314" s="44"/>
      <c r="T5314" s="44"/>
      <c r="U5314" s="44"/>
      <c r="V5314" s="44"/>
      <c r="W5314" s="44"/>
      <c r="X5314" s="44"/>
      <c r="Y5314" s="44"/>
    </row>
    <row r="5315" spans="14:25" ht="15" customHeight="1" x14ac:dyDescent="0.2">
      <c r="N5315" s="44"/>
      <c r="O5315" s="44"/>
      <c r="P5315" s="44"/>
      <c r="Q5315" s="44"/>
      <c r="R5315" s="44"/>
      <c r="S5315" s="44"/>
      <c r="T5315" s="44"/>
      <c r="U5315" s="44"/>
      <c r="V5315" s="44"/>
      <c r="W5315" s="44"/>
      <c r="X5315" s="44"/>
      <c r="Y5315" s="44"/>
    </row>
    <row r="5316" spans="14:25" ht="15" customHeight="1" x14ac:dyDescent="0.2">
      <c r="N5316" s="44"/>
      <c r="O5316" s="44"/>
      <c r="P5316" s="44"/>
      <c r="Q5316" s="44"/>
      <c r="R5316" s="44"/>
      <c r="S5316" s="44"/>
      <c r="T5316" s="44"/>
      <c r="U5316" s="44"/>
      <c r="V5316" s="44"/>
      <c r="W5316" s="44"/>
      <c r="X5316" s="44"/>
      <c r="Y5316" s="44"/>
    </row>
    <row r="5317" spans="14:25" ht="15" customHeight="1" x14ac:dyDescent="0.2">
      <c r="N5317" s="44"/>
      <c r="O5317" s="44"/>
      <c r="P5317" s="44"/>
      <c r="Q5317" s="44"/>
      <c r="R5317" s="44"/>
      <c r="S5317" s="44"/>
      <c r="T5317" s="44"/>
      <c r="U5317" s="44"/>
      <c r="V5317" s="44"/>
      <c r="W5317" s="44"/>
      <c r="X5317" s="44"/>
      <c r="Y5317" s="44"/>
    </row>
    <row r="5318" spans="14:25" ht="15" customHeight="1" x14ac:dyDescent="0.2">
      <c r="N5318" s="44"/>
      <c r="O5318" s="44"/>
      <c r="P5318" s="44"/>
      <c r="Q5318" s="44"/>
      <c r="R5318" s="44"/>
      <c r="S5318" s="44"/>
      <c r="T5318" s="44"/>
      <c r="U5318" s="44"/>
      <c r="V5318" s="44"/>
      <c r="W5318" s="44"/>
      <c r="X5318" s="44"/>
      <c r="Y5318" s="44"/>
    </row>
    <row r="5319" spans="14:25" ht="15" customHeight="1" x14ac:dyDescent="0.2">
      <c r="N5319" s="44"/>
      <c r="O5319" s="44"/>
      <c r="P5319" s="44"/>
      <c r="Q5319" s="44"/>
      <c r="R5319" s="44"/>
      <c r="S5319" s="44"/>
      <c r="T5319" s="44"/>
      <c r="U5319" s="44"/>
      <c r="V5319" s="44"/>
      <c r="W5319" s="44"/>
      <c r="X5319" s="44"/>
      <c r="Y5319" s="44"/>
    </row>
    <row r="5320" spans="14:25" ht="15" customHeight="1" x14ac:dyDescent="0.2">
      <c r="N5320" s="44"/>
      <c r="O5320" s="44"/>
      <c r="P5320" s="44"/>
      <c r="Q5320" s="44"/>
      <c r="R5320" s="44"/>
      <c r="S5320" s="44"/>
      <c r="T5320" s="44"/>
      <c r="U5320" s="44"/>
      <c r="V5320" s="44"/>
      <c r="W5320" s="44"/>
      <c r="X5320" s="44"/>
      <c r="Y5320" s="44"/>
    </row>
    <row r="5321" spans="14:25" ht="15" customHeight="1" x14ac:dyDescent="0.2">
      <c r="N5321" s="44"/>
      <c r="O5321" s="44"/>
      <c r="P5321" s="44"/>
      <c r="Q5321" s="44"/>
      <c r="R5321" s="44"/>
      <c r="S5321" s="44"/>
      <c r="T5321" s="44"/>
      <c r="U5321" s="44"/>
      <c r="V5321" s="44"/>
      <c r="W5321" s="44"/>
      <c r="X5321" s="44"/>
      <c r="Y5321" s="44"/>
    </row>
    <row r="5322" spans="14:25" ht="15" customHeight="1" x14ac:dyDescent="0.2">
      <c r="N5322" s="44"/>
      <c r="O5322" s="44"/>
      <c r="P5322" s="44"/>
      <c r="Q5322" s="44"/>
      <c r="R5322" s="44"/>
      <c r="S5322" s="44"/>
      <c r="T5322" s="44"/>
      <c r="U5322" s="44"/>
      <c r="V5322" s="44"/>
      <c r="W5322" s="44"/>
      <c r="X5322" s="44"/>
      <c r="Y5322" s="44"/>
    </row>
    <row r="5323" spans="14:25" ht="15" customHeight="1" x14ac:dyDescent="0.2">
      <c r="N5323" s="44"/>
      <c r="O5323" s="44"/>
      <c r="P5323" s="44"/>
      <c r="Q5323" s="44"/>
      <c r="R5323" s="44"/>
      <c r="S5323" s="44"/>
      <c r="T5323" s="44"/>
      <c r="U5323" s="44"/>
      <c r="V5323" s="44"/>
      <c r="W5323" s="44"/>
      <c r="X5323" s="44"/>
      <c r="Y5323" s="44"/>
    </row>
    <row r="5324" spans="14:25" ht="15" customHeight="1" x14ac:dyDescent="0.2">
      <c r="N5324" s="44"/>
      <c r="O5324" s="44"/>
      <c r="P5324" s="44"/>
      <c r="Q5324" s="44"/>
      <c r="R5324" s="44"/>
      <c r="S5324" s="44"/>
      <c r="T5324" s="44"/>
      <c r="U5324" s="44"/>
      <c r="V5324" s="44"/>
      <c r="W5324" s="44"/>
      <c r="X5324" s="44"/>
      <c r="Y5324" s="44"/>
    </row>
    <row r="5325" spans="14:25" ht="15" customHeight="1" x14ac:dyDescent="0.2">
      <c r="N5325" s="44"/>
      <c r="O5325" s="44"/>
      <c r="P5325" s="44"/>
      <c r="Q5325" s="44"/>
      <c r="R5325" s="44"/>
      <c r="S5325" s="44"/>
      <c r="T5325" s="44"/>
      <c r="U5325" s="44"/>
      <c r="V5325" s="44"/>
      <c r="W5325" s="44"/>
      <c r="X5325" s="44"/>
      <c r="Y5325" s="44"/>
    </row>
    <row r="5326" spans="14:25" ht="15" customHeight="1" x14ac:dyDescent="0.2">
      <c r="N5326" s="44"/>
      <c r="O5326" s="44"/>
      <c r="P5326" s="44"/>
      <c r="Q5326" s="44"/>
      <c r="R5326" s="44"/>
      <c r="S5326" s="44"/>
      <c r="T5326" s="44"/>
      <c r="U5326" s="44"/>
      <c r="V5326" s="44"/>
      <c r="W5326" s="44"/>
      <c r="X5326" s="44"/>
      <c r="Y5326" s="44"/>
    </row>
    <row r="5327" spans="14:25" ht="15" customHeight="1" x14ac:dyDescent="0.2">
      <c r="N5327" s="44"/>
      <c r="O5327" s="44"/>
      <c r="P5327" s="44"/>
      <c r="Q5327" s="44"/>
      <c r="R5327" s="44"/>
      <c r="S5327" s="44"/>
      <c r="T5327" s="44"/>
      <c r="U5327" s="44"/>
      <c r="V5327" s="44"/>
      <c r="W5327" s="44"/>
      <c r="X5327" s="44"/>
      <c r="Y5327" s="44"/>
    </row>
    <row r="5328" spans="14:25" ht="15" customHeight="1" x14ac:dyDescent="0.2">
      <c r="N5328" s="44"/>
      <c r="O5328" s="44"/>
      <c r="P5328" s="44"/>
      <c r="Q5328" s="44"/>
      <c r="R5328" s="44"/>
      <c r="S5328" s="44"/>
      <c r="T5328" s="44"/>
      <c r="U5328" s="44"/>
      <c r="V5328" s="44"/>
      <c r="W5328" s="44"/>
      <c r="X5328" s="44"/>
      <c r="Y5328" s="44"/>
    </row>
    <row r="5329" spans="14:25" ht="15" customHeight="1" x14ac:dyDescent="0.2">
      <c r="N5329" s="44"/>
      <c r="O5329" s="44"/>
      <c r="P5329" s="44"/>
      <c r="Q5329" s="44"/>
      <c r="R5329" s="44"/>
      <c r="S5329" s="44"/>
      <c r="T5329" s="44"/>
      <c r="U5329" s="44"/>
      <c r="V5329" s="44"/>
      <c r="W5329" s="44"/>
      <c r="X5329" s="44"/>
      <c r="Y5329" s="44"/>
    </row>
    <row r="5330" spans="14:25" ht="15" customHeight="1" x14ac:dyDescent="0.2">
      <c r="N5330" s="44"/>
      <c r="O5330" s="44"/>
      <c r="P5330" s="44"/>
      <c r="Q5330" s="44"/>
      <c r="R5330" s="44"/>
      <c r="S5330" s="44"/>
      <c r="T5330" s="44"/>
      <c r="U5330" s="44"/>
      <c r="V5330" s="44"/>
      <c r="W5330" s="44"/>
      <c r="X5330" s="44"/>
      <c r="Y5330" s="44"/>
    </row>
    <row r="5331" spans="14:25" ht="15" customHeight="1" x14ac:dyDescent="0.2">
      <c r="N5331" s="44"/>
      <c r="O5331" s="44"/>
      <c r="P5331" s="44"/>
      <c r="Q5331" s="44"/>
      <c r="R5331" s="44"/>
      <c r="S5331" s="44"/>
      <c r="T5331" s="44"/>
      <c r="U5331" s="44"/>
      <c r="V5331" s="44"/>
      <c r="W5331" s="44"/>
      <c r="X5331" s="44"/>
      <c r="Y5331" s="44"/>
    </row>
    <row r="5332" spans="14:25" ht="15" customHeight="1" x14ac:dyDescent="0.2">
      <c r="N5332" s="44"/>
      <c r="O5332" s="44"/>
      <c r="P5332" s="44"/>
      <c r="Q5332" s="44"/>
      <c r="R5332" s="44"/>
      <c r="S5332" s="44"/>
      <c r="T5332" s="44"/>
      <c r="U5332" s="44"/>
      <c r="V5332" s="44"/>
      <c r="W5332" s="44"/>
      <c r="X5332" s="44"/>
      <c r="Y5332" s="44"/>
    </row>
    <row r="5333" spans="14:25" ht="15" customHeight="1" x14ac:dyDescent="0.2">
      <c r="N5333" s="44"/>
      <c r="O5333" s="44"/>
      <c r="P5333" s="44"/>
      <c r="Q5333" s="44"/>
      <c r="R5333" s="44"/>
      <c r="S5333" s="44"/>
      <c r="T5333" s="44"/>
      <c r="U5333" s="44"/>
      <c r="V5333" s="44"/>
      <c r="W5333" s="44"/>
      <c r="X5333" s="44"/>
      <c r="Y5333" s="44"/>
    </row>
    <row r="5334" spans="14:25" ht="15" customHeight="1" x14ac:dyDescent="0.2">
      <c r="N5334" s="44"/>
      <c r="O5334" s="44"/>
      <c r="P5334" s="44"/>
      <c r="Q5334" s="44"/>
      <c r="R5334" s="44"/>
      <c r="S5334" s="44"/>
      <c r="T5334" s="44"/>
      <c r="U5334" s="44"/>
      <c r="V5334" s="44"/>
      <c r="W5334" s="44"/>
      <c r="X5334" s="44"/>
      <c r="Y5334" s="44"/>
    </row>
    <row r="5335" spans="14:25" ht="15" customHeight="1" x14ac:dyDescent="0.2">
      <c r="N5335" s="44"/>
      <c r="O5335" s="44"/>
      <c r="P5335" s="44"/>
      <c r="Q5335" s="44"/>
      <c r="R5335" s="44"/>
      <c r="S5335" s="44"/>
      <c r="T5335" s="44"/>
      <c r="U5335" s="44"/>
      <c r="V5335" s="44"/>
      <c r="W5335" s="44"/>
      <c r="X5335" s="44"/>
      <c r="Y5335" s="44"/>
    </row>
    <row r="5336" spans="14:25" ht="15" customHeight="1" x14ac:dyDescent="0.2">
      <c r="N5336" s="44"/>
      <c r="O5336" s="44"/>
      <c r="P5336" s="44"/>
      <c r="Q5336" s="44"/>
      <c r="R5336" s="44"/>
      <c r="S5336" s="44"/>
      <c r="T5336" s="44"/>
      <c r="U5336" s="44"/>
      <c r="V5336" s="44"/>
      <c r="W5336" s="44"/>
      <c r="X5336" s="44"/>
      <c r="Y5336" s="44"/>
    </row>
    <row r="5337" spans="14:25" ht="15" customHeight="1" x14ac:dyDescent="0.2">
      <c r="N5337" s="44"/>
      <c r="O5337" s="44"/>
      <c r="P5337" s="44"/>
      <c r="Q5337" s="44"/>
      <c r="R5337" s="44"/>
      <c r="S5337" s="44"/>
      <c r="T5337" s="44"/>
      <c r="U5337" s="44"/>
      <c r="V5337" s="44"/>
      <c r="W5337" s="44"/>
      <c r="X5337" s="44"/>
      <c r="Y5337" s="44"/>
    </row>
    <row r="5338" spans="14:25" ht="15" customHeight="1" x14ac:dyDescent="0.2">
      <c r="N5338" s="44"/>
      <c r="O5338" s="44"/>
      <c r="P5338" s="44"/>
      <c r="Q5338" s="44"/>
      <c r="R5338" s="44"/>
      <c r="S5338" s="44"/>
      <c r="T5338" s="44"/>
      <c r="U5338" s="44"/>
      <c r="V5338" s="44"/>
      <c r="W5338" s="44"/>
      <c r="X5338" s="44"/>
      <c r="Y5338" s="44"/>
    </row>
    <row r="5339" spans="14:25" ht="15" customHeight="1" x14ac:dyDescent="0.2">
      <c r="N5339" s="44"/>
      <c r="O5339" s="44"/>
      <c r="P5339" s="44"/>
      <c r="Q5339" s="44"/>
      <c r="R5339" s="44"/>
      <c r="S5339" s="44"/>
      <c r="T5339" s="44"/>
      <c r="U5339" s="44"/>
      <c r="V5339" s="44"/>
      <c r="W5339" s="44"/>
      <c r="X5339" s="44"/>
      <c r="Y5339" s="44"/>
    </row>
    <row r="5340" spans="14:25" ht="15" customHeight="1" x14ac:dyDescent="0.2">
      <c r="N5340" s="44"/>
      <c r="O5340" s="44"/>
      <c r="P5340" s="44"/>
      <c r="Q5340" s="44"/>
      <c r="R5340" s="44"/>
      <c r="S5340" s="44"/>
      <c r="T5340" s="44"/>
      <c r="U5340" s="44"/>
      <c r="V5340" s="44"/>
      <c r="W5340" s="44"/>
      <c r="X5340" s="44"/>
      <c r="Y5340" s="44"/>
    </row>
    <row r="5341" spans="14:25" ht="15" customHeight="1" x14ac:dyDescent="0.2">
      <c r="N5341" s="44"/>
      <c r="O5341" s="44"/>
      <c r="P5341" s="44"/>
      <c r="Q5341" s="44"/>
      <c r="R5341" s="44"/>
      <c r="S5341" s="44"/>
      <c r="T5341" s="44"/>
      <c r="U5341" s="44"/>
      <c r="V5341" s="44"/>
      <c r="W5341" s="44"/>
      <c r="X5341" s="44"/>
      <c r="Y5341" s="44"/>
    </row>
    <row r="5342" spans="14:25" ht="15" customHeight="1" x14ac:dyDescent="0.2">
      <c r="N5342" s="44"/>
      <c r="O5342" s="44"/>
      <c r="P5342" s="44"/>
      <c r="Q5342" s="44"/>
      <c r="R5342" s="44"/>
      <c r="S5342" s="44"/>
      <c r="T5342" s="44"/>
      <c r="U5342" s="44"/>
      <c r="V5342" s="44"/>
      <c r="W5342" s="44"/>
      <c r="X5342" s="44"/>
      <c r="Y5342" s="44"/>
    </row>
    <row r="5343" spans="14:25" ht="15" customHeight="1" x14ac:dyDescent="0.2">
      <c r="N5343" s="44"/>
      <c r="O5343" s="44"/>
      <c r="P5343" s="44"/>
      <c r="Q5343" s="44"/>
      <c r="R5343" s="44"/>
      <c r="S5343" s="44"/>
      <c r="T5343" s="44"/>
      <c r="U5343" s="44"/>
      <c r="V5343" s="44"/>
      <c r="W5343" s="44"/>
      <c r="X5343" s="44"/>
      <c r="Y5343" s="44"/>
    </row>
    <row r="5344" spans="14:25" ht="15" customHeight="1" x14ac:dyDescent="0.2">
      <c r="N5344" s="44"/>
      <c r="O5344" s="44"/>
      <c r="P5344" s="44"/>
      <c r="Q5344" s="44"/>
      <c r="R5344" s="44"/>
      <c r="S5344" s="44"/>
      <c r="T5344" s="44"/>
      <c r="U5344" s="44"/>
      <c r="V5344" s="44"/>
      <c r="W5344" s="44"/>
      <c r="X5344" s="44"/>
      <c r="Y5344" s="44"/>
    </row>
    <row r="5345" spans="14:25" ht="15" customHeight="1" x14ac:dyDescent="0.2">
      <c r="N5345" s="44"/>
      <c r="O5345" s="44"/>
      <c r="P5345" s="44"/>
      <c r="Q5345" s="44"/>
      <c r="R5345" s="44"/>
      <c r="S5345" s="44"/>
      <c r="T5345" s="44"/>
      <c r="U5345" s="44"/>
      <c r="V5345" s="44"/>
      <c r="W5345" s="44"/>
      <c r="X5345" s="44"/>
      <c r="Y5345" s="44"/>
    </row>
    <row r="5346" spans="14:25" ht="15" customHeight="1" x14ac:dyDescent="0.2">
      <c r="N5346" s="44"/>
      <c r="O5346" s="44"/>
      <c r="P5346" s="44"/>
      <c r="Q5346" s="44"/>
      <c r="R5346" s="44"/>
      <c r="S5346" s="44"/>
      <c r="T5346" s="44"/>
      <c r="U5346" s="44"/>
      <c r="V5346" s="44"/>
      <c r="W5346" s="44"/>
      <c r="X5346" s="44"/>
      <c r="Y5346" s="44"/>
    </row>
    <row r="5347" spans="14:25" ht="15" customHeight="1" x14ac:dyDescent="0.2">
      <c r="N5347" s="44"/>
      <c r="O5347" s="44"/>
      <c r="P5347" s="44"/>
      <c r="Q5347" s="44"/>
      <c r="R5347" s="44"/>
      <c r="S5347" s="44"/>
      <c r="T5347" s="44"/>
      <c r="U5347" s="44"/>
      <c r="V5347" s="44"/>
      <c r="W5347" s="44"/>
      <c r="X5347" s="44"/>
      <c r="Y5347" s="44"/>
    </row>
    <row r="5348" spans="14:25" ht="15" customHeight="1" x14ac:dyDescent="0.2">
      <c r="N5348" s="44"/>
      <c r="O5348" s="44"/>
      <c r="P5348" s="44"/>
      <c r="Q5348" s="44"/>
      <c r="R5348" s="44"/>
      <c r="S5348" s="44"/>
      <c r="T5348" s="44"/>
      <c r="U5348" s="44"/>
      <c r="V5348" s="44"/>
      <c r="W5348" s="44"/>
      <c r="X5348" s="44"/>
      <c r="Y5348" s="44"/>
    </row>
    <row r="5349" spans="14:25" ht="15" customHeight="1" x14ac:dyDescent="0.2">
      <c r="N5349" s="44"/>
      <c r="O5349" s="44"/>
      <c r="P5349" s="44"/>
      <c r="Q5349" s="44"/>
      <c r="R5349" s="44"/>
      <c r="S5349" s="44"/>
      <c r="T5349" s="44"/>
      <c r="U5349" s="44"/>
      <c r="V5349" s="44"/>
      <c r="W5349" s="44"/>
      <c r="X5349" s="44"/>
      <c r="Y5349" s="44"/>
    </row>
    <row r="5350" spans="14:25" ht="15" customHeight="1" x14ac:dyDescent="0.2">
      <c r="N5350" s="44"/>
      <c r="O5350" s="44"/>
      <c r="P5350" s="44"/>
      <c r="Q5350" s="44"/>
      <c r="R5350" s="44"/>
      <c r="S5350" s="44"/>
      <c r="T5350" s="44"/>
      <c r="U5350" s="44"/>
      <c r="V5350" s="44"/>
      <c r="W5350" s="44"/>
      <c r="X5350" s="44"/>
      <c r="Y5350" s="44"/>
    </row>
    <row r="5351" spans="14:25" ht="15" customHeight="1" x14ac:dyDescent="0.2">
      <c r="N5351" s="44"/>
      <c r="O5351" s="44"/>
      <c r="P5351" s="44"/>
      <c r="Q5351" s="44"/>
      <c r="R5351" s="44"/>
      <c r="S5351" s="44"/>
      <c r="T5351" s="44"/>
      <c r="U5351" s="44"/>
      <c r="V5351" s="44"/>
      <c r="W5351" s="44"/>
      <c r="X5351" s="44"/>
      <c r="Y5351" s="44"/>
    </row>
    <row r="5352" spans="14:25" ht="15" customHeight="1" x14ac:dyDescent="0.2">
      <c r="N5352" s="44"/>
      <c r="O5352" s="44"/>
      <c r="P5352" s="44"/>
      <c r="Q5352" s="44"/>
      <c r="R5352" s="44"/>
      <c r="S5352" s="44"/>
      <c r="T5352" s="44"/>
      <c r="U5352" s="44"/>
      <c r="V5352" s="44"/>
      <c r="W5352" s="44"/>
      <c r="X5352" s="44"/>
      <c r="Y5352" s="44"/>
    </row>
    <row r="5353" spans="14:25" ht="15" customHeight="1" x14ac:dyDescent="0.2">
      <c r="N5353" s="44"/>
      <c r="O5353" s="44"/>
      <c r="P5353" s="44"/>
      <c r="Q5353" s="44"/>
      <c r="R5353" s="44"/>
      <c r="S5353" s="44"/>
      <c r="T5353" s="44"/>
      <c r="U5353" s="44"/>
      <c r="V5353" s="44"/>
      <c r="W5353" s="44"/>
      <c r="X5353" s="44"/>
      <c r="Y5353" s="44"/>
    </row>
    <row r="5354" spans="14:25" ht="15" customHeight="1" x14ac:dyDescent="0.2">
      <c r="N5354" s="44"/>
      <c r="O5354" s="44"/>
      <c r="P5354" s="44"/>
      <c r="Q5354" s="44"/>
      <c r="R5354" s="44"/>
      <c r="S5354" s="44"/>
      <c r="T5354" s="44"/>
      <c r="U5354" s="44"/>
      <c r="V5354" s="44"/>
      <c r="W5354" s="44"/>
      <c r="X5354" s="44"/>
      <c r="Y5354" s="44"/>
    </row>
    <row r="5355" spans="14:25" ht="15" customHeight="1" x14ac:dyDescent="0.2">
      <c r="N5355" s="44"/>
      <c r="O5355" s="44"/>
      <c r="P5355" s="44"/>
      <c r="Q5355" s="44"/>
      <c r="R5355" s="44"/>
      <c r="S5355" s="44"/>
      <c r="T5355" s="44"/>
      <c r="U5355" s="44"/>
      <c r="V5355" s="44"/>
      <c r="W5355" s="44"/>
      <c r="X5355" s="44"/>
      <c r="Y5355" s="44"/>
    </row>
    <row r="5356" spans="14:25" ht="15" customHeight="1" x14ac:dyDescent="0.2">
      <c r="N5356" s="44"/>
      <c r="O5356" s="44"/>
      <c r="P5356" s="44"/>
      <c r="Q5356" s="44"/>
      <c r="R5356" s="44"/>
      <c r="S5356" s="44"/>
      <c r="T5356" s="44"/>
      <c r="U5356" s="44"/>
      <c r="V5356" s="44"/>
      <c r="W5356" s="44"/>
      <c r="X5356" s="44"/>
      <c r="Y5356" s="44"/>
    </row>
    <row r="5357" spans="14:25" ht="15" customHeight="1" x14ac:dyDescent="0.2">
      <c r="N5357" s="44"/>
      <c r="O5357" s="44"/>
      <c r="P5357" s="44"/>
      <c r="Q5357" s="44"/>
      <c r="R5357" s="44"/>
      <c r="S5357" s="44"/>
      <c r="T5357" s="44"/>
      <c r="U5357" s="44"/>
      <c r="V5357" s="44"/>
      <c r="W5357" s="44"/>
      <c r="X5357" s="44"/>
      <c r="Y5357" s="44"/>
    </row>
    <row r="5358" spans="14:25" ht="15" customHeight="1" x14ac:dyDescent="0.2">
      <c r="N5358" s="44"/>
      <c r="O5358" s="44"/>
      <c r="P5358" s="44"/>
      <c r="Q5358" s="44"/>
      <c r="R5358" s="44"/>
      <c r="S5358" s="44"/>
      <c r="T5358" s="44"/>
      <c r="U5358" s="44"/>
      <c r="V5358" s="44"/>
      <c r="W5358" s="44"/>
      <c r="X5358" s="44"/>
      <c r="Y5358" s="44"/>
    </row>
    <row r="5359" spans="14:25" ht="15" customHeight="1" x14ac:dyDescent="0.2">
      <c r="N5359" s="44"/>
      <c r="O5359" s="44"/>
      <c r="P5359" s="44"/>
      <c r="Q5359" s="44"/>
      <c r="R5359" s="44"/>
      <c r="S5359" s="44"/>
      <c r="T5359" s="44"/>
      <c r="U5359" s="44"/>
      <c r="V5359" s="44"/>
      <c r="W5359" s="44"/>
      <c r="X5359" s="44"/>
      <c r="Y5359" s="44"/>
    </row>
    <row r="5360" spans="14:25" ht="15" customHeight="1" x14ac:dyDescent="0.2">
      <c r="N5360" s="44"/>
      <c r="O5360" s="44"/>
      <c r="P5360" s="44"/>
      <c r="Q5360" s="44"/>
      <c r="R5360" s="44"/>
      <c r="S5360" s="44"/>
      <c r="T5360" s="44"/>
      <c r="U5360" s="44"/>
      <c r="V5360" s="44"/>
      <c r="W5360" s="44"/>
      <c r="X5360" s="44"/>
      <c r="Y5360" s="44"/>
    </row>
    <row r="5361" spans="14:25" ht="15" customHeight="1" x14ac:dyDescent="0.2">
      <c r="N5361" s="44"/>
      <c r="O5361" s="44"/>
      <c r="P5361" s="44"/>
      <c r="Q5361" s="44"/>
      <c r="R5361" s="44"/>
      <c r="S5361" s="44"/>
      <c r="T5361" s="44"/>
      <c r="U5361" s="44"/>
      <c r="V5361" s="44"/>
      <c r="W5361" s="44"/>
      <c r="X5361" s="44"/>
      <c r="Y5361" s="44"/>
    </row>
    <row r="5362" spans="14:25" ht="15" customHeight="1" x14ac:dyDescent="0.2">
      <c r="N5362" s="44"/>
      <c r="O5362" s="44"/>
      <c r="P5362" s="44"/>
      <c r="Q5362" s="44"/>
      <c r="R5362" s="44"/>
      <c r="S5362" s="44"/>
      <c r="T5362" s="44"/>
      <c r="U5362" s="44"/>
      <c r="V5362" s="44"/>
      <c r="W5362" s="44"/>
      <c r="X5362" s="44"/>
      <c r="Y5362" s="44"/>
    </row>
    <row r="5363" spans="14:25" ht="15" customHeight="1" x14ac:dyDescent="0.2">
      <c r="N5363" s="44"/>
      <c r="O5363" s="44"/>
      <c r="P5363" s="44"/>
      <c r="Q5363" s="44"/>
      <c r="R5363" s="44"/>
      <c r="S5363" s="44"/>
      <c r="T5363" s="44"/>
      <c r="U5363" s="44"/>
      <c r="V5363" s="44"/>
      <c r="W5363" s="44"/>
      <c r="X5363" s="44"/>
      <c r="Y5363" s="44"/>
    </row>
    <row r="5364" spans="14:25" ht="15" customHeight="1" x14ac:dyDescent="0.2">
      <c r="N5364" s="44"/>
      <c r="O5364" s="44"/>
      <c r="P5364" s="44"/>
      <c r="Q5364" s="44"/>
      <c r="R5364" s="44"/>
      <c r="S5364" s="44"/>
      <c r="T5364" s="44"/>
      <c r="U5364" s="44"/>
      <c r="V5364" s="44"/>
      <c r="W5364" s="44"/>
      <c r="X5364" s="44"/>
      <c r="Y5364" s="44"/>
    </row>
    <row r="5365" spans="14:25" ht="15" customHeight="1" x14ac:dyDescent="0.2">
      <c r="N5365" s="44"/>
      <c r="O5365" s="44"/>
      <c r="P5365" s="44"/>
      <c r="Q5365" s="44"/>
      <c r="R5365" s="44"/>
      <c r="S5365" s="44"/>
      <c r="T5365" s="44"/>
      <c r="U5365" s="44"/>
      <c r="V5365" s="44"/>
      <c r="W5365" s="44"/>
      <c r="X5365" s="44"/>
      <c r="Y5365" s="44"/>
    </row>
    <row r="5366" spans="14:25" ht="15" customHeight="1" x14ac:dyDescent="0.2">
      <c r="N5366" s="44"/>
      <c r="O5366" s="44"/>
      <c r="P5366" s="44"/>
      <c r="Q5366" s="44"/>
      <c r="R5366" s="44"/>
      <c r="S5366" s="44"/>
      <c r="T5366" s="44"/>
      <c r="U5366" s="44"/>
      <c r="V5366" s="44"/>
      <c r="W5366" s="44"/>
      <c r="X5366" s="44"/>
      <c r="Y5366" s="44"/>
    </row>
    <row r="5367" spans="14:25" ht="15" customHeight="1" x14ac:dyDescent="0.2">
      <c r="N5367" s="44"/>
      <c r="O5367" s="44"/>
      <c r="P5367" s="44"/>
      <c r="Q5367" s="44"/>
      <c r="R5367" s="44"/>
      <c r="S5367" s="44"/>
      <c r="T5367" s="44"/>
      <c r="U5367" s="44"/>
      <c r="V5367" s="44"/>
      <c r="W5367" s="44"/>
      <c r="X5367" s="44"/>
      <c r="Y5367" s="44"/>
    </row>
    <row r="5368" spans="14:25" ht="15" customHeight="1" x14ac:dyDescent="0.2">
      <c r="N5368" s="44"/>
      <c r="O5368" s="44"/>
      <c r="P5368" s="44"/>
      <c r="Q5368" s="44"/>
      <c r="R5368" s="44"/>
      <c r="S5368" s="44"/>
      <c r="T5368" s="44"/>
      <c r="U5368" s="44"/>
      <c r="V5368" s="44"/>
      <c r="W5368" s="44"/>
      <c r="X5368" s="44"/>
      <c r="Y5368" s="44"/>
    </row>
    <row r="5369" spans="14:25" ht="15" customHeight="1" x14ac:dyDescent="0.2">
      <c r="N5369" s="44"/>
      <c r="O5369" s="44"/>
      <c r="P5369" s="44"/>
      <c r="Q5369" s="44"/>
      <c r="R5369" s="44"/>
      <c r="S5369" s="44"/>
      <c r="T5369" s="44"/>
      <c r="U5369" s="44"/>
      <c r="V5369" s="44"/>
      <c r="W5369" s="44"/>
      <c r="X5369" s="44"/>
      <c r="Y5369" s="44"/>
    </row>
    <row r="5370" spans="14:25" ht="15" customHeight="1" x14ac:dyDescent="0.2">
      <c r="N5370" s="44"/>
      <c r="O5370" s="44"/>
      <c r="P5370" s="44"/>
      <c r="Q5370" s="44"/>
      <c r="R5370" s="44"/>
      <c r="S5370" s="44"/>
      <c r="T5370" s="44"/>
      <c r="U5370" s="44"/>
      <c r="V5370" s="44"/>
      <c r="W5370" s="44"/>
      <c r="X5370" s="44"/>
      <c r="Y5370" s="44"/>
    </row>
    <row r="5371" spans="14:25" ht="15" customHeight="1" x14ac:dyDescent="0.2">
      <c r="N5371" s="44"/>
      <c r="O5371" s="44"/>
      <c r="P5371" s="44"/>
      <c r="Q5371" s="44"/>
      <c r="R5371" s="44"/>
      <c r="S5371" s="44"/>
      <c r="T5371" s="44"/>
      <c r="U5371" s="44"/>
      <c r="V5371" s="44"/>
      <c r="W5371" s="44"/>
      <c r="X5371" s="44"/>
      <c r="Y5371" s="44"/>
    </row>
    <row r="5372" spans="14:25" ht="15" customHeight="1" x14ac:dyDescent="0.2">
      <c r="N5372" s="44"/>
      <c r="O5372" s="44"/>
      <c r="P5372" s="44"/>
      <c r="Q5372" s="44"/>
      <c r="R5372" s="44"/>
      <c r="S5372" s="44"/>
      <c r="T5372" s="44"/>
      <c r="U5372" s="44"/>
      <c r="V5372" s="44"/>
      <c r="W5372" s="44"/>
      <c r="X5372" s="44"/>
      <c r="Y5372" s="44"/>
    </row>
    <row r="5373" spans="14:25" ht="15" customHeight="1" x14ac:dyDescent="0.2">
      <c r="N5373" s="44"/>
      <c r="O5373" s="44"/>
      <c r="P5373" s="44"/>
      <c r="Q5373" s="44"/>
      <c r="R5373" s="44"/>
      <c r="S5373" s="44"/>
      <c r="T5373" s="44"/>
      <c r="U5373" s="44"/>
      <c r="V5373" s="44"/>
      <c r="W5373" s="44"/>
      <c r="X5373" s="44"/>
      <c r="Y5373" s="44"/>
    </row>
    <row r="5374" spans="14:25" ht="15" customHeight="1" x14ac:dyDescent="0.2">
      <c r="N5374" s="44"/>
      <c r="O5374" s="44"/>
      <c r="P5374" s="44"/>
      <c r="Q5374" s="44"/>
      <c r="R5374" s="44"/>
      <c r="S5374" s="44"/>
      <c r="T5374" s="44"/>
      <c r="U5374" s="44"/>
      <c r="V5374" s="44"/>
      <c r="W5374" s="44"/>
      <c r="X5374" s="44"/>
      <c r="Y5374" s="44"/>
    </row>
    <row r="5375" spans="14:25" ht="15" customHeight="1" x14ac:dyDescent="0.2">
      <c r="N5375" s="44"/>
      <c r="O5375" s="44"/>
      <c r="P5375" s="44"/>
      <c r="Q5375" s="44"/>
      <c r="R5375" s="44"/>
      <c r="S5375" s="44"/>
      <c r="T5375" s="44"/>
      <c r="U5375" s="44"/>
      <c r="V5375" s="44"/>
      <c r="W5375" s="44"/>
      <c r="X5375" s="44"/>
      <c r="Y5375" s="44"/>
    </row>
    <row r="5376" spans="14:25" ht="15" customHeight="1" x14ac:dyDescent="0.2">
      <c r="N5376" s="44"/>
      <c r="O5376" s="44"/>
      <c r="P5376" s="44"/>
      <c r="Q5376" s="44"/>
      <c r="R5376" s="44"/>
      <c r="S5376" s="44"/>
      <c r="T5376" s="44"/>
      <c r="U5376" s="44"/>
      <c r="V5376" s="44"/>
      <c r="W5376" s="44"/>
      <c r="X5376" s="44"/>
      <c r="Y5376" s="44"/>
    </row>
    <row r="5377" spans="14:25" ht="15" customHeight="1" x14ac:dyDescent="0.2">
      <c r="N5377" s="44"/>
      <c r="O5377" s="44"/>
      <c r="P5377" s="44"/>
      <c r="Q5377" s="44"/>
      <c r="R5377" s="44"/>
      <c r="S5377" s="44"/>
      <c r="T5377" s="44"/>
      <c r="U5377" s="44"/>
      <c r="V5377" s="44"/>
      <c r="W5377" s="44"/>
      <c r="X5377" s="44"/>
      <c r="Y5377" s="44"/>
    </row>
    <row r="5378" spans="14:25" ht="15" customHeight="1" x14ac:dyDescent="0.2">
      <c r="N5378" s="44"/>
      <c r="O5378" s="44"/>
      <c r="P5378" s="44"/>
      <c r="Q5378" s="44"/>
      <c r="R5378" s="44"/>
      <c r="S5378" s="44"/>
      <c r="T5378" s="44"/>
      <c r="U5378" s="44"/>
      <c r="V5378" s="44"/>
      <c r="W5378" s="44"/>
      <c r="X5378" s="44"/>
      <c r="Y5378" s="44"/>
    </row>
    <row r="5379" spans="14:25" ht="15" customHeight="1" x14ac:dyDescent="0.2">
      <c r="N5379" s="44"/>
      <c r="O5379" s="44"/>
      <c r="P5379" s="44"/>
      <c r="Q5379" s="44"/>
      <c r="R5379" s="44"/>
      <c r="S5379" s="44"/>
      <c r="T5379" s="44"/>
      <c r="U5379" s="44"/>
      <c r="V5379" s="44"/>
      <c r="W5379" s="44"/>
      <c r="X5379" s="44"/>
      <c r="Y5379" s="44"/>
    </row>
    <row r="5380" spans="14:25" ht="15" customHeight="1" x14ac:dyDescent="0.2">
      <c r="N5380" s="44"/>
      <c r="O5380" s="44"/>
      <c r="P5380" s="44"/>
      <c r="Q5380" s="44"/>
      <c r="R5380" s="44"/>
      <c r="S5380" s="44"/>
      <c r="T5380" s="44"/>
      <c r="U5380" s="44"/>
      <c r="V5380" s="44"/>
      <c r="W5380" s="44"/>
      <c r="X5380" s="44"/>
      <c r="Y5380" s="44"/>
    </row>
    <row r="5381" spans="14:25" ht="15" customHeight="1" x14ac:dyDescent="0.2">
      <c r="N5381" s="44"/>
      <c r="O5381" s="44"/>
      <c r="P5381" s="44"/>
      <c r="Q5381" s="44"/>
      <c r="R5381" s="44"/>
      <c r="S5381" s="44"/>
      <c r="T5381" s="44"/>
      <c r="U5381" s="44"/>
      <c r="V5381" s="44"/>
      <c r="W5381" s="44"/>
      <c r="X5381" s="44"/>
      <c r="Y5381" s="44"/>
    </row>
    <row r="5382" spans="14:25" ht="15" customHeight="1" x14ac:dyDescent="0.2">
      <c r="N5382" s="44"/>
      <c r="O5382" s="44"/>
      <c r="P5382" s="44"/>
      <c r="Q5382" s="44"/>
      <c r="R5382" s="44"/>
      <c r="S5382" s="44"/>
      <c r="T5382" s="44"/>
      <c r="U5382" s="44"/>
      <c r="V5382" s="44"/>
      <c r="W5382" s="44"/>
      <c r="X5382" s="44"/>
      <c r="Y5382" s="44"/>
    </row>
    <row r="5383" spans="14:25" ht="15" customHeight="1" x14ac:dyDescent="0.2">
      <c r="N5383" s="44"/>
      <c r="O5383" s="44"/>
      <c r="P5383" s="44"/>
      <c r="Q5383" s="44"/>
      <c r="R5383" s="44"/>
      <c r="S5383" s="44"/>
      <c r="T5383" s="44"/>
      <c r="U5383" s="44"/>
      <c r="V5383" s="44"/>
      <c r="W5383" s="44"/>
      <c r="X5383" s="44"/>
      <c r="Y5383" s="44"/>
    </row>
    <row r="5384" spans="14:25" ht="15" customHeight="1" x14ac:dyDescent="0.2">
      <c r="N5384" s="44"/>
      <c r="O5384" s="44"/>
      <c r="P5384" s="44"/>
      <c r="Q5384" s="44"/>
      <c r="R5384" s="44"/>
      <c r="S5384" s="44"/>
      <c r="T5384" s="44"/>
      <c r="U5384" s="44"/>
      <c r="V5384" s="44"/>
      <c r="W5384" s="44"/>
      <c r="X5384" s="44"/>
      <c r="Y5384" s="44"/>
    </row>
    <row r="5385" spans="14:25" ht="15" customHeight="1" x14ac:dyDescent="0.2">
      <c r="N5385" s="44"/>
      <c r="O5385" s="44"/>
      <c r="P5385" s="44"/>
      <c r="Q5385" s="44"/>
      <c r="R5385" s="44"/>
      <c r="S5385" s="44"/>
      <c r="T5385" s="44"/>
      <c r="U5385" s="44"/>
      <c r="V5385" s="44"/>
      <c r="W5385" s="44"/>
      <c r="X5385" s="44"/>
      <c r="Y5385" s="44"/>
    </row>
    <row r="5386" spans="14:25" ht="15" customHeight="1" x14ac:dyDescent="0.2">
      <c r="N5386" s="44"/>
      <c r="O5386" s="44"/>
      <c r="P5386" s="44"/>
      <c r="Q5386" s="44"/>
      <c r="R5386" s="44"/>
      <c r="S5386" s="44"/>
      <c r="T5386" s="44"/>
      <c r="U5386" s="44"/>
      <c r="V5386" s="44"/>
      <c r="W5386" s="44"/>
      <c r="X5386" s="44"/>
      <c r="Y5386" s="44"/>
    </row>
    <row r="5387" spans="14:25" ht="15" customHeight="1" x14ac:dyDescent="0.2">
      <c r="N5387" s="44"/>
      <c r="O5387" s="44"/>
      <c r="P5387" s="44"/>
      <c r="Q5387" s="44"/>
      <c r="R5387" s="44"/>
      <c r="S5387" s="44"/>
      <c r="T5387" s="44"/>
      <c r="U5387" s="44"/>
      <c r="V5387" s="44"/>
      <c r="W5387" s="44"/>
      <c r="X5387" s="44"/>
      <c r="Y5387" s="44"/>
    </row>
    <row r="5388" spans="14:25" ht="15" customHeight="1" x14ac:dyDescent="0.2">
      <c r="N5388" s="44"/>
      <c r="O5388" s="44"/>
      <c r="P5388" s="44"/>
      <c r="Q5388" s="44"/>
      <c r="R5388" s="44"/>
      <c r="S5388" s="44"/>
      <c r="T5388" s="44"/>
      <c r="U5388" s="44"/>
      <c r="V5388" s="44"/>
      <c r="W5388" s="44"/>
      <c r="X5388" s="44"/>
      <c r="Y5388" s="44"/>
    </row>
    <row r="5389" spans="14:25" ht="15" customHeight="1" x14ac:dyDescent="0.2">
      <c r="N5389" s="44"/>
      <c r="O5389" s="44"/>
      <c r="P5389" s="44"/>
      <c r="Q5389" s="44"/>
      <c r="R5389" s="44"/>
      <c r="S5389" s="44"/>
      <c r="T5389" s="44"/>
      <c r="U5389" s="44"/>
      <c r="V5389" s="44"/>
      <c r="W5389" s="44"/>
      <c r="X5389" s="44"/>
      <c r="Y5389" s="44"/>
    </row>
    <row r="5390" spans="14:25" ht="15" customHeight="1" x14ac:dyDescent="0.2">
      <c r="N5390" s="44"/>
      <c r="O5390" s="44"/>
      <c r="P5390" s="44"/>
      <c r="Q5390" s="44"/>
      <c r="R5390" s="44"/>
      <c r="S5390" s="44"/>
      <c r="T5390" s="44"/>
      <c r="U5390" s="44"/>
      <c r="V5390" s="44"/>
      <c r="W5390" s="44"/>
      <c r="X5390" s="44"/>
      <c r="Y5390" s="44"/>
    </row>
    <row r="5391" spans="14:25" ht="15" customHeight="1" x14ac:dyDescent="0.2">
      <c r="N5391" s="44"/>
      <c r="O5391" s="44"/>
      <c r="P5391" s="44"/>
      <c r="Q5391" s="44"/>
      <c r="R5391" s="44"/>
      <c r="S5391" s="44"/>
      <c r="T5391" s="44"/>
      <c r="U5391" s="44"/>
      <c r="V5391" s="44"/>
      <c r="W5391" s="44"/>
      <c r="X5391" s="44"/>
      <c r="Y5391" s="44"/>
    </row>
    <row r="5392" spans="14:25" ht="15" customHeight="1" x14ac:dyDescent="0.2">
      <c r="N5392" s="44"/>
      <c r="O5392" s="44"/>
      <c r="P5392" s="44"/>
      <c r="Q5392" s="44"/>
      <c r="R5392" s="44"/>
      <c r="S5392" s="44"/>
      <c r="T5392" s="44"/>
      <c r="U5392" s="44"/>
      <c r="V5392" s="44"/>
      <c r="W5392" s="44"/>
      <c r="X5392" s="44"/>
      <c r="Y5392" s="44"/>
    </row>
    <row r="5393" spans="14:25" ht="15" customHeight="1" x14ac:dyDescent="0.2">
      <c r="N5393" s="44"/>
      <c r="O5393" s="44"/>
      <c r="P5393" s="44"/>
      <c r="Q5393" s="44"/>
      <c r="R5393" s="44"/>
      <c r="S5393" s="44"/>
      <c r="T5393" s="44"/>
      <c r="U5393" s="44"/>
      <c r="V5393" s="44"/>
      <c r="W5393" s="44"/>
      <c r="X5393" s="44"/>
      <c r="Y5393" s="44"/>
    </row>
    <row r="5394" spans="14:25" ht="15" customHeight="1" x14ac:dyDescent="0.2">
      <c r="N5394" s="44"/>
      <c r="O5394" s="44"/>
      <c r="P5394" s="44"/>
      <c r="Q5394" s="44"/>
      <c r="R5394" s="44"/>
      <c r="S5394" s="44"/>
      <c r="T5394" s="44"/>
      <c r="U5394" s="44"/>
      <c r="V5394" s="44"/>
      <c r="W5394" s="44"/>
      <c r="X5394" s="44"/>
      <c r="Y5394" s="44"/>
    </row>
    <row r="5395" spans="14:25" ht="15" customHeight="1" x14ac:dyDescent="0.2">
      <c r="N5395" s="44"/>
      <c r="O5395" s="44"/>
      <c r="P5395" s="44"/>
      <c r="Q5395" s="44"/>
      <c r="R5395" s="44"/>
      <c r="S5395" s="44"/>
      <c r="T5395" s="44"/>
      <c r="U5395" s="44"/>
      <c r="V5395" s="44"/>
      <c r="W5395" s="44"/>
      <c r="X5395" s="44"/>
      <c r="Y5395" s="44"/>
    </row>
    <row r="5396" spans="14:25" ht="15" customHeight="1" x14ac:dyDescent="0.2">
      <c r="N5396" s="44"/>
      <c r="O5396" s="44"/>
      <c r="P5396" s="44"/>
      <c r="Q5396" s="44"/>
      <c r="R5396" s="44"/>
      <c r="S5396" s="44"/>
      <c r="T5396" s="44"/>
      <c r="U5396" s="44"/>
      <c r="V5396" s="44"/>
      <c r="W5396" s="44"/>
      <c r="X5396" s="44"/>
      <c r="Y5396" s="44"/>
    </row>
    <row r="5397" spans="14:25" ht="15" customHeight="1" x14ac:dyDescent="0.2">
      <c r="N5397" s="44"/>
      <c r="O5397" s="44"/>
      <c r="P5397" s="44"/>
      <c r="Q5397" s="44"/>
      <c r="R5397" s="44"/>
      <c r="S5397" s="44"/>
      <c r="T5397" s="44"/>
      <c r="U5397" s="44"/>
      <c r="V5397" s="44"/>
      <c r="W5397" s="44"/>
      <c r="X5397" s="44"/>
      <c r="Y5397" s="44"/>
    </row>
    <row r="5398" spans="14:25" ht="15" customHeight="1" x14ac:dyDescent="0.2">
      <c r="N5398" s="44"/>
      <c r="O5398" s="44"/>
      <c r="P5398" s="44"/>
      <c r="Q5398" s="44"/>
      <c r="R5398" s="44"/>
      <c r="S5398" s="44"/>
      <c r="T5398" s="44"/>
      <c r="U5398" s="44"/>
      <c r="V5398" s="44"/>
      <c r="W5398" s="44"/>
      <c r="X5398" s="44"/>
      <c r="Y5398" s="44"/>
    </row>
    <row r="5399" spans="14:25" ht="15" customHeight="1" x14ac:dyDescent="0.2">
      <c r="N5399" s="44"/>
      <c r="O5399" s="44"/>
      <c r="P5399" s="44"/>
      <c r="Q5399" s="44"/>
      <c r="R5399" s="44"/>
      <c r="S5399" s="44"/>
      <c r="T5399" s="44"/>
      <c r="U5399" s="44"/>
      <c r="V5399" s="44"/>
      <c r="W5399" s="44"/>
      <c r="X5399" s="44"/>
      <c r="Y5399" s="44"/>
    </row>
    <row r="5400" spans="14:25" ht="15" customHeight="1" x14ac:dyDescent="0.2">
      <c r="N5400" s="44"/>
      <c r="O5400" s="44"/>
      <c r="P5400" s="44"/>
      <c r="Q5400" s="44"/>
      <c r="R5400" s="44"/>
      <c r="S5400" s="44"/>
      <c r="T5400" s="44"/>
      <c r="U5400" s="44"/>
      <c r="V5400" s="44"/>
      <c r="W5400" s="44"/>
      <c r="X5400" s="44"/>
      <c r="Y5400" s="44"/>
    </row>
    <row r="5401" spans="14:25" ht="15" customHeight="1" x14ac:dyDescent="0.2">
      <c r="N5401" s="44"/>
      <c r="O5401" s="44"/>
      <c r="P5401" s="44"/>
      <c r="Q5401" s="44"/>
      <c r="R5401" s="44"/>
      <c r="S5401" s="44"/>
      <c r="T5401" s="44"/>
      <c r="U5401" s="44"/>
      <c r="V5401" s="44"/>
      <c r="W5401" s="44"/>
      <c r="X5401" s="44"/>
      <c r="Y5401" s="44"/>
    </row>
    <row r="5402" spans="14:25" ht="15" customHeight="1" x14ac:dyDescent="0.2">
      <c r="N5402" s="44"/>
      <c r="O5402" s="44"/>
      <c r="P5402" s="44"/>
      <c r="Q5402" s="44"/>
      <c r="R5402" s="44"/>
      <c r="S5402" s="44"/>
      <c r="T5402" s="44"/>
      <c r="U5402" s="44"/>
      <c r="V5402" s="44"/>
      <c r="W5402" s="44"/>
      <c r="X5402" s="44"/>
      <c r="Y5402" s="44"/>
    </row>
    <row r="5403" spans="14:25" ht="15" customHeight="1" x14ac:dyDescent="0.2">
      <c r="N5403" s="44"/>
      <c r="O5403" s="44"/>
      <c r="P5403" s="44"/>
      <c r="Q5403" s="44"/>
      <c r="R5403" s="44"/>
      <c r="S5403" s="44"/>
      <c r="T5403" s="44"/>
      <c r="U5403" s="44"/>
      <c r="V5403" s="44"/>
      <c r="W5403" s="44"/>
      <c r="X5403" s="44"/>
      <c r="Y5403" s="44"/>
    </row>
    <row r="5404" spans="14:25" ht="15" customHeight="1" x14ac:dyDescent="0.2">
      <c r="N5404" s="44"/>
      <c r="O5404" s="44"/>
      <c r="P5404" s="44"/>
      <c r="Q5404" s="44"/>
      <c r="R5404" s="44"/>
      <c r="S5404" s="44"/>
      <c r="T5404" s="44"/>
      <c r="U5404" s="44"/>
      <c r="V5404" s="44"/>
      <c r="W5404" s="44"/>
      <c r="X5404" s="44"/>
      <c r="Y5404" s="44"/>
    </row>
    <row r="5405" spans="14:25" ht="15" customHeight="1" x14ac:dyDescent="0.2">
      <c r="N5405" s="44"/>
      <c r="O5405" s="44"/>
      <c r="P5405" s="44"/>
      <c r="Q5405" s="44"/>
      <c r="R5405" s="44"/>
      <c r="S5405" s="44"/>
      <c r="T5405" s="44"/>
      <c r="U5405" s="44"/>
      <c r="V5405" s="44"/>
      <c r="W5405" s="44"/>
      <c r="X5405" s="44"/>
      <c r="Y5405" s="44"/>
    </row>
    <row r="5406" spans="14:25" ht="15" customHeight="1" x14ac:dyDescent="0.2">
      <c r="N5406" s="44"/>
      <c r="O5406" s="44"/>
      <c r="P5406" s="44"/>
      <c r="Q5406" s="44"/>
      <c r="R5406" s="44"/>
      <c r="S5406" s="44"/>
      <c r="T5406" s="44"/>
      <c r="U5406" s="44"/>
      <c r="V5406" s="44"/>
      <c r="W5406" s="44"/>
      <c r="X5406" s="44"/>
      <c r="Y5406" s="44"/>
    </row>
    <row r="5407" spans="14:25" ht="15" customHeight="1" x14ac:dyDescent="0.2">
      <c r="N5407" s="44"/>
      <c r="O5407" s="44"/>
      <c r="P5407" s="44"/>
      <c r="Q5407" s="44"/>
      <c r="R5407" s="44"/>
      <c r="S5407" s="44"/>
      <c r="T5407" s="44"/>
      <c r="U5407" s="44"/>
      <c r="V5407" s="44"/>
      <c r="W5407" s="44"/>
      <c r="X5407" s="44"/>
      <c r="Y5407" s="44"/>
    </row>
    <row r="5408" spans="14:25" ht="15" customHeight="1" x14ac:dyDescent="0.2">
      <c r="N5408" s="44"/>
      <c r="O5408" s="44"/>
      <c r="P5408" s="44"/>
      <c r="Q5408" s="44"/>
      <c r="R5408" s="44"/>
      <c r="S5408" s="44"/>
      <c r="T5408" s="44"/>
      <c r="U5408" s="44"/>
      <c r="V5408" s="44"/>
      <c r="W5408" s="44"/>
      <c r="X5408" s="44"/>
      <c r="Y5408" s="44"/>
    </row>
    <row r="5409" spans="14:25" ht="15" customHeight="1" x14ac:dyDescent="0.2">
      <c r="N5409" s="44"/>
      <c r="O5409" s="44"/>
      <c r="P5409" s="44"/>
      <c r="Q5409" s="44"/>
      <c r="R5409" s="44"/>
      <c r="S5409" s="44"/>
      <c r="T5409" s="44"/>
      <c r="U5409" s="44"/>
      <c r="V5409" s="44"/>
      <c r="W5409" s="44"/>
      <c r="X5409" s="44"/>
      <c r="Y5409" s="44"/>
    </row>
    <row r="5410" spans="14:25" ht="15" customHeight="1" x14ac:dyDescent="0.2">
      <c r="N5410" s="44"/>
      <c r="O5410" s="44"/>
      <c r="P5410" s="44"/>
      <c r="Q5410" s="44"/>
      <c r="R5410" s="44"/>
      <c r="S5410" s="44"/>
      <c r="T5410" s="44"/>
      <c r="U5410" s="44"/>
      <c r="V5410" s="44"/>
      <c r="W5410" s="44"/>
      <c r="X5410" s="44"/>
      <c r="Y5410" s="44"/>
    </row>
    <row r="5411" spans="14:25" ht="15" customHeight="1" x14ac:dyDescent="0.2">
      <c r="N5411" s="44"/>
      <c r="O5411" s="44"/>
      <c r="P5411" s="44"/>
      <c r="Q5411" s="44"/>
      <c r="R5411" s="44"/>
      <c r="S5411" s="44"/>
      <c r="T5411" s="44"/>
      <c r="U5411" s="44"/>
      <c r="V5411" s="44"/>
      <c r="W5411" s="44"/>
      <c r="X5411" s="44"/>
      <c r="Y5411" s="44"/>
    </row>
    <row r="5412" spans="14:25" ht="15" customHeight="1" x14ac:dyDescent="0.2">
      <c r="N5412" s="44"/>
      <c r="O5412" s="44"/>
      <c r="P5412" s="44"/>
      <c r="Q5412" s="44"/>
      <c r="R5412" s="44"/>
      <c r="S5412" s="44"/>
      <c r="T5412" s="44"/>
      <c r="U5412" s="44"/>
      <c r="V5412" s="44"/>
      <c r="W5412" s="44"/>
      <c r="X5412" s="44"/>
      <c r="Y5412" s="44"/>
    </row>
    <row r="5413" spans="14:25" ht="15" customHeight="1" x14ac:dyDescent="0.2">
      <c r="N5413" s="44"/>
      <c r="O5413" s="44"/>
      <c r="P5413" s="44"/>
      <c r="Q5413" s="44"/>
      <c r="R5413" s="44"/>
      <c r="S5413" s="44"/>
      <c r="T5413" s="44"/>
      <c r="U5413" s="44"/>
      <c r="V5413" s="44"/>
      <c r="W5413" s="44"/>
      <c r="X5413" s="44"/>
      <c r="Y5413" s="44"/>
    </row>
    <row r="5414" spans="14:25" ht="15" customHeight="1" x14ac:dyDescent="0.2">
      <c r="N5414" s="44"/>
      <c r="O5414" s="44"/>
      <c r="P5414" s="44"/>
      <c r="Q5414" s="44"/>
      <c r="R5414" s="44"/>
      <c r="S5414" s="44"/>
      <c r="T5414" s="44"/>
      <c r="U5414" s="44"/>
      <c r="V5414" s="44"/>
      <c r="W5414" s="44"/>
      <c r="X5414" s="44"/>
      <c r="Y5414" s="44"/>
    </row>
    <row r="5415" spans="14:25" ht="15" customHeight="1" x14ac:dyDescent="0.2">
      <c r="N5415" s="44"/>
      <c r="O5415" s="44"/>
      <c r="P5415" s="44"/>
      <c r="Q5415" s="44"/>
      <c r="R5415" s="44"/>
      <c r="S5415" s="44"/>
      <c r="T5415" s="44"/>
      <c r="U5415" s="44"/>
      <c r="V5415" s="44"/>
      <c r="W5415" s="44"/>
      <c r="X5415" s="44"/>
      <c r="Y5415" s="44"/>
    </row>
    <row r="5416" spans="14:25" ht="15" customHeight="1" x14ac:dyDescent="0.2">
      <c r="N5416" s="44"/>
      <c r="O5416" s="44"/>
      <c r="P5416" s="44"/>
      <c r="Q5416" s="44"/>
      <c r="R5416" s="44"/>
      <c r="S5416" s="44"/>
      <c r="T5416" s="44"/>
      <c r="U5416" s="44"/>
      <c r="V5416" s="44"/>
      <c r="W5416" s="44"/>
      <c r="X5416" s="44"/>
      <c r="Y5416" s="44"/>
    </row>
    <row r="5417" spans="14:25" ht="15" customHeight="1" x14ac:dyDescent="0.2">
      <c r="N5417" s="44"/>
      <c r="O5417" s="44"/>
      <c r="P5417" s="44"/>
      <c r="Q5417" s="44"/>
      <c r="R5417" s="44"/>
      <c r="S5417" s="44"/>
      <c r="T5417" s="44"/>
      <c r="U5417" s="44"/>
      <c r="V5417" s="44"/>
      <c r="W5417" s="44"/>
      <c r="X5417" s="44"/>
      <c r="Y5417" s="44"/>
    </row>
    <row r="5418" spans="14:25" ht="15" customHeight="1" x14ac:dyDescent="0.2">
      <c r="N5418" s="44"/>
      <c r="O5418" s="44"/>
      <c r="P5418" s="44"/>
      <c r="Q5418" s="44"/>
      <c r="R5418" s="44"/>
      <c r="S5418" s="44"/>
      <c r="T5418" s="44"/>
      <c r="U5418" s="44"/>
      <c r="V5418" s="44"/>
      <c r="W5418" s="44"/>
      <c r="X5418" s="44"/>
      <c r="Y5418" s="44"/>
    </row>
    <row r="5419" spans="14:25" ht="15" customHeight="1" x14ac:dyDescent="0.2">
      <c r="N5419" s="44"/>
      <c r="O5419" s="44"/>
      <c r="P5419" s="44"/>
      <c r="Q5419" s="44"/>
      <c r="R5419" s="44"/>
      <c r="S5419" s="44"/>
      <c r="T5419" s="44"/>
      <c r="U5419" s="44"/>
      <c r="V5419" s="44"/>
      <c r="W5419" s="44"/>
      <c r="X5419" s="44"/>
      <c r="Y5419" s="44"/>
    </row>
    <row r="5420" spans="14:25" ht="15" customHeight="1" x14ac:dyDescent="0.2">
      <c r="N5420" s="44"/>
      <c r="O5420" s="44"/>
      <c r="P5420" s="44"/>
      <c r="Q5420" s="44"/>
      <c r="R5420" s="44"/>
      <c r="S5420" s="44"/>
      <c r="T5420" s="44"/>
      <c r="U5420" s="44"/>
      <c r="V5420" s="44"/>
      <c r="W5420" s="44"/>
      <c r="X5420" s="44"/>
      <c r="Y5420" s="44"/>
    </row>
    <row r="5421" spans="14:25" ht="15" customHeight="1" x14ac:dyDescent="0.2">
      <c r="N5421" s="44"/>
      <c r="O5421" s="44"/>
      <c r="P5421" s="44"/>
      <c r="Q5421" s="44"/>
      <c r="R5421" s="44"/>
      <c r="S5421" s="44"/>
      <c r="T5421" s="44"/>
      <c r="U5421" s="44"/>
      <c r="V5421" s="44"/>
      <c r="W5421" s="44"/>
      <c r="X5421" s="44"/>
      <c r="Y5421" s="44"/>
    </row>
    <row r="5422" spans="14:25" ht="15" customHeight="1" x14ac:dyDescent="0.2">
      <c r="N5422" s="44"/>
      <c r="O5422" s="44"/>
      <c r="P5422" s="44"/>
      <c r="Q5422" s="44"/>
      <c r="R5422" s="44"/>
      <c r="S5422" s="44"/>
      <c r="T5422" s="44"/>
      <c r="U5422" s="44"/>
      <c r="V5422" s="44"/>
      <c r="W5422" s="44"/>
      <c r="X5422" s="44"/>
      <c r="Y5422" s="44"/>
    </row>
    <row r="5423" spans="14:25" ht="15" customHeight="1" x14ac:dyDescent="0.2">
      <c r="N5423" s="44"/>
      <c r="O5423" s="44"/>
      <c r="P5423" s="44"/>
      <c r="Q5423" s="44"/>
      <c r="R5423" s="44"/>
      <c r="S5423" s="44"/>
      <c r="T5423" s="44"/>
      <c r="U5423" s="44"/>
      <c r="V5423" s="44"/>
      <c r="W5423" s="44"/>
      <c r="X5423" s="44"/>
      <c r="Y5423" s="44"/>
    </row>
    <row r="5424" spans="14:25" ht="15" customHeight="1" x14ac:dyDescent="0.2">
      <c r="N5424" s="44"/>
      <c r="O5424" s="44"/>
      <c r="P5424" s="44"/>
      <c r="Q5424" s="44"/>
      <c r="R5424" s="44"/>
      <c r="S5424" s="44"/>
      <c r="T5424" s="44"/>
      <c r="U5424" s="44"/>
      <c r="V5424" s="44"/>
      <c r="W5424" s="44"/>
      <c r="X5424" s="44"/>
      <c r="Y5424" s="44"/>
    </row>
    <row r="5425" spans="14:25" ht="15" customHeight="1" x14ac:dyDescent="0.2">
      <c r="N5425" s="44"/>
      <c r="O5425" s="44"/>
      <c r="P5425" s="44"/>
      <c r="Q5425" s="44"/>
      <c r="R5425" s="44"/>
      <c r="S5425" s="44"/>
      <c r="T5425" s="44"/>
      <c r="U5425" s="44"/>
      <c r="V5425" s="44"/>
      <c r="W5425" s="44"/>
      <c r="X5425" s="44"/>
      <c r="Y5425" s="44"/>
    </row>
    <row r="5426" spans="14:25" ht="15" customHeight="1" x14ac:dyDescent="0.2">
      <c r="N5426" s="44"/>
      <c r="O5426" s="44"/>
      <c r="P5426" s="44"/>
      <c r="Q5426" s="44"/>
      <c r="R5426" s="44"/>
      <c r="S5426" s="44"/>
      <c r="T5426" s="44"/>
      <c r="U5426" s="44"/>
      <c r="V5426" s="44"/>
      <c r="W5426" s="44"/>
      <c r="X5426" s="44"/>
      <c r="Y5426" s="44"/>
    </row>
    <row r="5427" spans="14:25" ht="15" customHeight="1" x14ac:dyDescent="0.2">
      <c r="N5427" s="44"/>
      <c r="O5427" s="44"/>
      <c r="P5427" s="44"/>
      <c r="Q5427" s="44"/>
      <c r="R5427" s="44"/>
      <c r="S5427" s="44"/>
      <c r="T5427" s="44"/>
      <c r="U5427" s="44"/>
      <c r="V5427" s="44"/>
      <c r="W5427" s="44"/>
      <c r="X5427" s="44"/>
      <c r="Y5427" s="44"/>
    </row>
    <row r="5428" spans="14:25" ht="15" customHeight="1" x14ac:dyDescent="0.2">
      <c r="N5428" s="44"/>
      <c r="O5428" s="44"/>
      <c r="P5428" s="44"/>
      <c r="Q5428" s="44"/>
      <c r="R5428" s="44"/>
      <c r="S5428" s="44"/>
      <c r="T5428" s="44"/>
      <c r="U5428" s="44"/>
      <c r="V5428" s="44"/>
      <c r="W5428" s="44"/>
      <c r="X5428" s="44"/>
      <c r="Y5428" s="44"/>
    </row>
    <row r="5429" spans="14:25" ht="15" customHeight="1" x14ac:dyDescent="0.2">
      <c r="N5429" s="44"/>
      <c r="O5429" s="44"/>
      <c r="P5429" s="44"/>
      <c r="Q5429" s="44"/>
      <c r="R5429" s="44"/>
      <c r="S5429" s="44"/>
      <c r="T5429" s="44"/>
      <c r="U5429" s="44"/>
      <c r="V5429" s="44"/>
      <c r="W5429" s="44"/>
      <c r="X5429" s="44"/>
      <c r="Y5429" s="44"/>
    </row>
    <row r="5430" spans="14:25" ht="15" customHeight="1" x14ac:dyDescent="0.2">
      <c r="N5430" s="44"/>
      <c r="O5430" s="44"/>
      <c r="P5430" s="44"/>
      <c r="Q5430" s="44"/>
      <c r="R5430" s="44"/>
      <c r="S5430" s="44"/>
      <c r="T5430" s="44"/>
      <c r="U5430" s="44"/>
      <c r="V5430" s="44"/>
      <c r="W5430" s="44"/>
      <c r="X5430" s="44"/>
      <c r="Y5430" s="44"/>
    </row>
    <row r="5431" spans="14:25" ht="15" customHeight="1" x14ac:dyDescent="0.2">
      <c r="N5431" s="44"/>
      <c r="O5431" s="44"/>
      <c r="P5431" s="44"/>
      <c r="Q5431" s="44"/>
      <c r="R5431" s="44"/>
      <c r="S5431" s="44"/>
      <c r="T5431" s="44"/>
      <c r="U5431" s="44"/>
      <c r="V5431" s="44"/>
      <c r="W5431" s="44"/>
      <c r="X5431" s="44"/>
      <c r="Y5431" s="44"/>
    </row>
    <row r="5432" spans="14:25" ht="15" customHeight="1" x14ac:dyDescent="0.2">
      <c r="N5432" s="44"/>
      <c r="O5432" s="44"/>
      <c r="P5432" s="44"/>
      <c r="Q5432" s="44"/>
      <c r="R5432" s="44"/>
      <c r="S5432" s="44"/>
      <c r="T5432" s="44"/>
      <c r="U5432" s="44"/>
      <c r="V5432" s="44"/>
      <c r="W5432" s="44"/>
      <c r="X5432" s="44"/>
      <c r="Y5432" s="44"/>
    </row>
    <row r="5433" spans="14:25" ht="15" customHeight="1" x14ac:dyDescent="0.2">
      <c r="N5433" s="44"/>
      <c r="O5433" s="44"/>
      <c r="P5433" s="44"/>
      <c r="Q5433" s="44"/>
      <c r="R5433" s="44"/>
      <c r="S5433" s="44"/>
      <c r="T5433" s="44"/>
      <c r="U5433" s="44"/>
      <c r="V5433" s="44"/>
      <c r="W5433" s="44"/>
      <c r="X5433" s="44"/>
      <c r="Y5433" s="44"/>
    </row>
    <row r="5434" spans="14:25" ht="15" customHeight="1" x14ac:dyDescent="0.2">
      <c r="N5434" s="44"/>
      <c r="O5434" s="44"/>
      <c r="P5434" s="44"/>
      <c r="Q5434" s="44"/>
      <c r="R5434" s="44"/>
      <c r="S5434" s="44"/>
      <c r="T5434" s="44"/>
      <c r="U5434" s="44"/>
      <c r="V5434" s="44"/>
      <c r="W5434" s="44"/>
      <c r="X5434" s="44"/>
      <c r="Y5434" s="44"/>
    </row>
    <row r="5435" spans="14:25" ht="15" customHeight="1" x14ac:dyDescent="0.2">
      <c r="N5435" s="44"/>
      <c r="O5435" s="44"/>
      <c r="P5435" s="44"/>
      <c r="Q5435" s="44"/>
      <c r="R5435" s="44"/>
      <c r="S5435" s="44"/>
      <c r="T5435" s="44"/>
      <c r="U5435" s="44"/>
      <c r="V5435" s="44"/>
      <c r="W5435" s="44"/>
      <c r="X5435" s="44"/>
      <c r="Y5435" s="44"/>
    </row>
    <row r="5436" spans="14:25" ht="15" customHeight="1" x14ac:dyDescent="0.2">
      <c r="N5436" s="44"/>
      <c r="O5436" s="44"/>
      <c r="P5436" s="44"/>
      <c r="Q5436" s="44"/>
      <c r="R5436" s="44"/>
      <c r="S5436" s="44"/>
      <c r="T5436" s="44"/>
      <c r="U5436" s="44"/>
      <c r="V5436" s="44"/>
      <c r="W5436" s="44"/>
      <c r="X5436" s="44"/>
      <c r="Y5436" s="44"/>
    </row>
    <row r="5437" spans="14:25" ht="15" customHeight="1" x14ac:dyDescent="0.2">
      <c r="N5437" s="44"/>
      <c r="O5437" s="44"/>
      <c r="P5437" s="44"/>
      <c r="Q5437" s="44"/>
      <c r="R5437" s="44"/>
      <c r="S5437" s="44"/>
      <c r="T5437" s="44"/>
      <c r="U5437" s="44"/>
      <c r="V5437" s="44"/>
      <c r="W5437" s="44"/>
      <c r="X5437" s="44"/>
      <c r="Y5437" s="44"/>
    </row>
    <row r="5438" spans="14:25" ht="15" customHeight="1" x14ac:dyDescent="0.2">
      <c r="N5438" s="44"/>
      <c r="O5438" s="44"/>
      <c r="P5438" s="44"/>
      <c r="Q5438" s="44"/>
      <c r="R5438" s="44"/>
      <c r="S5438" s="44"/>
      <c r="T5438" s="44"/>
      <c r="U5438" s="44"/>
      <c r="V5438" s="44"/>
      <c r="W5438" s="44"/>
      <c r="X5438" s="44"/>
      <c r="Y5438" s="44"/>
    </row>
    <row r="5439" spans="14:25" ht="15" customHeight="1" x14ac:dyDescent="0.2">
      <c r="N5439" s="44"/>
      <c r="O5439" s="44"/>
      <c r="P5439" s="44"/>
      <c r="Q5439" s="44"/>
      <c r="R5439" s="44"/>
      <c r="S5439" s="44"/>
      <c r="T5439" s="44"/>
      <c r="U5439" s="44"/>
      <c r="V5439" s="44"/>
      <c r="W5439" s="44"/>
      <c r="X5439" s="44"/>
      <c r="Y5439" s="44"/>
    </row>
    <row r="5440" spans="14:25" ht="15" customHeight="1" x14ac:dyDescent="0.2">
      <c r="N5440" s="44"/>
      <c r="O5440" s="44"/>
      <c r="P5440" s="44"/>
      <c r="Q5440" s="44"/>
      <c r="R5440" s="44"/>
      <c r="S5440" s="44"/>
      <c r="T5440" s="44"/>
      <c r="U5440" s="44"/>
      <c r="V5440" s="44"/>
      <c r="W5440" s="44"/>
      <c r="X5440" s="44"/>
      <c r="Y5440" s="44"/>
    </row>
    <row r="5441" spans="14:25" ht="15" customHeight="1" x14ac:dyDescent="0.2">
      <c r="N5441" s="44"/>
      <c r="O5441" s="44"/>
      <c r="P5441" s="44"/>
      <c r="Q5441" s="44"/>
      <c r="R5441" s="44"/>
      <c r="S5441" s="44"/>
      <c r="T5441" s="44"/>
      <c r="U5441" s="44"/>
      <c r="V5441" s="44"/>
      <c r="W5441" s="44"/>
      <c r="X5441" s="44"/>
      <c r="Y5441" s="44"/>
    </row>
    <row r="5442" spans="14:25" ht="15" customHeight="1" x14ac:dyDescent="0.2">
      <c r="N5442" s="44"/>
      <c r="O5442" s="44"/>
      <c r="P5442" s="44"/>
      <c r="Q5442" s="44"/>
      <c r="R5442" s="44"/>
      <c r="S5442" s="44"/>
      <c r="T5442" s="44"/>
      <c r="U5442" s="44"/>
      <c r="V5442" s="44"/>
      <c r="W5442" s="44"/>
      <c r="X5442" s="44"/>
      <c r="Y5442" s="44"/>
    </row>
    <row r="5443" spans="14:25" ht="15" customHeight="1" x14ac:dyDescent="0.2">
      <c r="N5443" s="44"/>
      <c r="O5443" s="44"/>
      <c r="P5443" s="44"/>
      <c r="Q5443" s="44"/>
      <c r="R5443" s="44"/>
      <c r="S5443" s="44"/>
      <c r="T5443" s="44"/>
      <c r="U5443" s="44"/>
      <c r="V5443" s="44"/>
      <c r="W5443" s="44"/>
      <c r="X5443" s="44"/>
      <c r="Y5443" s="44"/>
    </row>
    <row r="5444" spans="14:25" ht="15" customHeight="1" x14ac:dyDescent="0.2">
      <c r="N5444" s="44"/>
      <c r="O5444" s="44"/>
      <c r="P5444" s="44"/>
      <c r="Q5444" s="44"/>
      <c r="R5444" s="44"/>
      <c r="S5444" s="44"/>
      <c r="T5444" s="44"/>
      <c r="U5444" s="44"/>
      <c r="V5444" s="44"/>
      <c r="W5444" s="44"/>
      <c r="X5444" s="44"/>
      <c r="Y5444" s="44"/>
    </row>
    <row r="5445" spans="14:25" ht="15" customHeight="1" x14ac:dyDescent="0.2">
      <c r="N5445" s="44"/>
      <c r="O5445" s="44"/>
      <c r="P5445" s="44"/>
      <c r="Q5445" s="44"/>
      <c r="R5445" s="44"/>
      <c r="S5445" s="44"/>
      <c r="T5445" s="44"/>
      <c r="U5445" s="44"/>
      <c r="V5445" s="44"/>
      <c r="W5445" s="44"/>
      <c r="X5445" s="44"/>
      <c r="Y5445" s="44"/>
    </row>
    <row r="5446" spans="14:25" ht="15" customHeight="1" x14ac:dyDescent="0.2">
      <c r="N5446" s="44"/>
      <c r="O5446" s="44"/>
      <c r="P5446" s="44"/>
      <c r="Q5446" s="44"/>
      <c r="R5446" s="44"/>
      <c r="S5446" s="44"/>
      <c r="T5446" s="44"/>
      <c r="U5446" s="44"/>
      <c r="V5446" s="44"/>
      <c r="W5446" s="44"/>
      <c r="X5446" s="44"/>
      <c r="Y5446" s="44"/>
    </row>
    <row r="5447" spans="14:25" ht="15" customHeight="1" x14ac:dyDescent="0.2">
      <c r="N5447" s="44"/>
      <c r="O5447" s="44"/>
      <c r="P5447" s="44"/>
      <c r="Q5447" s="44"/>
      <c r="R5447" s="44"/>
      <c r="S5447" s="44"/>
      <c r="T5447" s="44"/>
      <c r="U5447" s="44"/>
      <c r="V5447" s="44"/>
      <c r="W5447" s="44"/>
      <c r="X5447" s="44"/>
      <c r="Y5447" s="44"/>
    </row>
    <row r="5448" spans="14:25" ht="15" customHeight="1" x14ac:dyDescent="0.2">
      <c r="N5448" s="44"/>
      <c r="O5448" s="44"/>
      <c r="P5448" s="44"/>
      <c r="Q5448" s="44"/>
      <c r="R5448" s="44"/>
      <c r="S5448" s="44"/>
      <c r="T5448" s="44"/>
      <c r="U5448" s="44"/>
      <c r="V5448" s="44"/>
      <c r="W5448" s="44"/>
      <c r="X5448" s="44"/>
      <c r="Y5448" s="44"/>
    </row>
    <row r="5449" spans="14:25" ht="15" customHeight="1" x14ac:dyDescent="0.2">
      <c r="N5449" s="44"/>
      <c r="O5449" s="44"/>
      <c r="P5449" s="44"/>
      <c r="Q5449" s="44"/>
      <c r="R5449" s="44"/>
      <c r="S5449" s="44"/>
      <c r="T5449" s="44"/>
      <c r="U5449" s="44"/>
      <c r="V5449" s="44"/>
      <c r="W5449" s="44"/>
      <c r="X5449" s="44"/>
      <c r="Y5449" s="44"/>
    </row>
    <row r="5450" spans="14:25" ht="15" customHeight="1" x14ac:dyDescent="0.2">
      <c r="N5450" s="44"/>
      <c r="O5450" s="44"/>
      <c r="P5450" s="44"/>
      <c r="Q5450" s="44"/>
      <c r="R5450" s="44"/>
      <c r="S5450" s="44"/>
      <c r="T5450" s="44"/>
      <c r="U5450" s="44"/>
      <c r="V5450" s="44"/>
      <c r="W5450" s="44"/>
      <c r="X5450" s="44"/>
      <c r="Y5450" s="44"/>
    </row>
    <row r="5451" spans="14:25" ht="15" customHeight="1" x14ac:dyDescent="0.2">
      <c r="N5451" s="44"/>
      <c r="O5451" s="44"/>
      <c r="P5451" s="44"/>
      <c r="Q5451" s="44"/>
      <c r="R5451" s="44"/>
      <c r="S5451" s="44"/>
      <c r="T5451" s="44"/>
      <c r="U5451" s="44"/>
      <c r="V5451" s="44"/>
      <c r="W5451" s="44"/>
      <c r="X5451" s="44"/>
      <c r="Y5451" s="44"/>
    </row>
    <row r="5452" spans="14:25" ht="15" customHeight="1" x14ac:dyDescent="0.2">
      <c r="N5452" s="44"/>
      <c r="O5452" s="44"/>
      <c r="P5452" s="44"/>
      <c r="Q5452" s="44"/>
      <c r="R5452" s="44"/>
      <c r="S5452" s="44"/>
      <c r="T5452" s="44"/>
      <c r="U5452" s="44"/>
      <c r="V5452" s="44"/>
      <c r="W5452" s="44"/>
      <c r="X5452" s="44"/>
      <c r="Y5452" s="44"/>
    </row>
    <row r="5453" spans="14:25" ht="15" customHeight="1" x14ac:dyDescent="0.2">
      <c r="N5453" s="44"/>
      <c r="O5453" s="44"/>
      <c r="P5453" s="44"/>
      <c r="Q5453" s="44"/>
      <c r="R5453" s="44"/>
      <c r="S5453" s="44"/>
      <c r="T5453" s="44"/>
      <c r="U5453" s="44"/>
      <c r="V5453" s="44"/>
      <c r="W5453" s="44"/>
      <c r="X5453" s="44"/>
      <c r="Y5453" s="44"/>
    </row>
    <row r="5454" spans="14:25" ht="15" customHeight="1" x14ac:dyDescent="0.2">
      <c r="N5454" s="44"/>
      <c r="O5454" s="44"/>
      <c r="P5454" s="44"/>
      <c r="Q5454" s="44"/>
      <c r="R5454" s="44"/>
      <c r="S5454" s="44"/>
      <c r="T5454" s="44"/>
      <c r="U5454" s="44"/>
      <c r="V5454" s="44"/>
      <c r="W5454" s="44"/>
      <c r="X5454" s="44"/>
      <c r="Y5454" s="44"/>
    </row>
    <row r="5455" spans="14:25" ht="15" customHeight="1" x14ac:dyDescent="0.2">
      <c r="N5455" s="44"/>
      <c r="O5455" s="44"/>
      <c r="P5455" s="44"/>
      <c r="Q5455" s="44"/>
      <c r="R5455" s="44"/>
      <c r="S5455" s="44"/>
      <c r="T5455" s="44"/>
      <c r="U5455" s="44"/>
      <c r="V5455" s="44"/>
      <c r="W5455" s="44"/>
      <c r="X5455" s="44"/>
      <c r="Y5455" s="44"/>
    </row>
    <row r="5456" spans="14:25" ht="15" customHeight="1" x14ac:dyDescent="0.2">
      <c r="N5456" s="44"/>
      <c r="O5456" s="44"/>
      <c r="P5456" s="44"/>
      <c r="Q5456" s="44"/>
      <c r="R5456" s="44"/>
      <c r="S5456" s="44"/>
      <c r="T5456" s="44"/>
      <c r="U5456" s="44"/>
      <c r="V5456" s="44"/>
      <c r="W5456" s="44"/>
      <c r="X5456" s="44"/>
      <c r="Y5456" s="44"/>
    </row>
    <row r="5457" spans="14:25" ht="15" customHeight="1" x14ac:dyDescent="0.2">
      <c r="N5457" s="44"/>
      <c r="O5457" s="44"/>
      <c r="P5457" s="44"/>
      <c r="Q5457" s="44"/>
      <c r="R5457" s="44"/>
      <c r="S5457" s="44"/>
      <c r="T5457" s="44"/>
      <c r="U5457" s="44"/>
      <c r="V5457" s="44"/>
      <c r="W5457" s="44"/>
      <c r="X5457" s="44"/>
      <c r="Y5457" s="44"/>
    </row>
    <row r="5458" spans="14:25" ht="15" customHeight="1" x14ac:dyDescent="0.2">
      <c r="N5458" s="44"/>
      <c r="O5458" s="44"/>
      <c r="P5458" s="44"/>
      <c r="Q5458" s="44"/>
      <c r="R5458" s="44"/>
      <c r="S5458" s="44"/>
      <c r="T5458" s="44"/>
      <c r="U5458" s="44"/>
      <c r="V5458" s="44"/>
      <c r="W5458" s="44"/>
      <c r="X5458" s="44"/>
      <c r="Y5458" s="44"/>
    </row>
    <row r="5459" spans="14:25" ht="15" customHeight="1" x14ac:dyDescent="0.2">
      <c r="N5459" s="44"/>
      <c r="O5459" s="44"/>
      <c r="P5459" s="44"/>
      <c r="Q5459" s="44"/>
      <c r="R5459" s="44"/>
      <c r="S5459" s="44"/>
      <c r="T5459" s="44"/>
      <c r="U5459" s="44"/>
      <c r="V5459" s="44"/>
      <c r="W5459" s="44"/>
      <c r="X5459" s="44"/>
      <c r="Y5459" s="44"/>
    </row>
    <row r="5460" spans="14:25" ht="15" customHeight="1" x14ac:dyDescent="0.2">
      <c r="N5460" s="44"/>
      <c r="O5460" s="44"/>
      <c r="P5460" s="44"/>
      <c r="Q5460" s="44"/>
      <c r="R5460" s="44"/>
      <c r="S5460" s="44"/>
      <c r="T5460" s="44"/>
      <c r="U5460" s="44"/>
      <c r="V5460" s="44"/>
      <c r="W5460" s="44"/>
      <c r="X5460" s="44"/>
      <c r="Y5460" s="44"/>
    </row>
    <row r="5461" spans="14:25" ht="15" customHeight="1" x14ac:dyDescent="0.2">
      <c r="N5461" s="44"/>
      <c r="O5461" s="44"/>
      <c r="P5461" s="44"/>
      <c r="Q5461" s="44"/>
      <c r="R5461" s="44"/>
      <c r="S5461" s="44"/>
      <c r="T5461" s="44"/>
      <c r="U5461" s="44"/>
      <c r="V5461" s="44"/>
      <c r="W5461" s="44"/>
      <c r="X5461" s="44"/>
      <c r="Y5461" s="44"/>
    </row>
    <row r="5462" spans="14:25" ht="15" customHeight="1" x14ac:dyDescent="0.2">
      <c r="N5462" s="44"/>
      <c r="O5462" s="44"/>
      <c r="P5462" s="44"/>
      <c r="Q5462" s="44"/>
      <c r="R5462" s="44"/>
      <c r="S5462" s="44"/>
      <c r="T5462" s="44"/>
      <c r="U5462" s="44"/>
      <c r="V5462" s="44"/>
      <c r="W5462" s="44"/>
      <c r="X5462" s="44"/>
      <c r="Y5462" s="44"/>
    </row>
    <row r="5463" spans="14:25" ht="15" customHeight="1" x14ac:dyDescent="0.2">
      <c r="N5463" s="44"/>
      <c r="O5463" s="44"/>
      <c r="P5463" s="44"/>
      <c r="Q5463" s="44"/>
      <c r="R5463" s="44"/>
      <c r="S5463" s="44"/>
      <c r="T5463" s="44"/>
      <c r="U5463" s="44"/>
      <c r="V5463" s="44"/>
      <c r="W5463" s="44"/>
      <c r="X5463" s="44"/>
      <c r="Y5463" s="44"/>
    </row>
    <row r="5464" spans="14:25" ht="15" customHeight="1" x14ac:dyDescent="0.2">
      <c r="N5464" s="44"/>
      <c r="O5464" s="44"/>
      <c r="P5464" s="44"/>
      <c r="Q5464" s="44"/>
      <c r="R5464" s="44"/>
      <c r="S5464" s="44"/>
      <c r="T5464" s="44"/>
      <c r="U5464" s="44"/>
      <c r="V5464" s="44"/>
      <c r="W5464" s="44"/>
      <c r="X5464" s="44"/>
      <c r="Y5464" s="44"/>
    </row>
    <row r="5465" spans="14:25" ht="15" customHeight="1" x14ac:dyDescent="0.2">
      <c r="N5465" s="44"/>
      <c r="O5465" s="44"/>
      <c r="P5465" s="44"/>
      <c r="Q5465" s="44"/>
      <c r="R5465" s="44"/>
      <c r="S5465" s="44"/>
      <c r="T5465" s="44"/>
      <c r="U5465" s="44"/>
      <c r="V5465" s="44"/>
      <c r="W5465" s="44"/>
      <c r="X5465" s="44"/>
      <c r="Y5465" s="44"/>
    </row>
    <row r="5466" spans="14:25" ht="15" customHeight="1" x14ac:dyDescent="0.2">
      <c r="N5466" s="44"/>
      <c r="O5466" s="44"/>
      <c r="P5466" s="44"/>
      <c r="Q5466" s="44"/>
      <c r="R5466" s="44"/>
      <c r="S5466" s="44"/>
      <c r="T5466" s="44"/>
      <c r="U5466" s="44"/>
      <c r="V5466" s="44"/>
      <c r="W5466" s="44"/>
      <c r="X5466" s="44"/>
      <c r="Y5466" s="44"/>
    </row>
    <row r="5467" spans="14:25" ht="15" customHeight="1" x14ac:dyDescent="0.2">
      <c r="N5467" s="44"/>
      <c r="O5467" s="44"/>
      <c r="P5467" s="44"/>
      <c r="Q5467" s="44"/>
      <c r="R5467" s="44"/>
      <c r="S5467" s="44"/>
      <c r="T5467" s="44"/>
      <c r="U5467" s="44"/>
      <c r="V5467" s="44"/>
      <c r="W5467" s="44"/>
      <c r="X5467" s="44"/>
      <c r="Y5467" s="44"/>
    </row>
    <row r="5468" spans="14:25" ht="15" customHeight="1" x14ac:dyDescent="0.2">
      <c r="N5468" s="44"/>
      <c r="O5468" s="44"/>
      <c r="P5468" s="44"/>
      <c r="Q5468" s="44"/>
      <c r="R5468" s="44"/>
      <c r="S5468" s="44"/>
      <c r="T5468" s="44"/>
      <c r="U5468" s="44"/>
      <c r="V5468" s="44"/>
      <c r="W5468" s="44"/>
      <c r="X5468" s="44"/>
      <c r="Y5468" s="44"/>
    </row>
    <row r="5469" spans="14:25" ht="15" customHeight="1" x14ac:dyDescent="0.2">
      <c r="N5469" s="44"/>
      <c r="O5469" s="44"/>
      <c r="P5469" s="44"/>
      <c r="Q5469" s="44"/>
      <c r="R5469" s="44"/>
      <c r="S5469" s="44"/>
      <c r="T5469" s="44"/>
      <c r="U5469" s="44"/>
      <c r="V5469" s="44"/>
      <c r="W5469" s="44"/>
      <c r="X5469" s="44"/>
      <c r="Y5469" s="44"/>
    </row>
    <row r="5470" spans="14:25" ht="15" customHeight="1" x14ac:dyDescent="0.2">
      <c r="N5470" s="44"/>
      <c r="O5470" s="44"/>
      <c r="P5470" s="44"/>
      <c r="Q5470" s="44"/>
      <c r="R5470" s="44"/>
      <c r="S5470" s="44"/>
      <c r="T5470" s="44"/>
      <c r="U5470" s="44"/>
      <c r="V5470" s="44"/>
      <c r="W5470" s="44"/>
      <c r="X5470" s="44"/>
      <c r="Y5470" s="44"/>
    </row>
    <row r="5471" spans="14:25" ht="15" customHeight="1" x14ac:dyDescent="0.2">
      <c r="N5471" s="44"/>
      <c r="O5471" s="44"/>
      <c r="P5471" s="44"/>
      <c r="Q5471" s="44"/>
      <c r="R5471" s="44"/>
      <c r="S5471" s="44"/>
      <c r="T5471" s="44"/>
      <c r="U5471" s="44"/>
      <c r="V5471" s="44"/>
      <c r="W5471" s="44"/>
      <c r="X5471" s="44"/>
      <c r="Y5471" s="44"/>
    </row>
    <row r="5472" spans="14:25" ht="15" customHeight="1" x14ac:dyDescent="0.2">
      <c r="N5472" s="44"/>
      <c r="O5472" s="44"/>
      <c r="P5472" s="44"/>
      <c r="Q5472" s="44"/>
      <c r="R5472" s="44"/>
      <c r="S5472" s="44"/>
      <c r="T5472" s="44"/>
      <c r="U5472" s="44"/>
      <c r="V5472" s="44"/>
      <c r="W5472" s="44"/>
      <c r="X5472" s="44"/>
      <c r="Y5472" s="44"/>
    </row>
    <row r="5473" spans="14:25" ht="15" customHeight="1" x14ac:dyDescent="0.2">
      <c r="N5473" s="44"/>
      <c r="O5473" s="44"/>
      <c r="P5473" s="44"/>
      <c r="Q5473" s="44"/>
      <c r="R5473" s="44"/>
      <c r="S5473" s="44"/>
      <c r="T5473" s="44"/>
      <c r="U5473" s="44"/>
      <c r="V5473" s="44"/>
      <c r="W5473" s="44"/>
      <c r="X5473" s="44"/>
      <c r="Y5473" s="44"/>
    </row>
    <row r="5474" spans="14:25" ht="15" customHeight="1" x14ac:dyDescent="0.2">
      <c r="N5474" s="44"/>
      <c r="O5474" s="44"/>
      <c r="P5474" s="44"/>
      <c r="Q5474" s="44"/>
      <c r="R5474" s="44"/>
      <c r="S5474" s="44"/>
      <c r="T5474" s="44"/>
      <c r="U5474" s="44"/>
      <c r="V5474" s="44"/>
      <c r="W5474" s="44"/>
      <c r="X5474" s="44"/>
      <c r="Y5474" s="44"/>
    </row>
    <row r="5475" spans="14:25" ht="15" customHeight="1" x14ac:dyDescent="0.2">
      <c r="N5475" s="44"/>
      <c r="O5475" s="44"/>
      <c r="P5475" s="44"/>
      <c r="Q5475" s="44"/>
      <c r="R5475" s="44"/>
      <c r="S5475" s="44"/>
      <c r="T5475" s="44"/>
      <c r="U5475" s="44"/>
      <c r="V5475" s="44"/>
      <c r="W5475" s="44"/>
      <c r="X5475" s="44"/>
      <c r="Y5475" s="44"/>
    </row>
    <row r="5476" spans="14:25" ht="15" customHeight="1" x14ac:dyDescent="0.2">
      <c r="N5476" s="44"/>
      <c r="O5476" s="44"/>
      <c r="P5476" s="44"/>
      <c r="Q5476" s="44"/>
      <c r="R5476" s="44"/>
      <c r="S5476" s="44"/>
      <c r="T5476" s="44"/>
      <c r="U5476" s="44"/>
      <c r="V5476" s="44"/>
      <c r="W5476" s="44"/>
      <c r="X5476" s="44"/>
      <c r="Y5476" s="44"/>
    </row>
    <row r="5477" spans="14:25" ht="15" customHeight="1" x14ac:dyDescent="0.2">
      <c r="N5477" s="44"/>
      <c r="O5477" s="44"/>
      <c r="P5477" s="44"/>
      <c r="Q5477" s="44"/>
      <c r="R5477" s="44"/>
      <c r="S5477" s="44"/>
      <c r="T5477" s="44"/>
      <c r="U5477" s="44"/>
      <c r="V5477" s="44"/>
      <c r="W5477" s="44"/>
      <c r="X5477" s="44"/>
      <c r="Y5477" s="44"/>
    </row>
    <row r="5478" spans="14:25" ht="15" customHeight="1" x14ac:dyDescent="0.2">
      <c r="N5478" s="44"/>
      <c r="O5478" s="44"/>
      <c r="P5478" s="44"/>
      <c r="Q5478" s="44"/>
      <c r="R5478" s="44"/>
      <c r="S5478" s="44"/>
      <c r="T5478" s="44"/>
      <c r="U5478" s="44"/>
      <c r="V5478" s="44"/>
      <c r="W5478" s="44"/>
      <c r="X5478" s="44"/>
      <c r="Y5478" s="44"/>
    </row>
    <row r="5479" spans="14:25" ht="15" customHeight="1" x14ac:dyDescent="0.2">
      <c r="N5479" s="44"/>
      <c r="O5479" s="44"/>
      <c r="P5479" s="44"/>
      <c r="Q5479" s="44"/>
      <c r="R5479" s="44"/>
      <c r="S5479" s="44"/>
      <c r="T5479" s="44"/>
      <c r="U5479" s="44"/>
      <c r="V5479" s="44"/>
      <c r="W5479" s="44"/>
      <c r="X5479" s="44"/>
      <c r="Y5479" s="44"/>
    </row>
    <row r="5480" spans="14:25" ht="15" customHeight="1" x14ac:dyDescent="0.2">
      <c r="N5480" s="44"/>
      <c r="O5480" s="44"/>
      <c r="P5480" s="44"/>
      <c r="Q5480" s="44"/>
      <c r="R5480" s="44"/>
      <c r="S5480" s="44"/>
      <c r="T5480" s="44"/>
      <c r="U5480" s="44"/>
      <c r="V5480" s="44"/>
      <c r="W5480" s="44"/>
      <c r="X5480" s="44"/>
      <c r="Y5480" s="44"/>
    </row>
    <row r="5481" spans="14:25" ht="15" customHeight="1" x14ac:dyDescent="0.2">
      <c r="N5481" s="44"/>
      <c r="O5481" s="44"/>
      <c r="P5481" s="44"/>
      <c r="Q5481" s="44"/>
      <c r="R5481" s="44"/>
      <c r="S5481" s="44"/>
      <c r="T5481" s="44"/>
      <c r="U5481" s="44"/>
      <c r="V5481" s="44"/>
      <c r="W5481" s="44"/>
      <c r="X5481" s="44"/>
      <c r="Y5481" s="44"/>
    </row>
    <row r="5482" spans="14:25" ht="15" customHeight="1" x14ac:dyDescent="0.2">
      <c r="N5482" s="44"/>
      <c r="O5482" s="44"/>
      <c r="P5482" s="44"/>
      <c r="Q5482" s="44"/>
      <c r="R5482" s="44"/>
      <c r="S5482" s="44"/>
      <c r="T5482" s="44"/>
      <c r="U5482" s="44"/>
      <c r="V5482" s="44"/>
      <c r="W5482" s="44"/>
      <c r="X5482" s="44"/>
      <c r="Y5482" s="44"/>
    </row>
    <row r="5483" spans="14:25" ht="15" customHeight="1" x14ac:dyDescent="0.2">
      <c r="N5483" s="44"/>
      <c r="O5483" s="44"/>
      <c r="P5483" s="44"/>
      <c r="Q5483" s="44"/>
      <c r="R5483" s="44"/>
      <c r="S5483" s="44"/>
      <c r="T5483" s="44"/>
      <c r="U5483" s="44"/>
      <c r="V5483" s="44"/>
      <c r="W5483" s="44"/>
      <c r="X5483" s="44"/>
      <c r="Y5483" s="44"/>
    </row>
    <row r="5484" spans="14:25" ht="15" customHeight="1" x14ac:dyDescent="0.2">
      <c r="N5484" s="44"/>
      <c r="O5484" s="44"/>
      <c r="P5484" s="44"/>
      <c r="Q5484" s="44"/>
      <c r="R5484" s="44"/>
      <c r="S5484" s="44"/>
      <c r="T5484" s="44"/>
      <c r="U5484" s="44"/>
      <c r="V5484" s="44"/>
      <c r="W5484" s="44"/>
      <c r="X5484" s="44"/>
      <c r="Y5484" s="44"/>
    </row>
    <row r="5485" spans="14:25" ht="15" customHeight="1" x14ac:dyDescent="0.2">
      <c r="N5485" s="44"/>
      <c r="O5485" s="44"/>
      <c r="P5485" s="44"/>
      <c r="Q5485" s="44"/>
      <c r="R5485" s="44"/>
      <c r="S5485" s="44"/>
      <c r="T5485" s="44"/>
      <c r="U5485" s="44"/>
      <c r="V5485" s="44"/>
      <c r="W5485" s="44"/>
      <c r="X5485" s="44"/>
      <c r="Y5485" s="44"/>
    </row>
    <row r="5486" spans="14:25" ht="15" customHeight="1" x14ac:dyDescent="0.2">
      <c r="N5486" s="44"/>
      <c r="O5486" s="44"/>
      <c r="P5486" s="44"/>
      <c r="Q5486" s="44"/>
      <c r="R5486" s="44"/>
      <c r="S5486" s="44"/>
      <c r="T5486" s="44"/>
      <c r="U5486" s="44"/>
      <c r="V5486" s="44"/>
      <c r="W5486" s="44"/>
      <c r="X5486" s="44"/>
      <c r="Y5486" s="44"/>
    </row>
    <row r="5487" spans="14:25" ht="15" customHeight="1" x14ac:dyDescent="0.2">
      <c r="N5487" s="44"/>
      <c r="O5487" s="44"/>
      <c r="P5487" s="44"/>
      <c r="Q5487" s="44"/>
      <c r="R5487" s="44"/>
      <c r="S5487" s="44"/>
      <c r="T5487" s="44"/>
      <c r="U5487" s="44"/>
      <c r="V5487" s="44"/>
      <c r="W5487" s="44"/>
      <c r="X5487" s="44"/>
      <c r="Y5487" s="44"/>
    </row>
    <row r="5488" spans="14:25" ht="15" customHeight="1" x14ac:dyDescent="0.2">
      <c r="N5488" s="44"/>
      <c r="O5488" s="44"/>
      <c r="P5488" s="44"/>
      <c r="Q5488" s="44"/>
      <c r="R5488" s="44"/>
      <c r="S5488" s="44"/>
      <c r="T5488" s="44"/>
      <c r="U5488" s="44"/>
      <c r="V5488" s="44"/>
      <c r="W5488" s="44"/>
      <c r="X5488" s="44"/>
      <c r="Y5488" s="44"/>
    </row>
    <row r="5489" spans="14:25" ht="15" customHeight="1" x14ac:dyDescent="0.2">
      <c r="N5489" s="44"/>
      <c r="O5489" s="44"/>
      <c r="P5489" s="44"/>
      <c r="Q5489" s="44"/>
      <c r="R5489" s="44"/>
      <c r="S5489" s="44"/>
      <c r="T5489" s="44"/>
      <c r="U5489" s="44"/>
      <c r="V5489" s="44"/>
      <c r="W5489" s="44"/>
      <c r="X5489" s="44"/>
      <c r="Y5489" s="44"/>
    </row>
    <row r="5490" spans="14:25" ht="15" customHeight="1" x14ac:dyDescent="0.2">
      <c r="N5490" s="44"/>
      <c r="O5490" s="44"/>
      <c r="P5490" s="44"/>
      <c r="Q5490" s="44"/>
      <c r="R5490" s="44"/>
      <c r="S5490" s="44"/>
      <c r="T5490" s="44"/>
      <c r="U5490" s="44"/>
      <c r="V5490" s="44"/>
      <c r="W5490" s="44"/>
      <c r="X5490" s="44"/>
      <c r="Y5490" s="44"/>
    </row>
    <row r="5491" spans="14:25" ht="15" customHeight="1" x14ac:dyDescent="0.2">
      <c r="N5491" s="44"/>
      <c r="O5491" s="44"/>
      <c r="P5491" s="44"/>
      <c r="Q5491" s="44"/>
      <c r="R5491" s="44"/>
      <c r="S5491" s="44"/>
      <c r="T5491" s="44"/>
      <c r="U5491" s="44"/>
      <c r="V5491" s="44"/>
      <c r="W5491" s="44"/>
      <c r="X5491" s="44"/>
      <c r="Y5491" s="44"/>
    </row>
    <row r="5492" spans="14:25" ht="15" customHeight="1" x14ac:dyDescent="0.2">
      <c r="N5492" s="44"/>
      <c r="O5492" s="44"/>
      <c r="P5492" s="44"/>
      <c r="Q5492" s="44"/>
      <c r="R5492" s="44"/>
      <c r="S5492" s="44"/>
      <c r="T5492" s="44"/>
      <c r="U5492" s="44"/>
      <c r="V5492" s="44"/>
      <c r="W5492" s="44"/>
      <c r="X5492" s="44"/>
      <c r="Y5492" s="44"/>
    </row>
    <row r="5493" spans="14:25" ht="15" customHeight="1" x14ac:dyDescent="0.2">
      <c r="N5493" s="44"/>
      <c r="O5493" s="44"/>
      <c r="P5493" s="44"/>
      <c r="Q5493" s="44"/>
      <c r="R5493" s="44"/>
      <c r="S5493" s="44"/>
      <c r="T5493" s="44"/>
      <c r="U5493" s="44"/>
      <c r="V5493" s="44"/>
      <c r="W5493" s="44"/>
      <c r="X5493" s="44"/>
      <c r="Y5493" s="44"/>
    </row>
    <row r="5494" spans="14:25" ht="15" customHeight="1" x14ac:dyDescent="0.2">
      <c r="N5494" s="44"/>
      <c r="O5494" s="44"/>
      <c r="P5494" s="44"/>
      <c r="Q5494" s="44"/>
      <c r="R5494" s="44"/>
      <c r="S5494" s="44"/>
      <c r="T5494" s="44"/>
      <c r="U5494" s="44"/>
      <c r="V5494" s="44"/>
      <c r="W5494" s="44"/>
      <c r="X5494" s="44"/>
      <c r="Y5494" s="44"/>
    </row>
    <row r="5495" spans="14:25" ht="15" customHeight="1" x14ac:dyDescent="0.2">
      <c r="N5495" s="44"/>
      <c r="O5495" s="44"/>
      <c r="P5495" s="44"/>
      <c r="Q5495" s="44"/>
      <c r="R5495" s="44"/>
      <c r="S5495" s="44"/>
      <c r="T5495" s="44"/>
      <c r="U5495" s="44"/>
      <c r="V5495" s="44"/>
      <c r="W5495" s="44"/>
      <c r="X5495" s="44"/>
      <c r="Y5495" s="44"/>
    </row>
    <row r="5496" spans="14:25" ht="15" customHeight="1" x14ac:dyDescent="0.2">
      <c r="N5496" s="44"/>
      <c r="O5496" s="44"/>
      <c r="P5496" s="44"/>
      <c r="Q5496" s="44"/>
      <c r="R5496" s="44"/>
      <c r="S5496" s="44"/>
      <c r="T5496" s="44"/>
      <c r="U5496" s="44"/>
      <c r="V5496" s="44"/>
      <c r="W5496" s="44"/>
      <c r="X5496" s="44"/>
      <c r="Y5496" s="44"/>
    </row>
    <row r="5497" spans="14:25" ht="15" customHeight="1" x14ac:dyDescent="0.2">
      <c r="N5497" s="44"/>
      <c r="O5497" s="44"/>
      <c r="P5497" s="44"/>
      <c r="Q5497" s="44"/>
      <c r="R5497" s="44"/>
      <c r="S5497" s="44"/>
      <c r="T5497" s="44"/>
      <c r="U5497" s="44"/>
      <c r="V5497" s="44"/>
      <c r="W5497" s="44"/>
      <c r="X5497" s="44"/>
      <c r="Y5497" s="44"/>
    </row>
    <row r="5498" spans="14:25" ht="15" customHeight="1" x14ac:dyDescent="0.2">
      <c r="N5498" s="44"/>
      <c r="O5498" s="44"/>
      <c r="P5498" s="44"/>
      <c r="Q5498" s="44"/>
      <c r="R5498" s="44"/>
      <c r="S5498" s="44"/>
      <c r="T5498" s="44"/>
      <c r="U5498" s="44"/>
      <c r="V5498" s="44"/>
      <c r="W5498" s="44"/>
      <c r="X5498" s="44"/>
      <c r="Y5498" s="44"/>
    </row>
    <row r="5499" spans="14:25" ht="15" customHeight="1" x14ac:dyDescent="0.2">
      <c r="N5499" s="44"/>
      <c r="O5499" s="44"/>
      <c r="P5499" s="44"/>
      <c r="Q5499" s="44"/>
      <c r="R5499" s="44"/>
      <c r="S5499" s="44"/>
      <c r="T5499" s="44"/>
      <c r="U5499" s="44"/>
      <c r="V5499" s="44"/>
      <c r="W5499" s="44"/>
      <c r="X5499" s="44"/>
      <c r="Y5499" s="44"/>
    </row>
    <row r="5500" spans="14:25" ht="15" customHeight="1" x14ac:dyDescent="0.2">
      <c r="N5500" s="44"/>
      <c r="O5500" s="44"/>
      <c r="P5500" s="44"/>
      <c r="Q5500" s="44"/>
      <c r="R5500" s="44"/>
      <c r="S5500" s="44"/>
      <c r="T5500" s="44"/>
      <c r="U5500" s="44"/>
      <c r="V5500" s="44"/>
      <c r="W5500" s="44"/>
      <c r="X5500" s="44"/>
      <c r="Y5500" s="44"/>
    </row>
    <row r="5501" spans="14:25" ht="15" customHeight="1" x14ac:dyDescent="0.2">
      <c r="N5501" s="44"/>
      <c r="O5501" s="44"/>
      <c r="P5501" s="44"/>
      <c r="Q5501" s="44"/>
      <c r="R5501" s="44"/>
      <c r="S5501" s="44"/>
      <c r="T5501" s="44"/>
      <c r="U5501" s="44"/>
      <c r="V5501" s="44"/>
      <c r="W5501" s="44"/>
      <c r="X5501" s="44"/>
      <c r="Y5501" s="44"/>
    </row>
    <row r="5502" spans="14:25" ht="15" customHeight="1" x14ac:dyDescent="0.2">
      <c r="N5502" s="44"/>
      <c r="O5502" s="44"/>
      <c r="P5502" s="44"/>
      <c r="Q5502" s="44"/>
      <c r="R5502" s="44"/>
      <c r="S5502" s="44"/>
      <c r="T5502" s="44"/>
      <c r="U5502" s="44"/>
      <c r="V5502" s="44"/>
      <c r="W5502" s="44"/>
      <c r="X5502" s="44"/>
      <c r="Y5502" s="44"/>
    </row>
    <row r="5503" spans="14:25" ht="15" customHeight="1" x14ac:dyDescent="0.2">
      <c r="N5503" s="44"/>
      <c r="O5503" s="44"/>
      <c r="P5503" s="44"/>
      <c r="Q5503" s="44"/>
      <c r="R5503" s="44"/>
      <c r="S5503" s="44"/>
      <c r="T5503" s="44"/>
      <c r="U5503" s="44"/>
      <c r="V5503" s="44"/>
      <c r="W5503" s="44"/>
      <c r="X5503" s="44"/>
      <c r="Y5503" s="44"/>
    </row>
    <row r="5504" spans="14:25" ht="15" customHeight="1" x14ac:dyDescent="0.2">
      <c r="N5504" s="44"/>
      <c r="O5504" s="44"/>
      <c r="P5504" s="44"/>
      <c r="Q5504" s="44"/>
      <c r="R5504" s="44"/>
      <c r="S5504" s="44"/>
      <c r="T5504" s="44"/>
      <c r="U5504" s="44"/>
      <c r="V5504" s="44"/>
      <c r="W5504" s="44"/>
      <c r="X5504" s="44"/>
      <c r="Y5504" s="44"/>
    </row>
    <row r="5505" spans="14:25" ht="15" customHeight="1" x14ac:dyDescent="0.2">
      <c r="N5505" s="44"/>
      <c r="O5505" s="44"/>
      <c r="P5505" s="44"/>
      <c r="Q5505" s="44"/>
      <c r="R5505" s="44"/>
      <c r="S5505" s="44"/>
      <c r="T5505" s="44"/>
      <c r="U5505" s="44"/>
      <c r="V5505" s="44"/>
      <c r="W5505" s="44"/>
      <c r="X5505" s="44"/>
      <c r="Y5505" s="44"/>
    </row>
    <row r="5506" spans="14:25" ht="15" customHeight="1" x14ac:dyDescent="0.2">
      <c r="N5506" s="44"/>
      <c r="O5506" s="44"/>
      <c r="P5506" s="44"/>
      <c r="Q5506" s="44"/>
      <c r="R5506" s="44"/>
      <c r="S5506" s="44"/>
      <c r="T5506" s="44"/>
      <c r="U5506" s="44"/>
      <c r="V5506" s="44"/>
      <c r="W5506" s="44"/>
      <c r="X5506" s="44"/>
      <c r="Y5506" s="44"/>
    </row>
    <row r="5507" spans="14:25" ht="15" customHeight="1" x14ac:dyDescent="0.2">
      <c r="N5507" s="44"/>
      <c r="O5507" s="44"/>
      <c r="P5507" s="44"/>
      <c r="Q5507" s="44"/>
      <c r="R5507" s="44"/>
      <c r="S5507" s="44"/>
      <c r="T5507" s="44"/>
      <c r="U5507" s="44"/>
      <c r="V5507" s="44"/>
      <c r="W5507" s="44"/>
      <c r="X5507" s="44"/>
      <c r="Y5507" s="44"/>
    </row>
    <row r="5508" spans="14:25" ht="15" customHeight="1" x14ac:dyDescent="0.2">
      <c r="N5508" s="44"/>
      <c r="O5508" s="44"/>
      <c r="P5508" s="44"/>
      <c r="Q5508" s="44"/>
      <c r="R5508" s="44"/>
      <c r="S5508" s="44"/>
      <c r="T5508" s="44"/>
      <c r="U5508" s="44"/>
      <c r="V5508" s="44"/>
      <c r="W5508" s="44"/>
      <c r="X5508" s="44"/>
      <c r="Y5508" s="44"/>
    </row>
    <row r="5509" spans="14:25" ht="15" customHeight="1" x14ac:dyDescent="0.2">
      <c r="N5509" s="44"/>
      <c r="O5509" s="44"/>
      <c r="P5509" s="44"/>
      <c r="Q5509" s="44"/>
      <c r="R5509" s="44"/>
      <c r="S5509" s="44"/>
      <c r="T5509" s="44"/>
      <c r="U5509" s="44"/>
      <c r="V5509" s="44"/>
      <c r="W5509" s="44"/>
      <c r="X5509" s="44"/>
      <c r="Y5509" s="44"/>
    </row>
    <row r="5510" spans="14:25" ht="15" customHeight="1" x14ac:dyDescent="0.2">
      <c r="N5510" s="44"/>
      <c r="O5510" s="44"/>
      <c r="P5510" s="44"/>
      <c r="Q5510" s="44"/>
      <c r="R5510" s="44"/>
      <c r="S5510" s="44"/>
      <c r="T5510" s="44"/>
      <c r="U5510" s="44"/>
      <c r="V5510" s="44"/>
      <c r="W5510" s="44"/>
      <c r="X5510" s="44"/>
      <c r="Y5510" s="44"/>
    </row>
    <row r="5511" spans="14:25" ht="15" customHeight="1" x14ac:dyDescent="0.2">
      <c r="N5511" s="44"/>
      <c r="O5511" s="44"/>
      <c r="P5511" s="44"/>
      <c r="Q5511" s="44"/>
      <c r="R5511" s="44"/>
      <c r="S5511" s="44"/>
      <c r="T5511" s="44"/>
      <c r="U5511" s="44"/>
      <c r="V5511" s="44"/>
      <c r="W5511" s="44"/>
      <c r="X5511" s="44"/>
      <c r="Y5511" s="44"/>
    </row>
    <row r="5512" spans="14:25" ht="15" customHeight="1" x14ac:dyDescent="0.2">
      <c r="N5512" s="44"/>
      <c r="O5512" s="44"/>
      <c r="P5512" s="44"/>
      <c r="Q5512" s="44"/>
      <c r="R5512" s="44"/>
      <c r="S5512" s="44"/>
      <c r="T5512" s="44"/>
      <c r="U5512" s="44"/>
      <c r="V5512" s="44"/>
      <c r="W5512" s="44"/>
      <c r="X5512" s="44"/>
      <c r="Y5512" s="44"/>
    </row>
    <row r="5513" spans="14:25" ht="15" customHeight="1" x14ac:dyDescent="0.2">
      <c r="N5513" s="44"/>
      <c r="O5513" s="44"/>
      <c r="P5513" s="44"/>
      <c r="Q5513" s="44"/>
      <c r="R5513" s="44"/>
      <c r="S5513" s="44"/>
      <c r="T5513" s="44"/>
      <c r="U5513" s="44"/>
      <c r="V5513" s="44"/>
      <c r="W5513" s="44"/>
      <c r="X5513" s="44"/>
      <c r="Y5513" s="44"/>
    </row>
    <row r="5514" spans="14:25" ht="15" customHeight="1" x14ac:dyDescent="0.2">
      <c r="N5514" s="44"/>
      <c r="O5514" s="44"/>
      <c r="P5514" s="44"/>
      <c r="Q5514" s="44"/>
      <c r="R5514" s="44"/>
      <c r="S5514" s="44"/>
      <c r="T5514" s="44"/>
      <c r="U5514" s="44"/>
      <c r="V5514" s="44"/>
      <c r="W5514" s="44"/>
      <c r="X5514" s="44"/>
      <c r="Y5514" s="44"/>
    </row>
    <row r="5515" spans="14:25" ht="15" customHeight="1" x14ac:dyDescent="0.2">
      <c r="N5515" s="44"/>
      <c r="O5515" s="44"/>
      <c r="P5515" s="44"/>
      <c r="Q5515" s="44"/>
      <c r="R5515" s="44"/>
      <c r="S5515" s="44"/>
      <c r="T5515" s="44"/>
      <c r="U5515" s="44"/>
      <c r="V5515" s="44"/>
      <c r="W5515" s="44"/>
      <c r="X5515" s="44"/>
      <c r="Y5515" s="44"/>
    </row>
    <row r="5516" spans="14:25" ht="15" customHeight="1" x14ac:dyDescent="0.2">
      <c r="N5516" s="44"/>
      <c r="O5516" s="44"/>
      <c r="P5516" s="44"/>
      <c r="Q5516" s="44"/>
      <c r="R5516" s="44"/>
      <c r="S5516" s="44"/>
      <c r="T5516" s="44"/>
      <c r="U5516" s="44"/>
      <c r="V5516" s="44"/>
      <c r="W5516" s="44"/>
      <c r="X5516" s="44"/>
      <c r="Y5516" s="44"/>
    </row>
    <row r="5517" spans="14:25" ht="15" customHeight="1" x14ac:dyDescent="0.2">
      <c r="N5517" s="44"/>
      <c r="O5517" s="44"/>
      <c r="P5517" s="44"/>
      <c r="Q5517" s="44"/>
      <c r="R5517" s="44"/>
      <c r="S5517" s="44"/>
      <c r="T5517" s="44"/>
      <c r="U5517" s="44"/>
      <c r="V5517" s="44"/>
      <c r="W5517" s="44"/>
      <c r="X5517" s="44"/>
      <c r="Y5517" s="44"/>
    </row>
    <row r="5518" spans="14:25" ht="15" customHeight="1" x14ac:dyDescent="0.2">
      <c r="N5518" s="44"/>
      <c r="O5518" s="44"/>
      <c r="P5518" s="44"/>
      <c r="Q5518" s="44"/>
      <c r="R5518" s="44"/>
      <c r="S5518" s="44"/>
      <c r="T5518" s="44"/>
      <c r="U5518" s="44"/>
      <c r="V5518" s="44"/>
      <c r="W5518" s="44"/>
      <c r="X5518" s="44"/>
      <c r="Y5518" s="44"/>
    </row>
    <row r="5519" spans="14:25" ht="15" customHeight="1" x14ac:dyDescent="0.2">
      <c r="N5519" s="44"/>
      <c r="O5519" s="44"/>
      <c r="P5519" s="44"/>
      <c r="Q5519" s="44"/>
      <c r="R5519" s="44"/>
      <c r="S5519" s="44"/>
      <c r="T5519" s="44"/>
      <c r="U5519" s="44"/>
      <c r="V5519" s="44"/>
      <c r="W5519" s="44"/>
      <c r="X5519" s="44"/>
      <c r="Y5519" s="44"/>
    </row>
    <row r="5520" spans="14:25" ht="15" customHeight="1" x14ac:dyDescent="0.2">
      <c r="N5520" s="44"/>
      <c r="O5520" s="44"/>
      <c r="P5520" s="44"/>
      <c r="Q5520" s="44"/>
      <c r="R5520" s="44"/>
      <c r="S5520" s="44"/>
      <c r="T5520" s="44"/>
      <c r="U5520" s="44"/>
      <c r="V5520" s="44"/>
      <c r="W5520" s="44"/>
      <c r="X5520" s="44"/>
      <c r="Y5520" s="44"/>
    </row>
    <row r="5521" spans="14:25" ht="15" customHeight="1" x14ac:dyDescent="0.2">
      <c r="N5521" s="44"/>
      <c r="O5521" s="44"/>
      <c r="P5521" s="44"/>
      <c r="Q5521" s="44"/>
      <c r="R5521" s="44"/>
      <c r="S5521" s="44"/>
      <c r="T5521" s="44"/>
      <c r="U5521" s="44"/>
      <c r="V5521" s="44"/>
      <c r="W5521" s="44"/>
      <c r="X5521" s="44"/>
      <c r="Y5521" s="44"/>
    </row>
    <row r="5522" spans="14:25" ht="15" customHeight="1" x14ac:dyDescent="0.2">
      <c r="N5522" s="44"/>
      <c r="O5522" s="44"/>
      <c r="P5522" s="44"/>
      <c r="Q5522" s="44"/>
      <c r="R5522" s="44"/>
      <c r="S5522" s="44"/>
      <c r="T5522" s="44"/>
      <c r="U5522" s="44"/>
      <c r="V5522" s="44"/>
      <c r="W5522" s="44"/>
      <c r="X5522" s="44"/>
      <c r="Y5522" s="44"/>
    </row>
    <row r="5523" spans="14:25" ht="15" customHeight="1" x14ac:dyDescent="0.2">
      <c r="N5523" s="44"/>
      <c r="O5523" s="44"/>
      <c r="P5523" s="44"/>
      <c r="Q5523" s="44"/>
      <c r="R5523" s="44"/>
      <c r="S5523" s="44"/>
      <c r="T5523" s="44"/>
      <c r="U5523" s="44"/>
      <c r="V5523" s="44"/>
      <c r="W5523" s="44"/>
      <c r="X5523" s="44"/>
      <c r="Y5523" s="44"/>
    </row>
    <row r="5524" spans="14:25" ht="15" customHeight="1" x14ac:dyDescent="0.2">
      <c r="N5524" s="44"/>
      <c r="O5524" s="44"/>
      <c r="P5524" s="44"/>
      <c r="Q5524" s="44"/>
      <c r="R5524" s="44"/>
      <c r="S5524" s="44"/>
      <c r="T5524" s="44"/>
      <c r="U5524" s="44"/>
      <c r="V5524" s="44"/>
      <c r="W5524" s="44"/>
      <c r="X5524" s="44"/>
      <c r="Y5524" s="44"/>
    </row>
    <row r="5525" spans="14:25" ht="15" customHeight="1" x14ac:dyDescent="0.2">
      <c r="N5525" s="44"/>
      <c r="O5525" s="44"/>
      <c r="P5525" s="44"/>
      <c r="Q5525" s="44"/>
      <c r="R5525" s="44"/>
      <c r="S5525" s="44"/>
      <c r="T5525" s="44"/>
      <c r="U5525" s="44"/>
      <c r="V5525" s="44"/>
      <c r="W5525" s="44"/>
      <c r="X5525" s="44"/>
      <c r="Y5525" s="44"/>
    </row>
    <row r="5526" spans="14:25" ht="15" customHeight="1" x14ac:dyDescent="0.2">
      <c r="N5526" s="44"/>
      <c r="O5526" s="44"/>
      <c r="P5526" s="44"/>
      <c r="Q5526" s="44"/>
      <c r="R5526" s="44"/>
      <c r="S5526" s="44"/>
      <c r="T5526" s="44"/>
      <c r="U5526" s="44"/>
      <c r="V5526" s="44"/>
      <c r="W5526" s="44"/>
      <c r="X5526" s="44"/>
      <c r="Y5526" s="44"/>
    </row>
    <row r="5527" spans="14:25" ht="15" customHeight="1" x14ac:dyDescent="0.2">
      <c r="N5527" s="44"/>
      <c r="O5527" s="44"/>
      <c r="P5527" s="44"/>
      <c r="Q5527" s="44"/>
      <c r="R5527" s="44"/>
      <c r="S5527" s="44"/>
      <c r="T5527" s="44"/>
      <c r="U5527" s="44"/>
      <c r="V5527" s="44"/>
      <c r="W5527" s="44"/>
      <c r="X5527" s="44"/>
      <c r="Y5527" s="44"/>
    </row>
    <row r="5528" spans="14:25" ht="15" customHeight="1" x14ac:dyDescent="0.2">
      <c r="N5528" s="44"/>
      <c r="O5528" s="44"/>
      <c r="P5528" s="44"/>
      <c r="Q5528" s="44"/>
      <c r="R5528" s="44"/>
      <c r="S5528" s="44"/>
      <c r="T5528" s="44"/>
      <c r="U5528" s="44"/>
      <c r="V5528" s="44"/>
      <c r="W5528" s="44"/>
      <c r="X5528" s="44"/>
      <c r="Y5528" s="44"/>
    </row>
    <row r="5529" spans="14:25" ht="15" customHeight="1" x14ac:dyDescent="0.2">
      <c r="N5529" s="44"/>
      <c r="O5529" s="44"/>
      <c r="P5529" s="44"/>
      <c r="Q5529" s="44"/>
      <c r="R5529" s="44"/>
      <c r="S5529" s="44"/>
      <c r="T5529" s="44"/>
      <c r="U5529" s="44"/>
      <c r="V5529" s="44"/>
      <c r="W5529" s="44"/>
      <c r="X5529" s="44"/>
      <c r="Y5529" s="44"/>
    </row>
    <row r="5530" spans="14:25" ht="15" customHeight="1" x14ac:dyDescent="0.2">
      <c r="N5530" s="44"/>
      <c r="O5530" s="44"/>
      <c r="P5530" s="44"/>
      <c r="Q5530" s="44"/>
      <c r="R5530" s="44"/>
      <c r="S5530" s="44"/>
      <c r="T5530" s="44"/>
      <c r="U5530" s="44"/>
      <c r="V5530" s="44"/>
      <c r="W5530" s="44"/>
      <c r="X5530" s="44"/>
      <c r="Y5530" s="44"/>
    </row>
    <row r="5531" spans="14:25" ht="15" customHeight="1" x14ac:dyDescent="0.2">
      <c r="N5531" s="44"/>
      <c r="O5531" s="44"/>
      <c r="P5531" s="44"/>
      <c r="Q5531" s="44"/>
      <c r="R5531" s="44"/>
      <c r="S5531" s="44"/>
      <c r="T5531" s="44"/>
      <c r="U5531" s="44"/>
      <c r="V5531" s="44"/>
      <c r="W5531" s="44"/>
      <c r="X5531" s="44"/>
      <c r="Y5531" s="44"/>
    </row>
    <row r="5532" spans="14:25" ht="15" customHeight="1" x14ac:dyDescent="0.2">
      <c r="N5532" s="44"/>
      <c r="O5532" s="44"/>
      <c r="P5532" s="44"/>
      <c r="Q5532" s="44"/>
      <c r="R5532" s="44"/>
      <c r="S5532" s="44"/>
      <c r="T5532" s="44"/>
      <c r="U5532" s="44"/>
      <c r="V5532" s="44"/>
      <c r="W5532" s="44"/>
      <c r="X5532" s="44"/>
      <c r="Y5532" s="44"/>
    </row>
    <row r="5533" spans="14:25" ht="15" customHeight="1" x14ac:dyDescent="0.2">
      <c r="N5533" s="44"/>
      <c r="O5533" s="44"/>
      <c r="P5533" s="44"/>
      <c r="Q5533" s="44"/>
      <c r="R5533" s="44"/>
      <c r="S5533" s="44"/>
      <c r="T5533" s="44"/>
      <c r="U5533" s="44"/>
      <c r="V5533" s="44"/>
      <c r="W5533" s="44"/>
      <c r="X5533" s="44"/>
      <c r="Y5533" s="44"/>
    </row>
    <row r="5534" spans="14:25" ht="15" customHeight="1" x14ac:dyDescent="0.2">
      <c r="N5534" s="44"/>
      <c r="O5534" s="44"/>
      <c r="P5534" s="44"/>
      <c r="Q5534" s="44"/>
      <c r="R5534" s="44"/>
      <c r="S5534" s="44"/>
      <c r="T5534" s="44"/>
      <c r="U5534" s="44"/>
      <c r="V5534" s="44"/>
      <c r="W5534" s="44"/>
      <c r="X5534" s="44"/>
      <c r="Y5534" s="44"/>
    </row>
    <row r="5535" spans="14:25" ht="15" customHeight="1" x14ac:dyDescent="0.2">
      <c r="N5535" s="44"/>
      <c r="O5535" s="44"/>
      <c r="P5535" s="44"/>
      <c r="Q5535" s="44"/>
      <c r="R5535" s="44"/>
      <c r="S5535" s="44"/>
      <c r="T5535" s="44"/>
      <c r="U5535" s="44"/>
      <c r="V5535" s="44"/>
      <c r="W5535" s="44"/>
      <c r="X5535" s="44"/>
      <c r="Y5535" s="44"/>
    </row>
    <row r="5536" spans="14:25" ht="15" customHeight="1" x14ac:dyDescent="0.2">
      <c r="N5536" s="44"/>
      <c r="O5536" s="44"/>
      <c r="P5536" s="44"/>
      <c r="Q5536" s="44"/>
      <c r="R5536" s="44"/>
      <c r="S5536" s="44"/>
      <c r="T5536" s="44"/>
      <c r="U5536" s="44"/>
      <c r="V5536" s="44"/>
      <c r="W5536" s="44"/>
      <c r="X5536" s="44"/>
      <c r="Y5536" s="44"/>
    </row>
    <row r="5537" spans="14:25" ht="15" customHeight="1" x14ac:dyDescent="0.2">
      <c r="N5537" s="44"/>
      <c r="O5537" s="44"/>
      <c r="P5537" s="44"/>
      <c r="Q5537" s="44"/>
      <c r="R5537" s="44"/>
      <c r="S5537" s="44"/>
      <c r="T5537" s="44"/>
      <c r="U5537" s="44"/>
      <c r="V5537" s="44"/>
      <c r="W5537" s="44"/>
      <c r="X5537" s="44"/>
      <c r="Y5537" s="44"/>
    </row>
    <row r="5538" spans="14:25" ht="15" customHeight="1" x14ac:dyDescent="0.2">
      <c r="N5538" s="44"/>
      <c r="O5538" s="44"/>
      <c r="P5538" s="44"/>
      <c r="Q5538" s="44"/>
      <c r="R5538" s="44"/>
      <c r="S5538" s="44"/>
      <c r="T5538" s="44"/>
      <c r="U5538" s="44"/>
      <c r="V5538" s="44"/>
      <c r="W5538" s="44"/>
      <c r="X5538" s="44"/>
      <c r="Y5538" s="44"/>
    </row>
    <row r="5539" spans="14:25" ht="15" customHeight="1" x14ac:dyDescent="0.2">
      <c r="N5539" s="44"/>
      <c r="O5539" s="44"/>
      <c r="P5539" s="44"/>
      <c r="Q5539" s="44"/>
      <c r="R5539" s="44"/>
      <c r="S5539" s="44"/>
      <c r="T5539" s="44"/>
      <c r="U5539" s="44"/>
      <c r="V5539" s="44"/>
      <c r="W5539" s="44"/>
      <c r="X5539" s="44"/>
      <c r="Y5539" s="44"/>
    </row>
    <row r="5540" spans="14:25" ht="15" customHeight="1" x14ac:dyDescent="0.2">
      <c r="N5540" s="44"/>
      <c r="O5540" s="44"/>
      <c r="P5540" s="44"/>
      <c r="Q5540" s="44"/>
      <c r="R5540" s="44"/>
      <c r="S5540" s="44"/>
      <c r="T5540" s="44"/>
      <c r="U5540" s="44"/>
      <c r="V5540" s="44"/>
      <c r="W5540" s="44"/>
      <c r="X5540" s="44"/>
      <c r="Y5540" s="44"/>
    </row>
    <row r="5541" spans="14:25" ht="15" customHeight="1" x14ac:dyDescent="0.2">
      <c r="N5541" s="44"/>
      <c r="O5541" s="44"/>
      <c r="P5541" s="44"/>
      <c r="Q5541" s="44"/>
      <c r="R5541" s="44"/>
      <c r="S5541" s="44"/>
      <c r="T5541" s="44"/>
      <c r="U5541" s="44"/>
      <c r="V5541" s="44"/>
      <c r="W5541" s="44"/>
      <c r="X5541" s="44"/>
      <c r="Y5541" s="44"/>
    </row>
    <row r="5542" spans="14:25" ht="15" customHeight="1" x14ac:dyDescent="0.2">
      <c r="N5542" s="44"/>
      <c r="O5542" s="44"/>
      <c r="P5542" s="44"/>
      <c r="Q5542" s="44"/>
      <c r="R5542" s="44"/>
      <c r="S5542" s="44"/>
      <c r="T5542" s="44"/>
      <c r="U5542" s="44"/>
      <c r="V5542" s="44"/>
      <c r="W5542" s="44"/>
      <c r="X5542" s="44"/>
      <c r="Y5542" s="44"/>
    </row>
    <row r="5543" spans="14:25" ht="15" customHeight="1" x14ac:dyDescent="0.2">
      <c r="N5543" s="44"/>
      <c r="O5543" s="44"/>
      <c r="P5543" s="44"/>
      <c r="Q5543" s="44"/>
      <c r="R5543" s="44"/>
      <c r="S5543" s="44"/>
      <c r="T5543" s="44"/>
      <c r="U5543" s="44"/>
      <c r="V5543" s="44"/>
      <c r="W5543" s="44"/>
      <c r="X5543" s="44"/>
      <c r="Y5543" s="44"/>
    </row>
    <row r="5544" spans="14:25" ht="15" customHeight="1" x14ac:dyDescent="0.2">
      <c r="N5544" s="44"/>
      <c r="O5544" s="44"/>
      <c r="P5544" s="44"/>
      <c r="Q5544" s="44"/>
      <c r="R5544" s="44"/>
      <c r="S5544" s="44"/>
      <c r="T5544" s="44"/>
      <c r="U5544" s="44"/>
      <c r="V5544" s="44"/>
      <c r="W5544" s="44"/>
      <c r="X5544" s="44"/>
      <c r="Y5544" s="44"/>
    </row>
    <row r="5545" spans="14:25" ht="15" customHeight="1" x14ac:dyDescent="0.2">
      <c r="N5545" s="44"/>
      <c r="O5545" s="44"/>
      <c r="P5545" s="44"/>
      <c r="Q5545" s="44"/>
      <c r="R5545" s="44"/>
      <c r="S5545" s="44"/>
      <c r="T5545" s="44"/>
      <c r="U5545" s="44"/>
      <c r="V5545" s="44"/>
      <c r="W5545" s="44"/>
      <c r="X5545" s="44"/>
      <c r="Y5545" s="44"/>
    </row>
    <row r="5546" spans="14:25" ht="15" customHeight="1" x14ac:dyDescent="0.2">
      <c r="N5546" s="44"/>
      <c r="O5546" s="44"/>
      <c r="P5546" s="44"/>
      <c r="Q5546" s="44"/>
      <c r="R5546" s="44"/>
      <c r="S5546" s="44"/>
      <c r="T5546" s="44"/>
      <c r="U5546" s="44"/>
      <c r="V5546" s="44"/>
      <c r="W5546" s="44"/>
      <c r="X5546" s="44"/>
      <c r="Y5546" s="44"/>
    </row>
    <row r="5547" spans="14:25" ht="15" customHeight="1" x14ac:dyDescent="0.2">
      <c r="N5547" s="44"/>
      <c r="O5547" s="44"/>
      <c r="P5547" s="44"/>
      <c r="Q5547" s="44"/>
      <c r="R5547" s="44"/>
      <c r="S5547" s="44"/>
      <c r="T5547" s="44"/>
      <c r="U5547" s="44"/>
      <c r="V5547" s="44"/>
      <c r="W5547" s="44"/>
      <c r="X5547" s="44"/>
      <c r="Y5547" s="44"/>
    </row>
    <row r="5548" spans="14:25" ht="15" customHeight="1" x14ac:dyDescent="0.2">
      <c r="N5548" s="44"/>
      <c r="O5548" s="44"/>
      <c r="P5548" s="44"/>
      <c r="Q5548" s="44"/>
      <c r="R5548" s="44"/>
      <c r="S5548" s="44"/>
      <c r="T5548" s="44"/>
      <c r="U5548" s="44"/>
      <c r="V5548" s="44"/>
      <c r="W5548" s="44"/>
      <c r="X5548" s="44"/>
      <c r="Y5548" s="44"/>
    </row>
    <row r="5549" spans="14:25" ht="15" customHeight="1" x14ac:dyDescent="0.2">
      <c r="N5549" s="44"/>
      <c r="O5549" s="44"/>
      <c r="P5549" s="44"/>
      <c r="Q5549" s="44"/>
      <c r="R5549" s="44"/>
      <c r="S5549" s="44"/>
      <c r="T5549" s="44"/>
      <c r="U5549" s="44"/>
      <c r="V5549" s="44"/>
      <c r="W5549" s="44"/>
      <c r="X5549" s="44"/>
      <c r="Y5549" s="44"/>
    </row>
    <row r="5550" spans="14:25" ht="15" customHeight="1" x14ac:dyDescent="0.2">
      <c r="N5550" s="44"/>
      <c r="O5550" s="44"/>
      <c r="P5550" s="44"/>
      <c r="Q5550" s="44"/>
      <c r="R5550" s="44"/>
      <c r="S5550" s="44"/>
      <c r="T5550" s="44"/>
      <c r="U5550" s="44"/>
      <c r="V5550" s="44"/>
      <c r="W5550" s="44"/>
      <c r="X5550" s="44"/>
      <c r="Y5550" s="44"/>
    </row>
    <row r="5551" spans="14:25" ht="15" customHeight="1" x14ac:dyDescent="0.2">
      <c r="N5551" s="44"/>
      <c r="O5551" s="44"/>
      <c r="P5551" s="44"/>
      <c r="Q5551" s="44"/>
      <c r="R5551" s="44"/>
      <c r="S5551" s="44"/>
      <c r="T5551" s="44"/>
      <c r="U5551" s="44"/>
      <c r="V5551" s="44"/>
      <c r="W5551" s="44"/>
      <c r="X5551" s="44"/>
      <c r="Y5551" s="44"/>
    </row>
    <row r="5552" spans="14:25" ht="15" customHeight="1" x14ac:dyDescent="0.2">
      <c r="N5552" s="44"/>
      <c r="O5552" s="44"/>
      <c r="P5552" s="44"/>
      <c r="Q5552" s="44"/>
      <c r="R5552" s="44"/>
      <c r="S5552" s="44"/>
      <c r="T5552" s="44"/>
      <c r="U5552" s="44"/>
      <c r="V5552" s="44"/>
      <c r="W5552" s="44"/>
      <c r="X5552" s="44"/>
      <c r="Y5552" s="44"/>
    </row>
    <row r="5553" spans="14:25" ht="15" customHeight="1" x14ac:dyDescent="0.2">
      <c r="N5553" s="44"/>
      <c r="O5553" s="44"/>
      <c r="P5553" s="44"/>
      <c r="Q5553" s="44"/>
      <c r="R5553" s="44"/>
      <c r="S5553" s="44"/>
      <c r="T5553" s="44"/>
      <c r="U5553" s="44"/>
      <c r="V5553" s="44"/>
      <c r="W5553" s="44"/>
      <c r="X5553" s="44"/>
      <c r="Y5553" s="44"/>
    </row>
    <row r="5554" spans="14:25" ht="15" customHeight="1" x14ac:dyDescent="0.2">
      <c r="N5554" s="44"/>
      <c r="O5554" s="44"/>
      <c r="P5554" s="44"/>
      <c r="Q5554" s="44"/>
      <c r="R5554" s="44"/>
      <c r="S5554" s="44"/>
      <c r="T5554" s="44"/>
      <c r="U5554" s="44"/>
      <c r="V5554" s="44"/>
      <c r="W5554" s="44"/>
      <c r="X5554" s="44"/>
      <c r="Y5554" s="44"/>
    </row>
    <row r="5555" spans="14:25" ht="15" customHeight="1" x14ac:dyDescent="0.2">
      <c r="N5555" s="44"/>
      <c r="O5555" s="44"/>
      <c r="P5555" s="44"/>
      <c r="Q5555" s="44"/>
      <c r="R5555" s="44"/>
      <c r="S5555" s="44"/>
      <c r="T5555" s="44"/>
      <c r="U5555" s="44"/>
      <c r="V5555" s="44"/>
      <c r="W5555" s="44"/>
      <c r="X5555" s="44"/>
      <c r="Y5555" s="44"/>
    </row>
    <row r="5556" spans="14:25" ht="15" customHeight="1" x14ac:dyDescent="0.2">
      <c r="N5556" s="44"/>
      <c r="O5556" s="44"/>
      <c r="P5556" s="44"/>
      <c r="Q5556" s="44"/>
      <c r="R5556" s="44"/>
      <c r="S5556" s="44"/>
      <c r="T5556" s="44"/>
      <c r="U5556" s="44"/>
      <c r="V5556" s="44"/>
      <c r="W5556" s="44"/>
      <c r="X5556" s="44"/>
      <c r="Y5556" s="44"/>
    </row>
    <row r="5557" spans="14:25" ht="15" customHeight="1" x14ac:dyDescent="0.2">
      <c r="N5557" s="44"/>
      <c r="O5557" s="44"/>
      <c r="P5557" s="44"/>
      <c r="Q5557" s="44"/>
      <c r="R5557" s="44"/>
      <c r="S5557" s="44"/>
      <c r="T5557" s="44"/>
      <c r="U5557" s="44"/>
      <c r="V5557" s="44"/>
      <c r="W5557" s="44"/>
      <c r="X5557" s="44"/>
      <c r="Y5557" s="44"/>
    </row>
    <row r="5558" spans="14:25" ht="15" customHeight="1" x14ac:dyDescent="0.2">
      <c r="N5558" s="44"/>
      <c r="O5558" s="44"/>
      <c r="P5558" s="44"/>
      <c r="Q5558" s="44"/>
      <c r="R5558" s="44"/>
      <c r="S5558" s="44"/>
      <c r="T5558" s="44"/>
      <c r="U5558" s="44"/>
      <c r="V5558" s="44"/>
      <c r="W5558" s="44"/>
      <c r="X5558" s="44"/>
      <c r="Y5558" s="44"/>
    </row>
    <row r="5559" spans="14:25" ht="15" customHeight="1" x14ac:dyDescent="0.2">
      <c r="N5559" s="44"/>
      <c r="O5559" s="44"/>
      <c r="P5559" s="44"/>
      <c r="Q5559" s="44"/>
      <c r="R5559" s="44"/>
      <c r="S5559" s="44"/>
      <c r="T5559" s="44"/>
      <c r="U5559" s="44"/>
      <c r="V5559" s="44"/>
      <c r="W5559" s="44"/>
      <c r="X5559" s="44"/>
      <c r="Y5559" s="44"/>
    </row>
    <row r="5560" spans="14:25" ht="15" customHeight="1" x14ac:dyDescent="0.2">
      <c r="N5560" s="44"/>
      <c r="O5560" s="44"/>
      <c r="P5560" s="44"/>
      <c r="Q5560" s="44"/>
      <c r="R5560" s="44"/>
      <c r="S5560" s="44"/>
      <c r="T5560" s="44"/>
      <c r="U5560" s="44"/>
      <c r="V5560" s="44"/>
      <c r="W5560" s="44"/>
      <c r="X5560" s="44"/>
      <c r="Y5560" s="44"/>
    </row>
    <row r="5561" spans="14:25" ht="15" customHeight="1" x14ac:dyDescent="0.2">
      <c r="N5561" s="44"/>
      <c r="O5561" s="44"/>
      <c r="P5561" s="44"/>
      <c r="Q5561" s="44"/>
      <c r="R5561" s="44"/>
      <c r="S5561" s="44"/>
      <c r="T5561" s="44"/>
      <c r="U5561" s="44"/>
      <c r="V5561" s="44"/>
      <c r="W5561" s="44"/>
      <c r="X5561" s="44"/>
      <c r="Y5561" s="44"/>
    </row>
    <row r="5562" spans="14:25" ht="15" customHeight="1" x14ac:dyDescent="0.2">
      <c r="N5562" s="44"/>
      <c r="O5562" s="44"/>
      <c r="P5562" s="44"/>
      <c r="Q5562" s="44"/>
      <c r="R5562" s="44"/>
      <c r="S5562" s="44"/>
      <c r="T5562" s="44"/>
      <c r="U5562" s="44"/>
      <c r="V5562" s="44"/>
      <c r="W5562" s="44"/>
      <c r="X5562" s="44"/>
      <c r="Y5562" s="44"/>
    </row>
    <row r="5563" spans="14:25" ht="15" customHeight="1" x14ac:dyDescent="0.2">
      <c r="N5563" s="44"/>
      <c r="O5563" s="44"/>
      <c r="P5563" s="44"/>
      <c r="Q5563" s="44"/>
      <c r="R5563" s="44"/>
      <c r="S5563" s="44"/>
      <c r="T5563" s="44"/>
      <c r="U5563" s="44"/>
      <c r="V5563" s="44"/>
      <c r="W5563" s="44"/>
      <c r="X5563" s="44"/>
      <c r="Y5563" s="44"/>
    </row>
    <row r="5564" spans="14:25" ht="15" customHeight="1" x14ac:dyDescent="0.2">
      <c r="N5564" s="44"/>
      <c r="O5564" s="44"/>
      <c r="P5564" s="44"/>
      <c r="Q5564" s="44"/>
      <c r="R5564" s="44"/>
      <c r="S5564" s="44"/>
      <c r="T5564" s="44"/>
      <c r="U5564" s="44"/>
      <c r="V5564" s="44"/>
      <c r="W5564" s="44"/>
      <c r="X5564" s="44"/>
      <c r="Y5564" s="44"/>
    </row>
    <row r="5565" spans="14:25" ht="15" customHeight="1" x14ac:dyDescent="0.2">
      <c r="N5565" s="44"/>
      <c r="O5565" s="44"/>
      <c r="P5565" s="44"/>
      <c r="Q5565" s="44"/>
      <c r="R5565" s="44"/>
      <c r="S5565" s="44"/>
      <c r="T5565" s="44"/>
      <c r="U5565" s="44"/>
      <c r="V5565" s="44"/>
      <c r="W5565" s="44"/>
      <c r="X5565" s="44"/>
      <c r="Y5565" s="44"/>
    </row>
    <row r="5566" spans="14:25" ht="15" customHeight="1" x14ac:dyDescent="0.2">
      <c r="N5566" s="44"/>
      <c r="O5566" s="44"/>
      <c r="P5566" s="44"/>
      <c r="Q5566" s="44"/>
      <c r="R5566" s="44"/>
      <c r="S5566" s="44"/>
      <c r="T5566" s="44"/>
      <c r="U5566" s="44"/>
      <c r="V5566" s="44"/>
      <c r="W5566" s="44"/>
      <c r="X5566" s="44"/>
      <c r="Y5566" s="44"/>
    </row>
    <row r="5567" spans="14:25" ht="15" customHeight="1" x14ac:dyDescent="0.2">
      <c r="N5567" s="44"/>
      <c r="O5567" s="44"/>
      <c r="P5567" s="44"/>
      <c r="Q5567" s="44"/>
      <c r="R5567" s="44"/>
      <c r="S5567" s="44"/>
      <c r="T5567" s="44"/>
      <c r="U5567" s="44"/>
      <c r="V5567" s="44"/>
      <c r="W5567" s="44"/>
      <c r="X5567" s="44"/>
      <c r="Y5567" s="44"/>
    </row>
    <row r="5568" spans="14:25" ht="15" customHeight="1" x14ac:dyDescent="0.2">
      <c r="N5568" s="44"/>
      <c r="O5568" s="44"/>
      <c r="P5568" s="44"/>
      <c r="Q5568" s="44"/>
      <c r="R5568" s="44"/>
      <c r="S5568" s="44"/>
      <c r="T5568" s="44"/>
      <c r="U5568" s="44"/>
      <c r="V5568" s="44"/>
      <c r="W5568" s="44"/>
      <c r="X5568" s="44"/>
      <c r="Y5568" s="44"/>
    </row>
    <row r="5569" spans="14:25" ht="15" customHeight="1" x14ac:dyDescent="0.2">
      <c r="N5569" s="44"/>
      <c r="O5569" s="44"/>
      <c r="P5569" s="44"/>
      <c r="Q5569" s="44"/>
      <c r="R5569" s="44"/>
      <c r="S5569" s="44"/>
      <c r="T5569" s="44"/>
      <c r="U5569" s="44"/>
      <c r="V5569" s="44"/>
      <c r="W5569" s="44"/>
      <c r="X5569" s="44"/>
      <c r="Y5569" s="44"/>
    </row>
    <row r="5570" spans="14:25" ht="15" customHeight="1" x14ac:dyDescent="0.2">
      <c r="N5570" s="44"/>
      <c r="O5570" s="44"/>
      <c r="P5570" s="44"/>
      <c r="Q5570" s="44"/>
      <c r="R5570" s="44"/>
      <c r="S5570" s="44"/>
      <c r="T5570" s="44"/>
      <c r="U5570" s="44"/>
      <c r="V5570" s="44"/>
      <c r="W5570" s="44"/>
      <c r="X5570" s="44"/>
      <c r="Y5570" s="44"/>
    </row>
    <row r="5571" spans="14:25" ht="15" customHeight="1" x14ac:dyDescent="0.2">
      <c r="N5571" s="44"/>
      <c r="O5571" s="44"/>
      <c r="P5571" s="44"/>
      <c r="Q5571" s="44"/>
      <c r="R5571" s="44"/>
      <c r="S5571" s="44"/>
      <c r="T5571" s="44"/>
      <c r="U5571" s="44"/>
      <c r="V5571" s="44"/>
      <c r="W5571" s="44"/>
      <c r="X5571" s="44"/>
      <c r="Y5571" s="44"/>
    </row>
    <row r="5572" spans="14:25" ht="15" customHeight="1" x14ac:dyDescent="0.2">
      <c r="N5572" s="44"/>
      <c r="O5572" s="44"/>
      <c r="P5572" s="44"/>
      <c r="Q5572" s="44"/>
      <c r="R5572" s="44"/>
      <c r="S5572" s="44"/>
      <c r="T5572" s="44"/>
      <c r="U5572" s="44"/>
      <c r="V5572" s="44"/>
      <c r="W5572" s="44"/>
      <c r="X5572" s="44"/>
      <c r="Y5572" s="44"/>
    </row>
    <row r="5573" spans="14:25" ht="15" customHeight="1" x14ac:dyDescent="0.2">
      <c r="N5573" s="44"/>
      <c r="O5573" s="44"/>
      <c r="P5573" s="44"/>
      <c r="Q5573" s="44"/>
      <c r="R5573" s="44"/>
      <c r="S5573" s="44"/>
      <c r="T5573" s="44"/>
      <c r="U5573" s="44"/>
      <c r="V5573" s="44"/>
      <c r="W5573" s="44"/>
      <c r="X5573" s="44"/>
      <c r="Y5573" s="44"/>
    </row>
    <row r="5574" spans="14:25" ht="15" customHeight="1" x14ac:dyDescent="0.2">
      <c r="N5574" s="44"/>
      <c r="O5574" s="44"/>
      <c r="P5574" s="44"/>
      <c r="Q5574" s="44"/>
      <c r="R5574" s="44"/>
      <c r="S5574" s="44"/>
      <c r="T5574" s="44"/>
      <c r="U5574" s="44"/>
      <c r="V5574" s="44"/>
      <c r="W5574" s="44"/>
      <c r="X5574" s="44"/>
      <c r="Y5574" s="44"/>
    </row>
    <row r="5575" spans="14:25" ht="15" customHeight="1" x14ac:dyDescent="0.2">
      <c r="N5575" s="44"/>
      <c r="O5575" s="44"/>
      <c r="P5575" s="44"/>
      <c r="Q5575" s="44"/>
      <c r="R5575" s="44"/>
      <c r="S5575" s="44"/>
      <c r="T5575" s="44"/>
      <c r="U5575" s="44"/>
      <c r="V5575" s="44"/>
      <c r="W5575" s="44"/>
      <c r="X5575" s="44"/>
      <c r="Y5575" s="44"/>
    </row>
    <row r="5576" spans="14:25" ht="15" customHeight="1" x14ac:dyDescent="0.2">
      <c r="N5576" s="44"/>
      <c r="O5576" s="44"/>
      <c r="P5576" s="44"/>
      <c r="Q5576" s="44"/>
      <c r="R5576" s="44"/>
      <c r="S5576" s="44"/>
      <c r="T5576" s="44"/>
      <c r="U5576" s="44"/>
      <c r="V5576" s="44"/>
      <c r="W5576" s="44"/>
      <c r="X5576" s="44"/>
      <c r="Y5576" s="44"/>
    </row>
    <row r="5577" spans="14:25" ht="15" customHeight="1" x14ac:dyDescent="0.2">
      <c r="N5577" s="44"/>
      <c r="O5577" s="44"/>
      <c r="P5577" s="44"/>
      <c r="Q5577" s="44"/>
      <c r="R5577" s="44"/>
      <c r="S5577" s="44"/>
      <c r="T5577" s="44"/>
      <c r="U5577" s="44"/>
      <c r="V5577" s="44"/>
      <c r="W5577" s="44"/>
      <c r="X5577" s="44"/>
      <c r="Y5577" s="44"/>
    </row>
    <row r="5578" spans="14:25" ht="15" customHeight="1" x14ac:dyDescent="0.2">
      <c r="N5578" s="44"/>
      <c r="O5578" s="44"/>
      <c r="P5578" s="44"/>
      <c r="Q5578" s="44"/>
      <c r="R5578" s="44"/>
      <c r="S5578" s="44"/>
      <c r="T5578" s="44"/>
      <c r="U5578" s="44"/>
      <c r="V5578" s="44"/>
      <c r="W5578" s="44"/>
      <c r="X5578" s="44"/>
      <c r="Y5578" s="44"/>
    </row>
    <row r="5579" spans="14:25" ht="15" customHeight="1" x14ac:dyDescent="0.2">
      <c r="N5579" s="44"/>
      <c r="O5579" s="44"/>
      <c r="P5579" s="44"/>
      <c r="Q5579" s="44"/>
      <c r="R5579" s="44"/>
      <c r="S5579" s="44"/>
      <c r="T5579" s="44"/>
      <c r="U5579" s="44"/>
      <c r="V5579" s="44"/>
      <c r="W5579" s="44"/>
      <c r="X5579" s="44"/>
      <c r="Y5579" s="44"/>
    </row>
    <row r="5580" spans="14:25" ht="15" customHeight="1" x14ac:dyDescent="0.2">
      <c r="N5580" s="44"/>
      <c r="O5580" s="44"/>
      <c r="P5580" s="44"/>
      <c r="Q5580" s="44"/>
      <c r="R5580" s="44"/>
      <c r="S5580" s="44"/>
      <c r="T5580" s="44"/>
      <c r="U5580" s="44"/>
      <c r="V5580" s="44"/>
      <c r="W5580" s="44"/>
      <c r="X5580" s="44"/>
      <c r="Y5580" s="44"/>
    </row>
    <row r="5581" spans="14:25" ht="15" customHeight="1" x14ac:dyDescent="0.2">
      <c r="N5581" s="44"/>
      <c r="O5581" s="44"/>
      <c r="P5581" s="44"/>
      <c r="Q5581" s="44"/>
      <c r="R5581" s="44"/>
      <c r="S5581" s="44"/>
      <c r="T5581" s="44"/>
      <c r="U5581" s="44"/>
      <c r="V5581" s="44"/>
      <c r="W5581" s="44"/>
      <c r="X5581" s="44"/>
      <c r="Y5581" s="44"/>
    </row>
    <row r="5582" spans="14:25" ht="15" customHeight="1" x14ac:dyDescent="0.2">
      <c r="N5582" s="44"/>
      <c r="O5582" s="44"/>
      <c r="P5582" s="44"/>
      <c r="Q5582" s="44"/>
      <c r="R5582" s="44"/>
      <c r="S5582" s="44"/>
      <c r="T5582" s="44"/>
      <c r="U5582" s="44"/>
      <c r="V5582" s="44"/>
      <c r="W5582" s="44"/>
      <c r="X5582" s="44"/>
      <c r="Y5582" s="44"/>
    </row>
    <row r="5583" spans="14:25" ht="15" customHeight="1" x14ac:dyDescent="0.2">
      <c r="N5583" s="44"/>
      <c r="O5583" s="44"/>
      <c r="P5583" s="44"/>
      <c r="Q5583" s="44"/>
      <c r="R5583" s="44"/>
      <c r="S5583" s="44"/>
      <c r="T5583" s="44"/>
      <c r="U5583" s="44"/>
      <c r="V5583" s="44"/>
      <c r="W5583" s="44"/>
      <c r="X5583" s="44"/>
      <c r="Y5583" s="44"/>
    </row>
    <row r="5584" spans="14:25" ht="15" customHeight="1" x14ac:dyDescent="0.2">
      <c r="N5584" s="44"/>
      <c r="O5584" s="44"/>
      <c r="P5584" s="44"/>
      <c r="Q5584" s="44"/>
      <c r="R5584" s="44"/>
      <c r="S5584" s="44"/>
      <c r="T5584" s="44"/>
      <c r="U5584" s="44"/>
      <c r="V5584" s="44"/>
      <c r="W5584" s="44"/>
      <c r="X5584" s="44"/>
      <c r="Y5584" s="44"/>
    </row>
    <row r="5585" spans="14:25" ht="15" customHeight="1" x14ac:dyDescent="0.2">
      <c r="N5585" s="44"/>
      <c r="O5585" s="44"/>
      <c r="P5585" s="44"/>
      <c r="Q5585" s="44"/>
      <c r="R5585" s="44"/>
      <c r="S5585" s="44"/>
      <c r="T5585" s="44"/>
      <c r="U5585" s="44"/>
      <c r="V5585" s="44"/>
      <c r="W5585" s="44"/>
      <c r="X5585" s="44"/>
      <c r="Y5585" s="44"/>
    </row>
    <row r="5586" spans="14:25" ht="15" customHeight="1" x14ac:dyDescent="0.2">
      <c r="N5586" s="44"/>
      <c r="O5586" s="44"/>
      <c r="P5586" s="44"/>
      <c r="Q5586" s="44"/>
      <c r="R5586" s="44"/>
      <c r="S5586" s="44"/>
      <c r="T5586" s="44"/>
      <c r="U5586" s="44"/>
      <c r="V5586" s="44"/>
      <c r="W5586" s="44"/>
      <c r="X5586" s="44"/>
      <c r="Y5586" s="44"/>
    </row>
    <row r="5587" spans="14:25" ht="15" customHeight="1" x14ac:dyDescent="0.2">
      <c r="N5587" s="44"/>
      <c r="O5587" s="44"/>
      <c r="P5587" s="44"/>
      <c r="Q5587" s="44"/>
      <c r="R5587" s="44"/>
      <c r="S5587" s="44"/>
      <c r="T5587" s="44"/>
      <c r="U5587" s="44"/>
      <c r="V5587" s="44"/>
      <c r="W5587" s="44"/>
      <c r="X5587" s="44"/>
      <c r="Y5587" s="44"/>
    </row>
    <row r="5588" spans="14:25" ht="15" customHeight="1" x14ac:dyDescent="0.2">
      <c r="N5588" s="44"/>
      <c r="O5588" s="44"/>
      <c r="P5588" s="44"/>
      <c r="Q5588" s="44"/>
      <c r="R5588" s="44"/>
      <c r="S5588" s="44"/>
      <c r="T5588" s="44"/>
      <c r="U5588" s="44"/>
      <c r="V5588" s="44"/>
      <c r="W5588" s="44"/>
      <c r="X5588" s="44"/>
      <c r="Y5588" s="44"/>
    </row>
    <row r="5589" spans="14:25" ht="15" customHeight="1" x14ac:dyDescent="0.2">
      <c r="N5589" s="44"/>
      <c r="O5589" s="44"/>
      <c r="P5589" s="44"/>
      <c r="Q5589" s="44"/>
      <c r="R5589" s="44"/>
      <c r="S5589" s="44"/>
      <c r="T5589" s="44"/>
      <c r="U5589" s="44"/>
      <c r="V5589" s="44"/>
      <c r="W5589" s="44"/>
      <c r="X5589" s="44"/>
      <c r="Y5589" s="44"/>
    </row>
    <row r="5590" spans="14:25" ht="15" customHeight="1" x14ac:dyDescent="0.2">
      <c r="N5590" s="44"/>
      <c r="O5590" s="44"/>
      <c r="P5590" s="44"/>
      <c r="Q5590" s="44"/>
      <c r="R5590" s="44"/>
      <c r="S5590" s="44"/>
      <c r="T5590" s="44"/>
      <c r="U5590" s="44"/>
      <c r="V5590" s="44"/>
      <c r="W5590" s="44"/>
      <c r="X5590" s="44"/>
      <c r="Y5590" s="44"/>
    </row>
    <row r="5591" spans="14:25" ht="15" customHeight="1" x14ac:dyDescent="0.2">
      <c r="N5591" s="44"/>
      <c r="O5591" s="44"/>
      <c r="P5591" s="44"/>
      <c r="Q5591" s="44"/>
      <c r="R5591" s="44"/>
      <c r="S5591" s="44"/>
      <c r="T5591" s="44"/>
      <c r="U5591" s="44"/>
      <c r="V5591" s="44"/>
      <c r="W5591" s="44"/>
      <c r="X5591" s="44"/>
      <c r="Y5591" s="44"/>
    </row>
    <row r="5592" spans="14:25" ht="15" customHeight="1" x14ac:dyDescent="0.2">
      <c r="N5592" s="44"/>
      <c r="O5592" s="44"/>
      <c r="P5592" s="44"/>
      <c r="Q5592" s="44"/>
      <c r="R5592" s="44"/>
      <c r="S5592" s="44"/>
      <c r="T5592" s="44"/>
      <c r="U5592" s="44"/>
      <c r="V5592" s="44"/>
      <c r="W5592" s="44"/>
      <c r="X5592" s="44"/>
      <c r="Y5592" s="44"/>
    </row>
    <row r="5593" spans="14:25" ht="15" customHeight="1" x14ac:dyDescent="0.2">
      <c r="N5593" s="44"/>
      <c r="O5593" s="44"/>
      <c r="P5593" s="44"/>
      <c r="Q5593" s="44"/>
      <c r="R5593" s="44"/>
      <c r="S5593" s="44"/>
      <c r="T5593" s="44"/>
      <c r="U5593" s="44"/>
      <c r="V5593" s="44"/>
      <c r="W5593" s="44"/>
      <c r="X5593" s="44"/>
      <c r="Y5593" s="44"/>
    </row>
    <row r="5594" spans="14:25" ht="15" customHeight="1" x14ac:dyDescent="0.2">
      <c r="N5594" s="44"/>
      <c r="O5594" s="44"/>
      <c r="P5594" s="44"/>
      <c r="Q5594" s="44"/>
      <c r="R5594" s="44"/>
      <c r="S5594" s="44"/>
      <c r="T5594" s="44"/>
      <c r="U5594" s="44"/>
      <c r="V5594" s="44"/>
      <c r="W5594" s="44"/>
      <c r="X5594" s="44"/>
      <c r="Y5594" s="44"/>
    </row>
    <row r="5595" spans="14:25" ht="15" customHeight="1" x14ac:dyDescent="0.2">
      <c r="N5595" s="44"/>
      <c r="O5595" s="44"/>
      <c r="P5595" s="44"/>
      <c r="Q5595" s="44"/>
      <c r="R5595" s="44"/>
      <c r="S5595" s="44"/>
      <c r="T5595" s="44"/>
      <c r="U5595" s="44"/>
      <c r="V5595" s="44"/>
      <c r="W5595" s="44"/>
      <c r="X5595" s="44"/>
      <c r="Y5595" s="44"/>
    </row>
    <row r="5596" spans="14:25" ht="15" customHeight="1" x14ac:dyDescent="0.2">
      <c r="N5596" s="44"/>
      <c r="O5596" s="44"/>
      <c r="P5596" s="44"/>
      <c r="Q5596" s="44"/>
      <c r="R5596" s="44"/>
      <c r="S5596" s="44"/>
      <c r="T5596" s="44"/>
      <c r="U5596" s="44"/>
      <c r="V5596" s="44"/>
      <c r="W5596" s="44"/>
      <c r="X5596" s="44"/>
      <c r="Y5596" s="44"/>
    </row>
    <row r="5597" spans="14:25" ht="15" customHeight="1" x14ac:dyDescent="0.2">
      <c r="N5597" s="44"/>
      <c r="O5597" s="44"/>
      <c r="P5597" s="44"/>
      <c r="Q5597" s="44"/>
      <c r="R5597" s="44"/>
      <c r="S5597" s="44"/>
      <c r="T5597" s="44"/>
      <c r="U5597" s="44"/>
      <c r="V5597" s="44"/>
      <c r="W5597" s="44"/>
      <c r="X5597" s="44"/>
      <c r="Y5597" s="44"/>
    </row>
    <row r="5598" spans="14:25" ht="15" customHeight="1" x14ac:dyDescent="0.2">
      <c r="N5598" s="44"/>
      <c r="O5598" s="44"/>
      <c r="P5598" s="44"/>
      <c r="Q5598" s="44"/>
      <c r="R5598" s="44"/>
      <c r="S5598" s="44"/>
      <c r="T5598" s="44"/>
      <c r="U5598" s="44"/>
      <c r="V5598" s="44"/>
      <c r="W5598" s="44"/>
      <c r="X5598" s="44"/>
      <c r="Y5598" s="44"/>
    </row>
    <row r="5599" spans="14:25" ht="15" customHeight="1" x14ac:dyDescent="0.2">
      <c r="N5599" s="44"/>
      <c r="O5599" s="44"/>
      <c r="P5599" s="44"/>
      <c r="Q5599" s="44"/>
      <c r="R5599" s="44"/>
      <c r="S5599" s="44"/>
      <c r="T5599" s="44"/>
      <c r="U5599" s="44"/>
      <c r="V5599" s="44"/>
      <c r="W5599" s="44"/>
      <c r="X5599" s="44"/>
      <c r="Y5599" s="44"/>
    </row>
    <row r="5600" spans="14:25" ht="15" customHeight="1" x14ac:dyDescent="0.2">
      <c r="N5600" s="44"/>
      <c r="O5600" s="44"/>
      <c r="P5600" s="44"/>
      <c r="Q5600" s="44"/>
      <c r="R5600" s="44"/>
      <c r="S5600" s="44"/>
      <c r="T5600" s="44"/>
      <c r="U5600" s="44"/>
      <c r="V5600" s="44"/>
      <c r="W5600" s="44"/>
      <c r="X5600" s="44"/>
      <c r="Y5600" s="44"/>
    </row>
    <row r="5601" spans="14:25" ht="15" customHeight="1" x14ac:dyDescent="0.2">
      <c r="N5601" s="44"/>
      <c r="O5601" s="44"/>
      <c r="P5601" s="44"/>
      <c r="Q5601" s="44"/>
      <c r="R5601" s="44"/>
      <c r="S5601" s="44"/>
      <c r="T5601" s="44"/>
      <c r="U5601" s="44"/>
      <c r="V5601" s="44"/>
      <c r="W5601" s="44"/>
      <c r="X5601" s="44"/>
      <c r="Y5601" s="44"/>
    </row>
    <row r="5602" spans="14:25" ht="15" customHeight="1" x14ac:dyDescent="0.2">
      <c r="N5602" s="44"/>
      <c r="O5602" s="44"/>
      <c r="P5602" s="44"/>
      <c r="Q5602" s="44"/>
      <c r="R5602" s="44"/>
      <c r="S5602" s="44"/>
      <c r="T5602" s="44"/>
      <c r="U5602" s="44"/>
      <c r="V5602" s="44"/>
      <c r="W5602" s="44"/>
      <c r="X5602" s="44"/>
      <c r="Y5602" s="44"/>
    </row>
    <row r="5603" spans="14:25" ht="15" customHeight="1" x14ac:dyDescent="0.2">
      <c r="N5603" s="44"/>
      <c r="O5603" s="44"/>
      <c r="P5603" s="44"/>
      <c r="Q5603" s="44"/>
      <c r="R5603" s="44"/>
      <c r="S5603" s="44"/>
      <c r="T5603" s="44"/>
      <c r="U5603" s="44"/>
      <c r="V5603" s="44"/>
      <c r="W5603" s="44"/>
      <c r="X5603" s="44"/>
      <c r="Y5603" s="44"/>
    </row>
    <row r="5604" spans="14:25" ht="15" customHeight="1" x14ac:dyDescent="0.2">
      <c r="N5604" s="44"/>
      <c r="O5604" s="44"/>
      <c r="P5604" s="44"/>
      <c r="Q5604" s="44"/>
      <c r="R5604" s="44"/>
      <c r="S5604" s="44"/>
      <c r="T5604" s="44"/>
      <c r="U5604" s="44"/>
      <c r="V5604" s="44"/>
      <c r="W5604" s="44"/>
      <c r="X5604" s="44"/>
      <c r="Y5604" s="44"/>
    </row>
    <row r="5605" spans="14:25" ht="15" customHeight="1" x14ac:dyDescent="0.2">
      <c r="N5605" s="44"/>
      <c r="O5605" s="44"/>
      <c r="P5605" s="44"/>
      <c r="Q5605" s="44"/>
      <c r="R5605" s="44"/>
      <c r="S5605" s="44"/>
      <c r="T5605" s="44"/>
      <c r="U5605" s="44"/>
      <c r="V5605" s="44"/>
      <c r="W5605" s="44"/>
      <c r="X5605" s="44"/>
      <c r="Y5605" s="44"/>
    </row>
    <row r="5606" spans="14:25" ht="15" customHeight="1" x14ac:dyDescent="0.2">
      <c r="N5606" s="44"/>
      <c r="O5606" s="44"/>
      <c r="P5606" s="44"/>
      <c r="Q5606" s="44"/>
      <c r="R5606" s="44"/>
      <c r="S5606" s="44"/>
      <c r="T5606" s="44"/>
      <c r="U5606" s="44"/>
      <c r="V5606" s="44"/>
      <c r="W5606" s="44"/>
      <c r="X5606" s="44"/>
      <c r="Y5606" s="44"/>
    </row>
    <row r="5607" spans="14:25" ht="15" customHeight="1" x14ac:dyDescent="0.2">
      <c r="N5607" s="44"/>
      <c r="O5607" s="44"/>
      <c r="P5607" s="44"/>
      <c r="Q5607" s="44"/>
      <c r="R5607" s="44"/>
      <c r="S5607" s="44"/>
      <c r="T5607" s="44"/>
      <c r="U5607" s="44"/>
      <c r="V5607" s="44"/>
      <c r="W5607" s="44"/>
      <c r="X5607" s="44"/>
      <c r="Y5607" s="44"/>
    </row>
    <row r="5608" spans="14:25" ht="15" customHeight="1" x14ac:dyDescent="0.2">
      <c r="N5608" s="44"/>
      <c r="O5608" s="44"/>
      <c r="P5608" s="44"/>
      <c r="Q5608" s="44"/>
      <c r="R5608" s="44"/>
      <c r="S5608" s="44"/>
      <c r="T5608" s="44"/>
      <c r="U5608" s="44"/>
      <c r="V5608" s="44"/>
      <c r="W5608" s="44"/>
      <c r="X5608" s="44"/>
      <c r="Y5608" s="44"/>
    </row>
    <row r="5609" spans="14:25" ht="15" customHeight="1" x14ac:dyDescent="0.2">
      <c r="N5609" s="44"/>
      <c r="O5609" s="44"/>
      <c r="P5609" s="44"/>
      <c r="Q5609" s="44"/>
      <c r="R5609" s="44"/>
      <c r="S5609" s="44"/>
      <c r="T5609" s="44"/>
      <c r="U5609" s="44"/>
      <c r="V5609" s="44"/>
      <c r="W5609" s="44"/>
      <c r="X5609" s="44"/>
      <c r="Y5609" s="44"/>
    </row>
    <row r="5610" spans="14:25" ht="15" customHeight="1" x14ac:dyDescent="0.2">
      <c r="N5610" s="44"/>
      <c r="O5610" s="44"/>
      <c r="P5610" s="44"/>
      <c r="Q5610" s="44"/>
      <c r="R5610" s="44"/>
      <c r="S5610" s="44"/>
      <c r="T5610" s="44"/>
      <c r="U5610" s="44"/>
      <c r="V5610" s="44"/>
      <c r="W5610" s="44"/>
      <c r="X5610" s="44"/>
      <c r="Y5610" s="44"/>
    </row>
    <row r="5611" spans="14:25" ht="15" customHeight="1" x14ac:dyDescent="0.2">
      <c r="N5611" s="44"/>
      <c r="O5611" s="44"/>
      <c r="P5611" s="44"/>
      <c r="Q5611" s="44"/>
      <c r="R5611" s="44"/>
      <c r="S5611" s="44"/>
      <c r="T5611" s="44"/>
      <c r="U5611" s="44"/>
      <c r="V5611" s="44"/>
      <c r="W5611" s="44"/>
      <c r="X5611" s="44"/>
      <c r="Y5611" s="44"/>
    </row>
    <row r="5612" spans="14:25" ht="15" customHeight="1" x14ac:dyDescent="0.2">
      <c r="N5612" s="44"/>
      <c r="O5612" s="44"/>
      <c r="P5612" s="44"/>
      <c r="Q5612" s="44"/>
      <c r="R5612" s="44"/>
      <c r="S5612" s="44"/>
      <c r="T5612" s="44"/>
      <c r="U5612" s="44"/>
      <c r="V5612" s="44"/>
      <c r="W5612" s="44"/>
      <c r="X5612" s="44"/>
      <c r="Y5612" s="44"/>
    </row>
    <row r="5613" spans="14:25" ht="15" customHeight="1" x14ac:dyDescent="0.2">
      <c r="N5613" s="44"/>
      <c r="O5613" s="44"/>
      <c r="P5613" s="44"/>
      <c r="Q5613" s="44"/>
      <c r="R5613" s="44"/>
      <c r="S5613" s="44"/>
      <c r="T5613" s="44"/>
      <c r="U5613" s="44"/>
      <c r="V5613" s="44"/>
      <c r="W5613" s="44"/>
      <c r="X5613" s="44"/>
      <c r="Y5613" s="44"/>
    </row>
    <row r="5614" spans="14:25" ht="15" customHeight="1" x14ac:dyDescent="0.2">
      <c r="N5614" s="44"/>
      <c r="O5614" s="44"/>
      <c r="P5614" s="44"/>
      <c r="Q5614" s="44"/>
      <c r="R5614" s="44"/>
      <c r="S5614" s="44"/>
      <c r="T5614" s="44"/>
      <c r="U5614" s="44"/>
      <c r="V5614" s="44"/>
      <c r="W5614" s="44"/>
      <c r="X5614" s="44"/>
      <c r="Y5614" s="44"/>
    </row>
    <row r="5615" spans="14:25" ht="15" customHeight="1" x14ac:dyDescent="0.2">
      <c r="N5615" s="44"/>
      <c r="O5615" s="44"/>
      <c r="P5615" s="44"/>
      <c r="Q5615" s="44"/>
      <c r="R5615" s="44"/>
      <c r="S5615" s="44"/>
      <c r="T5615" s="44"/>
      <c r="U5615" s="44"/>
      <c r="V5615" s="44"/>
      <c r="W5615" s="44"/>
      <c r="X5615" s="44"/>
      <c r="Y5615" s="44"/>
    </row>
    <row r="5616" spans="14:25" ht="15" customHeight="1" x14ac:dyDescent="0.2">
      <c r="N5616" s="44"/>
      <c r="O5616" s="44"/>
      <c r="P5616" s="44"/>
      <c r="Q5616" s="44"/>
      <c r="R5616" s="44"/>
      <c r="S5616" s="44"/>
      <c r="T5616" s="44"/>
      <c r="U5616" s="44"/>
      <c r="V5616" s="44"/>
      <c r="W5616" s="44"/>
      <c r="X5616" s="44"/>
      <c r="Y5616" s="44"/>
    </row>
    <row r="5617" spans="14:25" ht="15" customHeight="1" x14ac:dyDescent="0.2">
      <c r="N5617" s="44"/>
      <c r="O5617" s="44"/>
      <c r="P5617" s="44"/>
      <c r="Q5617" s="44"/>
      <c r="R5617" s="44"/>
      <c r="S5617" s="44"/>
      <c r="T5617" s="44"/>
      <c r="U5617" s="44"/>
      <c r="V5617" s="44"/>
      <c r="W5617" s="44"/>
      <c r="X5617" s="44"/>
      <c r="Y5617" s="44"/>
    </row>
    <row r="5618" spans="14:25" ht="15" customHeight="1" x14ac:dyDescent="0.2">
      <c r="N5618" s="44"/>
      <c r="O5618" s="44"/>
      <c r="P5618" s="44"/>
      <c r="Q5618" s="44"/>
      <c r="R5618" s="44"/>
      <c r="S5618" s="44"/>
      <c r="T5618" s="44"/>
      <c r="U5618" s="44"/>
      <c r="V5618" s="44"/>
      <c r="W5618" s="44"/>
      <c r="X5618" s="44"/>
      <c r="Y5618" s="44"/>
    </row>
    <row r="5619" spans="14:25" ht="15" customHeight="1" x14ac:dyDescent="0.2">
      <c r="N5619" s="44"/>
      <c r="O5619" s="44"/>
      <c r="P5619" s="44"/>
      <c r="Q5619" s="44"/>
      <c r="R5619" s="44"/>
      <c r="S5619" s="44"/>
      <c r="T5619" s="44"/>
      <c r="U5619" s="44"/>
      <c r="V5619" s="44"/>
      <c r="W5619" s="44"/>
      <c r="X5619" s="44"/>
      <c r="Y5619" s="44"/>
    </row>
    <row r="5620" spans="14:25" ht="15" customHeight="1" x14ac:dyDescent="0.2">
      <c r="N5620" s="44"/>
      <c r="O5620" s="44"/>
      <c r="P5620" s="44"/>
      <c r="Q5620" s="44"/>
      <c r="R5620" s="44"/>
      <c r="S5620" s="44"/>
      <c r="T5620" s="44"/>
      <c r="U5620" s="44"/>
      <c r="V5620" s="44"/>
      <c r="W5620" s="44"/>
      <c r="X5620" s="44"/>
      <c r="Y5620" s="44"/>
    </row>
    <row r="5621" spans="14:25" ht="15" customHeight="1" x14ac:dyDescent="0.2">
      <c r="N5621" s="44"/>
      <c r="O5621" s="44"/>
      <c r="P5621" s="44"/>
      <c r="Q5621" s="44"/>
      <c r="R5621" s="44"/>
      <c r="S5621" s="44"/>
      <c r="T5621" s="44"/>
      <c r="U5621" s="44"/>
      <c r="V5621" s="44"/>
      <c r="W5621" s="44"/>
      <c r="X5621" s="44"/>
      <c r="Y5621" s="44"/>
    </row>
    <row r="5622" spans="14:25" ht="15" customHeight="1" x14ac:dyDescent="0.2">
      <c r="N5622" s="44"/>
      <c r="O5622" s="44"/>
      <c r="P5622" s="44"/>
      <c r="Q5622" s="44"/>
      <c r="R5622" s="44"/>
      <c r="S5622" s="44"/>
      <c r="T5622" s="44"/>
      <c r="U5622" s="44"/>
      <c r="V5622" s="44"/>
      <c r="W5622" s="44"/>
      <c r="X5622" s="44"/>
      <c r="Y5622" s="44"/>
    </row>
    <row r="5623" spans="14:25" ht="15" customHeight="1" x14ac:dyDescent="0.2">
      <c r="N5623" s="44"/>
      <c r="O5623" s="44"/>
      <c r="P5623" s="44"/>
      <c r="Q5623" s="44"/>
      <c r="R5623" s="44"/>
      <c r="S5623" s="44"/>
      <c r="T5623" s="44"/>
      <c r="U5623" s="44"/>
      <c r="V5623" s="44"/>
      <c r="W5623" s="44"/>
      <c r="X5623" s="44"/>
      <c r="Y5623" s="44"/>
    </row>
    <row r="5624" spans="14:25" ht="15" customHeight="1" x14ac:dyDescent="0.2">
      <c r="N5624" s="44"/>
      <c r="O5624" s="44"/>
      <c r="P5624" s="44"/>
      <c r="Q5624" s="44"/>
      <c r="R5624" s="44"/>
      <c r="S5624" s="44"/>
      <c r="T5624" s="44"/>
      <c r="U5624" s="44"/>
      <c r="V5624" s="44"/>
      <c r="W5624" s="44"/>
      <c r="X5624" s="44"/>
      <c r="Y5624" s="44"/>
    </row>
    <row r="5625" spans="14:25" ht="15" customHeight="1" x14ac:dyDescent="0.2">
      <c r="N5625" s="44"/>
      <c r="O5625" s="44"/>
      <c r="P5625" s="44"/>
      <c r="Q5625" s="44"/>
      <c r="R5625" s="44"/>
      <c r="S5625" s="44"/>
      <c r="T5625" s="44"/>
      <c r="U5625" s="44"/>
      <c r="V5625" s="44"/>
      <c r="W5625" s="44"/>
      <c r="X5625" s="44"/>
      <c r="Y5625" s="44"/>
    </row>
    <row r="5626" spans="14:25" ht="15" customHeight="1" x14ac:dyDescent="0.2">
      <c r="N5626" s="44"/>
      <c r="O5626" s="44"/>
      <c r="P5626" s="44"/>
      <c r="Q5626" s="44"/>
      <c r="R5626" s="44"/>
      <c r="S5626" s="44"/>
      <c r="T5626" s="44"/>
      <c r="U5626" s="44"/>
      <c r="V5626" s="44"/>
      <c r="W5626" s="44"/>
      <c r="X5626" s="44"/>
      <c r="Y5626" s="44"/>
    </row>
    <row r="5627" spans="14:25" ht="15" customHeight="1" x14ac:dyDescent="0.2">
      <c r="N5627" s="44"/>
      <c r="O5627" s="44"/>
      <c r="P5627" s="44"/>
      <c r="Q5627" s="44"/>
      <c r="R5627" s="44"/>
      <c r="S5627" s="44"/>
      <c r="T5627" s="44"/>
      <c r="U5627" s="44"/>
      <c r="V5627" s="44"/>
      <c r="W5627" s="44"/>
      <c r="X5627" s="44"/>
      <c r="Y5627" s="44"/>
    </row>
    <row r="5628" spans="14:25" ht="15" customHeight="1" x14ac:dyDescent="0.2">
      <c r="N5628" s="44"/>
      <c r="O5628" s="44"/>
      <c r="P5628" s="44"/>
      <c r="Q5628" s="44"/>
      <c r="R5628" s="44"/>
      <c r="S5628" s="44"/>
      <c r="T5628" s="44"/>
      <c r="U5628" s="44"/>
      <c r="V5628" s="44"/>
      <c r="W5628" s="44"/>
      <c r="X5628" s="44"/>
      <c r="Y5628" s="44"/>
    </row>
    <row r="5629" spans="14:25" ht="15" customHeight="1" x14ac:dyDescent="0.2">
      <c r="N5629" s="44"/>
      <c r="O5629" s="44"/>
      <c r="P5629" s="44"/>
      <c r="Q5629" s="44"/>
      <c r="R5629" s="44"/>
      <c r="S5629" s="44"/>
      <c r="T5629" s="44"/>
      <c r="U5629" s="44"/>
      <c r="V5629" s="44"/>
      <c r="W5629" s="44"/>
      <c r="X5629" s="44"/>
      <c r="Y5629" s="44"/>
    </row>
    <row r="5630" spans="14:25" ht="15" customHeight="1" x14ac:dyDescent="0.2">
      <c r="N5630" s="44"/>
      <c r="O5630" s="44"/>
      <c r="P5630" s="44"/>
      <c r="Q5630" s="44"/>
      <c r="R5630" s="44"/>
      <c r="S5630" s="44"/>
      <c r="T5630" s="44"/>
      <c r="U5630" s="44"/>
      <c r="V5630" s="44"/>
      <c r="W5630" s="44"/>
      <c r="X5630" s="44"/>
      <c r="Y5630" s="44"/>
    </row>
    <row r="5631" spans="14:25" ht="15" customHeight="1" x14ac:dyDescent="0.2">
      <c r="N5631" s="44"/>
      <c r="O5631" s="44"/>
      <c r="P5631" s="44"/>
      <c r="Q5631" s="44"/>
      <c r="R5631" s="44"/>
      <c r="S5631" s="44"/>
      <c r="T5631" s="44"/>
      <c r="U5631" s="44"/>
      <c r="V5631" s="44"/>
      <c r="W5631" s="44"/>
      <c r="X5631" s="44"/>
      <c r="Y5631" s="44"/>
    </row>
    <row r="5632" spans="14:25" ht="15" customHeight="1" x14ac:dyDescent="0.2">
      <c r="N5632" s="44"/>
      <c r="O5632" s="44"/>
      <c r="P5632" s="44"/>
      <c r="Q5632" s="44"/>
      <c r="R5632" s="44"/>
      <c r="S5632" s="44"/>
      <c r="T5632" s="44"/>
      <c r="U5632" s="44"/>
      <c r="V5632" s="44"/>
      <c r="W5632" s="44"/>
      <c r="X5632" s="44"/>
      <c r="Y5632" s="44"/>
    </row>
    <row r="5633" spans="14:25" ht="15" customHeight="1" x14ac:dyDescent="0.2">
      <c r="N5633" s="44"/>
      <c r="O5633" s="44"/>
      <c r="P5633" s="44"/>
      <c r="Q5633" s="44"/>
      <c r="R5633" s="44"/>
      <c r="S5633" s="44"/>
      <c r="T5633" s="44"/>
      <c r="U5633" s="44"/>
      <c r="V5633" s="44"/>
      <c r="W5633" s="44"/>
      <c r="X5633" s="44"/>
      <c r="Y5633" s="44"/>
    </row>
    <row r="5634" spans="14:25" ht="15" customHeight="1" x14ac:dyDescent="0.2">
      <c r="N5634" s="44"/>
      <c r="O5634" s="44"/>
      <c r="P5634" s="44"/>
      <c r="Q5634" s="44"/>
      <c r="R5634" s="44"/>
      <c r="S5634" s="44"/>
      <c r="T5634" s="44"/>
      <c r="U5634" s="44"/>
      <c r="V5634" s="44"/>
      <c r="W5634" s="44"/>
      <c r="X5634" s="44"/>
      <c r="Y5634" s="44"/>
    </row>
    <row r="5635" spans="14:25" ht="15" customHeight="1" x14ac:dyDescent="0.2">
      <c r="N5635" s="44"/>
      <c r="O5635" s="44"/>
      <c r="P5635" s="44"/>
      <c r="Q5635" s="44"/>
      <c r="R5635" s="44"/>
      <c r="S5635" s="44"/>
      <c r="T5635" s="44"/>
      <c r="U5635" s="44"/>
      <c r="V5635" s="44"/>
      <c r="W5635" s="44"/>
      <c r="X5635" s="44"/>
      <c r="Y5635" s="44"/>
    </row>
    <row r="5636" spans="14:25" ht="15" customHeight="1" x14ac:dyDescent="0.2">
      <c r="N5636" s="44"/>
      <c r="O5636" s="44"/>
      <c r="P5636" s="44"/>
      <c r="Q5636" s="44"/>
      <c r="R5636" s="44"/>
      <c r="S5636" s="44"/>
      <c r="T5636" s="44"/>
      <c r="U5636" s="44"/>
      <c r="V5636" s="44"/>
      <c r="W5636" s="44"/>
      <c r="X5636" s="44"/>
      <c r="Y5636" s="44"/>
    </row>
    <row r="5637" spans="14:25" ht="15" customHeight="1" x14ac:dyDescent="0.2">
      <c r="N5637" s="44"/>
      <c r="O5637" s="44"/>
      <c r="P5637" s="44"/>
      <c r="Q5637" s="44"/>
      <c r="R5637" s="44"/>
      <c r="S5637" s="44"/>
      <c r="T5637" s="44"/>
      <c r="U5637" s="44"/>
      <c r="V5637" s="44"/>
      <c r="W5637" s="44"/>
      <c r="X5637" s="44"/>
      <c r="Y5637" s="44"/>
    </row>
    <row r="5638" spans="14:25" ht="15" customHeight="1" x14ac:dyDescent="0.2">
      <c r="N5638" s="44"/>
      <c r="O5638" s="44"/>
      <c r="P5638" s="44"/>
      <c r="Q5638" s="44"/>
      <c r="R5638" s="44"/>
      <c r="S5638" s="44"/>
      <c r="T5638" s="44"/>
      <c r="U5638" s="44"/>
      <c r="V5638" s="44"/>
      <c r="W5638" s="44"/>
      <c r="X5638" s="44"/>
      <c r="Y5638" s="44"/>
    </row>
    <row r="5639" spans="14:25" ht="15" customHeight="1" x14ac:dyDescent="0.2">
      <c r="N5639" s="44"/>
      <c r="O5639" s="44"/>
      <c r="P5639" s="44"/>
      <c r="Q5639" s="44"/>
      <c r="R5639" s="44"/>
      <c r="S5639" s="44"/>
      <c r="T5639" s="44"/>
      <c r="U5639" s="44"/>
      <c r="V5639" s="44"/>
      <c r="W5639" s="44"/>
      <c r="X5639" s="44"/>
      <c r="Y5639" s="44"/>
    </row>
    <row r="5640" spans="14:25" ht="15" customHeight="1" x14ac:dyDescent="0.2">
      <c r="N5640" s="44"/>
      <c r="O5640" s="44"/>
      <c r="P5640" s="44"/>
      <c r="Q5640" s="44"/>
      <c r="R5640" s="44"/>
      <c r="S5640" s="44"/>
      <c r="T5640" s="44"/>
      <c r="U5640" s="44"/>
      <c r="V5640" s="44"/>
      <c r="W5640" s="44"/>
      <c r="X5640" s="44"/>
      <c r="Y5640" s="44"/>
    </row>
    <row r="5641" spans="14:25" ht="15" customHeight="1" x14ac:dyDescent="0.2">
      <c r="N5641" s="44"/>
      <c r="O5641" s="44"/>
      <c r="P5641" s="44"/>
      <c r="Q5641" s="44"/>
      <c r="R5641" s="44"/>
      <c r="S5641" s="44"/>
      <c r="T5641" s="44"/>
      <c r="U5641" s="44"/>
      <c r="V5641" s="44"/>
      <c r="W5641" s="44"/>
      <c r="X5641" s="44"/>
      <c r="Y5641" s="44"/>
    </row>
    <row r="5642" spans="14:25" ht="15" customHeight="1" x14ac:dyDescent="0.2">
      <c r="N5642" s="44"/>
      <c r="O5642" s="44"/>
      <c r="P5642" s="44"/>
      <c r="Q5642" s="44"/>
      <c r="R5642" s="44"/>
      <c r="S5642" s="44"/>
      <c r="T5642" s="44"/>
      <c r="U5642" s="44"/>
      <c r="V5642" s="44"/>
      <c r="W5642" s="44"/>
      <c r="X5642" s="44"/>
      <c r="Y5642" s="44"/>
    </row>
    <row r="5643" spans="14:25" ht="15" customHeight="1" x14ac:dyDescent="0.2">
      <c r="N5643" s="44"/>
      <c r="O5643" s="44"/>
      <c r="P5643" s="44"/>
      <c r="Q5643" s="44"/>
      <c r="R5643" s="44"/>
      <c r="S5643" s="44"/>
      <c r="T5643" s="44"/>
      <c r="U5643" s="44"/>
      <c r="V5643" s="44"/>
      <c r="W5643" s="44"/>
      <c r="X5643" s="44"/>
      <c r="Y5643" s="44"/>
    </row>
    <row r="5644" spans="14:25" ht="15" customHeight="1" x14ac:dyDescent="0.2">
      <c r="N5644" s="44"/>
      <c r="O5644" s="44"/>
      <c r="P5644" s="44"/>
      <c r="Q5644" s="44"/>
      <c r="R5644" s="44"/>
      <c r="S5644" s="44"/>
      <c r="T5644" s="44"/>
      <c r="U5644" s="44"/>
      <c r="V5644" s="44"/>
      <c r="W5644" s="44"/>
      <c r="X5644" s="44"/>
      <c r="Y5644" s="44"/>
    </row>
    <row r="5645" spans="14:25" ht="15" customHeight="1" x14ac:dyDescent="0.2">
      <c r="N5645" s="44"/>
      <c r="O5645" s="44"/>
      <c r="P5645" s="44"/>
      <c r="Q5645" s="44"/>
      <c r="R5645" s="44"/>
      <c r="S5645" s="44"/>
      <c r="T5645" s="44"/>
      <c r="U5645" s="44"/>
      <c r="V5645" s="44"/>
      <c r="W5645" s="44"/>
      <c r="X5645" s="44"/>
      <c r="Y5645" s="44"/>
    </row>
    <row r="5646" spans="14:25" ht="15" customHeight="1" x14ac:dyDescent="0.2">
      <c r="N5646" s="44"/>
      <c r="O5646" s="44"/>
      <c r="P5646" s="44"/>
      <c r="Q5646" s="44"/>
      <c r="R5646" s="44"/>
      <c r="S5646" s="44"/>
      <c r="T5646" s="44"/>
      <c r="U5646" s="44"/>
      <c r="V5646" s="44"/>
      <c r="W5646" s="44"/>
      <c r="X5646" s="44"/>
      <c r="Y5646" s="44"/>
    </row>
    <row r="5647" spans="14:25" ht="15" customHeight="1" x14ac:dyDescent="0.2">
      <c r="N5647" s="44"/>
      <c r="O5647" s="44"/>
      <c r="P5647" s="44"/>
      <c r="Q5647" s="44"/>
      <c r="R5647" s="44"/>
      <c r="S5647" s="44"/>
      <c r="T5647" s="44"/>
      <c r="U5647" s="44"/>
      <c r="V5647" s="44"/>
      <c r="W5647" s="44"/>
      <c r="X5647" s="44"/>
      <c r="Y5647" s="44"/>
    </row>
    <row r="5648" spans="14:25" ht="15" customHeight="1" x14ac:dyDescent="0.2">
      <c r="N5648" s="44"/>
      <c r="O5648" s="44"/>
      <c r="P5648" s="44"/>
      <c r="Q5648" s="44"/>
      <c r="R5648" s="44"/>
      <c r="S5648" s="44"/>
      <c r="T5648" s="44"/>
      <c r="U5648" s="44"/>
      <c r="V5648" s="44"/>
      <c r="W5648" s="44"/>
      <c r="X5648" s="44"/>
      <c r="Y5648" s="44"/>
    </row>
    <row r="5649" spans="14:25" ht="15" customHeight="1" x14ac:dyDescent="0.2">
      <c r="N5649" s="44"/>
      <c r="O5649" s="44"/>
      <c r="P5649" s="44"/>
      <c r="Q5649" s="44"/>
      <c r="R5649" s="44"/>
      <c r="S5649" s="44"/>
      <c r="T5649" s="44"/>
      <c r="U5649" s="44"/>
      <c r="V5649" s="44"/>
      <c r="W5649" s="44"/>
      <c r="X5649" s="44"/>
      <c r="Y5649" s="44"/>
    </row>
    <row r="5650" spans="14:25" ht="15" customHeight="1" x14ac:dyDescent="0.2">
      <c r="N5650" s="44"/>
      <c r="O5650" s="44"/>
      <c r="P5650" s="44"/>
      <c r="Q5650" s="44"/>
      <c r="R5650" s="44"/>
      <c r="S5650" s="44"/>
      <c r="T5650" s="44"/>
      <c r="U5650" s="44"/>
      <c r="V5650" s="44"/>
      <c r="W5650" s="44"/>
      <c r="X5650" s="44"/>
      <c r="Y5650" s="44"/>
    </row>
    <row r="5651" spans="14:25" ht="15" customHeight="1" x14ac:dyDescent="0.2">
      <c r="N5651" s="44"/>
      <c r="O5651" s="44"/>
      <c r="P5651" s="44"/>
      <c r="Q5651" s="44"/>
      <c r="R5651" s="44"/>
      <c r="S5651" s="44"/>
      <c r="T5651" s="44"/>
      <c r="U5651" s="44"/>
      <c r="V5651" s="44"/>
      <c r="W5651" s="44"/>
      <c r="X5651" s="44"/>
      <c r="Y5651" s="44"/>
    </row>
    <row r="5652" spans="14:25" ht="15" customHeight="1" x14ac:dyDescent="0.2">
      <c r="N5652" s="44"/>
      <c r="O5652" s="44"/>
      <c r="P5652" s="44"/>
      <c r="Q5652" s="44"/>
      <c r="R5652" s="44"/>
      <c r="S5652" s="44"/>
      <c r="T5652" s="44"/>
      <c r="U5652" s="44"/>
      <c r="V5652" s="44"/>
      <c r="W5652" s="44"/>
      <c r="X5652" s="44"/>
      <c r="Y5652" s="44"/>
    </row>
    <row r="5653" spans="14:25" ht="15" customHeight="1" x14ac:dyDescent="0.2">
      <c r="N5653" s="44"/>
      <c r="O5653" s="44"/>
      <c r="P5653" s="44"/>
      <c r="Q5653" s="44"/>
      <c r="R5653" s="44"/>
      <c r="S5653" s="44"/>
      <c r="T5653" s="44"/>
      <c r="U5653" s="44"/>
      <c r="V5653" s="44"/>
      <c r="W5653" s="44"/>
      <c r="X5653" s="44"/>
      <c r="Y5653" s="44"/>
    </row>
    <row r="5654" spans="14:25" ht="15" customHeight="1" x14ac:dyDescent="0.2">
      <c r="N5654" s="44"/>
      <c r="O5654" s="44"/>
      <c r="P5654" s="44"/>
      <c r="Q5654" s="44"/>
      <c r="R5654" s="44"/>
      <c r="S5654" s="44"/>
      <c r="T5654" s="44"/>
      <c r="U5654" s="44"/>
      <c r="V5654" s="44"/>
      <c r="W5654" s="44"/>
      <c r="X5654" s="44"/>
      <c r="Y5654" s="44"/>
    </row>
    <row r="5655" spans="14:25" ht="15" customHeight="1" x14ac:dyDescent="0.2">
      <c r="N5655" s="44"/>
      <c r="O5655" s="44"/>
      <c r="P5655" s="44"/>
      <c r="Q5655" s="44"/>
      <c r="R5655" s="44"/>
      <c r="S5655" s="44"/>
      <c r="T5655" s="44"/>
      <c r="U5655" s="44"/>
      <c r="V5655" s="44"/>
      <c r="W5655" s="44"/>
      <c r="X5655" s="44"/>
      <c r="Y5655" s="44"/>
    </row>
    <row r="5656" spans="14:25" ht="15" customHeight="1" x14ac:dyDescent="0.2">
      <c r="N5656" s="44"/>
      <c r="O5656" s="44"/>
      <c r="P5656" s="44"/>
      <c r="Q5656" s="44"/>
      <c r="R5656" s="44"/>
      <c r="S5656" s="44"/>
      <c r="T5656" s="44"/>
      <c r="U5656" s="44"/>
      <c r="V5656" s="44"/>
      <c r="W5656" s="44"/>
      <c r="X5656" s="44"/>
      <c r="Y5656" s="44"/>
    </row>
    <row r="5657" spans="14:25" ht="15" customHeight="1" x14ac:dyDescent="0.2">
      <c r="N5657" s="44"/>
      <c r="O5657" s="44"/>
      <c r="P5657" s="44"/>
      <c r="Q5657" s="44"/>
      <c r="R5657" s="44"/>
      <c r="S5657" s="44"/>
      <c r="T5657" s="44"/>
      <c r="U5657" s="44"/>
      <c r="V5657" s="44"/>
      <c r="W5657" s="44"/>
      <c r="X5657" s="44"/>
      <c r="Y5657" s="44"/>
    </row>
    <row r="5658" spans="14:25" ht="15" customHeight="1" x14ac:dyDescent="0.2">
      <c r="N5658" s="44"/>
      <c r="O5658" s="44"/>
      <c r="P5658" s="44"/>
      <c r="Q5658" s="44"/>
      <c r="R5658" s="44"/>
      <c r="S5658" s="44"/>
      <c r="T5658" s="44"/>
      <c r="U5658" s="44"/>
      <c r="V5658" s="44"/>
      <c r="W5658" s="44"/>
      <c r="X5658" s="44"/>
      <c r="Y5658" s="44"/>
    </row>
    <row r="5659" spans="14:25" ht="15" customHeight="1" x14ac:dyDescent="0.2">
      <c r="N5659" s="44"/>
      <c r="O5659" s="44"/>
      <c r="P5659" s="44"/>
      <c r="Q5659" s="44"/>
      <c r="R5659" s="44"/>
      <c r="S5659" s="44"/>
      <c r="T5659" s="44"/>
      <c r="U5659" s="44"/>
      <c r="V5659" s="44"/>
      <c r="W5659" s="44"/>
      <c r="X5659" s="44"/>
      <c r="Y5659" s="44"/>
    </row>
    <row r="5660" spans="14:25" ht="15" customHeight="1" x14ac:dyDescent="0.2">
      <c r="N5660" s="44"/>
      <c r="O5660" s="44"/>
      <c r="P5660" s="44"/>
      <c r="Q5660" s="44"/>
      <c r="R5660" s="44"/>
      <c r="S5660" s="44"/>
      <c r="T5660" s="44"/>
      <c r="U5660" s="44"/>
      <c r="V5660" s="44"/>
      <c r="W5660" s="44"/>
      <c r="X5660" s="44"/>
      <c r="Y5660" s="44"/>
    </row>
    <row r="5661" spans="14:25" ht="15" customHeight="1" x14ac:dyDescent="0.2">
      <c r="N5661" s="44"/>
      <c r="O5661" s="44"/>
      <c r="P5661" s="44"/>
      <c r="Q5661" s="44"/>
      <c r="R5661" s="44"/>
      <c r="S5661" s="44"/>
      <c r="T5661" s="44"/>
      <c r="U5661" s="44"/>
      <c r="V5661" s="44"/>
      <c r="W5661" s="44"/>
      <c r="X5661" s="44"/>
      <c r="Y5661" s="44"/>
    </row>
    <row r="5662" spans="14:25" ht="15" customHeight="1" x14ac:dyDescent="0.2">
      <c r="N5662" s="44"/>
      <c r="O5662" s="44"/>
      <c r="P5662" s="44"/>
      <c r="Q5662" s="44"/>
      <c r="R5662" s="44"/>
      <c r="S5662" s="44"/>
      <c r="T5662" s="44"/>
      <c r="U5662" s="44"/>
      <c r="V5662" s="44"/>
      <c r="W5662" s="44"/>
      <c r="X5662" s="44"/>
      <c r="Y5662" s="44"/>
    </row>
    <row r="5663" spans="14:25" ht="15" customHeight="1" x14ac:dyDescent="0.2">
      <c r="N5663" s="44"/>
      <c r="O5663" s="44"/>
      <c r="P5663" s="44"/>
      <c r="Q5663" s="44"/>
      <c r="R5663" s="44"/>
      <c r="S5663" s="44"/>
      <c r="T5663" s="44"/>
      <c r="U5663" s="44"/>
      <c r="V5663" s="44"/>
      <c r="W5663" s="44"/>
      <c r="X5663" s="44"/>
      <c r="Y5663" s="44"/>
    </row>
    <row r="5664" spans="14:25" ht="15" customHeight="1" x14ac:dyDescent="0.2">
      <c r="N5664" s="44"/>
      <c r="O5664" s="44"/>
      <c r="P5664" s="44"/>
      <c r="Q5664" s="44"/>
      <c r="R5664" s="44"/>
      <c r="S5664" s="44"/>
      <c r="T5664" s="44"/>
      <c r="U5664" s="44"/>
      <c r="V5664" s="44"/>
      <c r="W5664" s="44"/>
      <c r="X5664" s="44"/>
      <c r="Y5664" s="44"/>
    </row>
    <row r="5665" spans="14:25" ht="15" customHeight="1" x14ac:dyDescent="0.2">
      <c r="N5665" s="44"/>
      <c r="O5665" s="44"/>
      <c r="P5665" s="44"/>
      <c r="Q5665" s="44"/>
      <c r="R5665" s="44"/>
      <c r="S5665" s="44"/>
      <c r="T5665" s="44"/>
      <c r="U5665" s="44"/>
      <c r="V5665" s="44"/>
      <c r="W5665" s="44"/>
      <c r="X5665" s="44"/>
      <c r="Y5665" s="44"/>
    </row>
    <row r="5666" spans="14:25" ht="15" customHeight="1" x14ac:dyDescent="0.2">
      <c r="N5666" s="44"/>
      <c r="O5666" s="44"/>
      <c r="P5666" s="44"/>
      <c r="Q5666" s="44"/>
      <c r="R5666" s="44"/>
      <c r="S5666" s="44"/>
      <c r="T5666" s="44"/>
      <c r="U5666" s="44"/>
      <c r="V5666" s="44"/>
      <c r="W5666" s="44"/>
      <c r="X5666" s="44"/>
      <c r="Y5666" s="44"/>
    </row>
    <row r="5667" spans="14:25" ht="15" customHeight="1" x14ac:dyDescent="0.2">
      <c r="N5667" s="44"/>
      <c r="O5667" s="44"/>
      <c r="P5667" s="44"/>
      <c r="Q5667" s="44"/>
      <c r="R5667" s="44"/>
      <c r="S5667" s="44"/>
      <c r="T5667" s="44"/>
      <c r="U5667" s="44"/>
      <c r="V5667" s="44"/>
      <c r="W5667" s="44"/>
      <c r="X5667" s="44"/>
      <c r="Y5667" s="44"/>
    </row>
    <row r="5668" spans="14:25" ht="15" customHeight="1" x14ac:dyDescent="0.2">
      <c r="N5668" s="44"/>
      <c r="O5668" s="44"/>
      <c r="P5668" s="44"/>
      <c r="Q5668" s="44"/>
      <c r="R5668" s="44"/>
      <c r="S5668" s="44"/>
      <c r="T5668" s="44"/>
      <c r="U5668" s="44"/>
      <c r="V5668" s="44"/>
      <c r="W5668" s="44"/>
      <c r="X5668" s="44"/>
      <c r="Y5668" s="44"/>
    </row>
    <row r="5669" spans="14:25" ht="15" customHeight="1" x14ac:dyDescent="0.2">
      <c r="N5669" s="44"/>
      <c r="O5669" s="44"/>
      <c r="P5669" s="44"/>
      <c r="Q5669" s="44"/>
      <c r="R5669" s="44"/>
      <c r="S5669" s="44"/>
      <c r="T5669" s="44"/>
      <c r="U5669" s="44"/>
      <c r="V5669" s="44"/>
      <c r="W5669" s="44"/>
      <c r="X5669" s="44"/>
      <c r="Y5669" s="44"/>
    </row>
    <row r="5670" spans="14:25" ht="15" customHeight="1" x14ac:dyDescent="0.2">
      <c r="N5670" s="44"/>
      <c r="O5670" s="44"/>
      <c r="P5670" s="44"/>
      <c r="Q5670" s="44"/>
      <c r="R5670" s="44"/>
      <c r="S5670" s="44"/>
      <c r="T5670" s="44"/>
      <c r="U5670" s="44"/>
      <c r="V5670" s="44"/>
      <c r="W5670" s="44"/>
      <c r="X5670" s="44"/>
      <c r="Y5670" s="44"/>
    </row>
    <row r="5671" spans="14:25" ht="15" customHeight="1" x14ac:dyDescent="0.2">
      <c r="N5671" s="44"/>
      <c r="O5671" s="44"/>
      <c r="P5671" s="44"/>
      <c r="Q5671" s="44"/>
      <c r="R5671" s="44"/>
      <c r="S5671" s="44"/>
      <c r="T5671" s="44"/>
      <c r="U5671" s="44"/>
      <c r="V5671" s="44"/>
      <c r="W5671" s="44"/>
      <c r="X5671" s="44"/>
      <c r="Y5671" s="44"/>
    </row>
    <row r="5672" spans="14:25" ht="15" customHeight="1" x14ac:dyDescent="0.2">
      <c r="N5672" s="44"/>
      <c r="O5672" s="44"/>
      <c r="P5672" s="44"/>
      <c r="Q5672" s="44"/>
      <c r="R5672" s="44"/>
      <c r="S5672" s="44"/>
      <c r="T5672" s="44"/>
      <c r="U5672" s="44"/>
      <c r="V5672" s="44"/>
      <c r="W5672" s="44"/>
      <c r="X5672" s="44"/>
      <c r="Y5672" s="44"/>
    </row>
    <row r="5673" spans="14:25" ht="15" customHeight="1" x14ac:dyDescent="0.2">
      <c r="N5673" s="44"/>
      <c r="O5673" s="44"/>
      <c r="P5673" s="44"/>
      <c r="Q5673" s="44"/>
      <c r="R5673" s="44"/>
      <c r="S5673" s="44"/>
      <c r="T5673" s="44"/>
      <c r="U5673" s="44"/>
      <c r="V5673" s="44"/>
      <c r="W5673" s="44"/>
      <c r="X5673" s="44"/>
      <c r="Y5673" s="44"/>
    </row>
    <row r="5674" spans="14:25" ht="15" customHeight="1" x14ac:dyDescent="0.2">
      <c r="N5674" s="44"/>
      <c r="O5674" s="44"/>
      <c r="P5674" s="44"/>
      <c r="Q5674" s="44"/>
      <c r="R5674" s="44"/>
      <c r="S5674" s="44"/>
      <c r="T5674" s="44"/>
      <c r="U5674" s="44"/>
      <c r="V5674" s="44"/>
      <c r="W5674" s="44"/>
      <c r="X5674" s="44"/>
      <c r="Y5674" s="44"/>
    </row>
    <row r="5675" spans="14:25" ht="15" customHeight="1" x14ac:dyDescent="0.2">
      <c r="N5675" s="44"/>
      <c r="O5675" s="44"/>
      <c r="P5675" s="44"/>
      <c r="Q5675" s="44"/>
      <c r="R5675" s="44"/>
      <c r="S5675" s="44"/>
      <c r="T5675" s="44"/>
      <c r="U5675" s="44"/>
      <c r="V5675" s="44"/>
      <c r="W5675" s="44"/>
      <c r="X5675" s="44"/>
      <c r="Y5675" s="44"/>
    </row>
    <row r="5676" spans="14:25" ht="15" customHeight="1" x14ac:dyDescent="0.2">
      <c r="N5676" s="44"/>
      <c r="O5676" s="44"/>
      <c r="P5676" s="44"/>
      <c r="Q5676" s="44"/>
      <c r="R5676" s="44"/>
      <c r="S5676" s="44"/>
      <c r="T5676" s="44"/>
      <c r="U5676" s="44"/>
      <c r="V5676" s="44"/>
      <c r="W5676" s="44"/>
      <c r="X5676" s="44"/>
      <c r="Y5676" s="44"/>
    </row>
    <row r="5677" spans="14:25" ht="15" customHeight="1" x14ac:dyDescent="0.2">
      <c r="N5677" s="44"/>
      <c r="O5677" s="44"/>
      <c r="P5677" s="44"/>
      <c r="Q5677" s="44"/>
      <c r="R5677" s="44"/>
      <c r="S5677" s="44"/>
      <c r="T5677" s="44"/>
      <c r="U5677" s="44"/>
      <c r="V5677" s="44"/>
      <c r="W5677" s="44"/>
      <c r="X5677" s="44"/>
      <c r="Y5677" s="44"/>
    </row>
    <row r="5678" spans="14:25" ht="15" customHeight="1" x14ac:dyDescent="0.2">
      <c r="N5678" s="44"/>
      <c r="O5678" s="44"/>
      <c r="P5678" s="44"/>
      <c r="Q5678" s="44"/>
      <c r="R5678" s="44"/>
      <c r="S5678" s="44"/>
      <c r="T5678" s="44"/>
      <c r="U5678" s="44"/>
      <c r="V5678" s="44"/>
      <c r="W5678" s="44"/>
      <c r="X5678" s="44"/>
      <c r="Y5678" s="44"/>
    </row>
    <row r="5679" spans="14:25" ht="15" customHeight="1" x14ac:dyDescent="0.2">
      <c r="N5679" s="44"/>
      <c r="O5679" s="44"/>
      <c r="P5679" s="44"/>
      <c r="Q5679" s="44"/>
      <c r="R5679" s="44"/>
      <c r="S5679" s="44"/>
      <c r="T5679" s="44"/>
      <c r="U5679" s="44"/>
      <c r="V5679" s="44"/>
      <c r="W5679" s="44"/>
      <c r="X5679" s="44"/>
      <c r="Y5679" s="44"/>
    </row>
    <row r="5680" spans="14:25" ht="15" customHeight="1" x14ac:dyDescent="0.2">
      <c r="N5680" s="44"/>
      <c r="O5680" s="44"/>
      <c r="P5680" s="44"/>
      <c r="Q5680" s="44"/>
      <c r="R5680" s="44"/>
      <c r="S5680" s="44"/>
      <c r="T5680" s="44"/>
      <c r="U5680" s="44"/>
      <c r="V5680" s="44"/>
      <c r="W5680" s="44"/>
      <c r="X5680" s="44"/>
      <c r="Y5680" s="44"/>
    </row>
    <row r="5681" spans="14:25" ht="15" customHeight="1" x14ac:dyDescent="0.2">
      <c r="N5681" s="44"/>
      <c r="O5681" s="44"/>
      <c r="P5681" s="44"/>
      <c r="Q5681" s="44"/>
      <c r="R5681" s="44"/>
      <c r="S5681" s="44"/>
      <c r="T5681" s="44"/>
      <c r="U5681" s="44"/>
      <c r="V5681" s="44"/>
      <c r="W5681" s="44"/>
      <c r="X5681" s="44"/>
      <c r="Y5681" s="44"/>
    </row>
    <row r="5682" spans="14:25" ht="15" customHeight="1" x14ac:dyDescent="0.2">
      <c r="N5682" s="44"/>
      <c r="O5682" s="44"/>
      <c r="P5682" s="44"/>
      <c r="Q5682" s="44"/>
      <c r="R5682" s="44"/>
      <c r="S5682" s="44"/>
      <c r="T5682" s="44"/>
      <c r="U5682" s="44"/>
      <c r="V5682" s="44"/>
      <c r="W5682" s="44"/>
      <c r="X5682" s="44"/>
      <c r="Y5682" s="44"/>
    </row>
    <row r="5683" spans="14:25" ht="15" customHeight="1" x14ac:dyDescent="0.2">
      <c r="N5683" s="44"/>
      <c r="O5683" s="44"/>
      <c r="P5683" s="44"/>
      <c r="Q5683" s="44"/>
      <c r="R5683" s="44"/>
      <c r="S5683" s="44"/>
      <c r="T5683" s="44"/>
      <c r="U5683" s="44"/>
      <c r="V5683" s="44"/>
      <c r="W5683" s="44"/>
      <c r="X5683" s="44"/>
      <c r="Y5683" s="44"/>
    </row>
    <row r="5684" spans="14:25" ht="15" customHeight="1" x14ac:dyDescent="0.2">
      <c r="N5684" s="44"/>
      <c r="O5684" s="44"/>
      <c r="P5684" s="44"/>
      <c r="Q5684" s="44"/>
      <c r="R5684" s="44"/>
      <c r="S5684" s="44"/>
      <c r="T5684" s="44"/>
      <c r="U5684" s="44"/>
      <c r="V5684" s="44"/>
      <c r="W5684" s="44"/>
      <c r="X5684" s="44"/>
      <c r="Y5684" s="44"/>
    </row>
    <row r="5685" spans="14:25" ht="15" customHeight="1" x14ac:dyDescent="0.2">
      <c r="N5685" s="44"/>
      <c r="O5685" s="44"/>
      <c r="P5685" s="44"/>
      <c r="Q5685" s="44"/>
      <c r="R5685" s="44"/>
      <c r="S5685" s="44"/>
      <c r="T5685" s="44"/>
      <c r="U5685" s="44"/>
      <c r="V5685" s="44"/>
      <c r="W5685" s="44"/>
      <c r="X5685" s="44"/>
      <c r="Y5685" s="44"/>
    </row>
    <row r="5686" spans="14:25" ht="15" customHeight="1" x14ac:dyDescent="0.2">
      <c r="N5686" s="44"/>
      <c r="O5686" s="44"/>
      <c r="P5686" s="44"/>
      <c r="Q5686" s="44"/>
      <c r="R5686" s="44"/>
      <c r="S5686" s="44"/>
      <c r="T5686" s="44"/>
      <c r="U5686" s="44"/>
      <c r="V5686" s="44"/>
      <c r="W5686" s="44"/>
      <c r="X5686" s="44"/>
      <c r="Y5686" s="44"/>
    </row>
    <row r="5687" spans="14:25" ht="15" customHeight="1" x14ac:dyDescent="0.2">
      <c r="N5687" s="44"/>
      <c r="O5687" s="44"/>
      <c r="P5687" s="44"/>
      <c r="Q5687" s="44"/>
      <c r="R5687" s="44"/>
      <c r="S5687" s="44"/>
      <c r="T5687" s="44"/>
      <c r="U5687" s="44"/>
      <c r="V5687" s="44"/>
      <c r="W5687" s="44"/>
      <c r="X5687" s="44"/>
      <c r="Y5687" s="44"/>
    </row>
    <row r="5688" spans="14:25" ht="15" customHeight="1" x14ac:dyDescent="0.2">
      <c r="N5688" s="44"/>
      <c r="O5688" s="44"/>
      <c r="P5688" s="44"/>
      <c r="Q5688" s="44"/>
      <c r="R5688" s="44"/>
      <c r="S5688" s="44"/>
      <c r="T5688" s="44"/>
      <c r="U5688" s="44"/>
      <c r="V5688" s="44"/>
      <c r="W5688" s="44"/>
      <c r="X5688" s="44"/>
      <c r="Y5688" s="44"/>
    </row>
    <row r="5689" spans="14:25" ht="15" customHeight="1" x14ac:dyDescent="0.2">
      <c r="N5689" s="44"/>
      <c r="O5689" s="44"/>
      <c r="P5689" s="44"/>
      <c r="Q5689" s="44"/>
      <c r="R5689" s="44"/>
      <c r="S5689" s="44"/>
      <c r="T5689" s="44"/>
      <c r="U5689" s="44"/>
      <c r="V5689" s="44"/>
      <c r="W5689" s="44"/>
      <c r="X5689" s="44"/>
      <c r="Y5689" s="44"/>
    </row>
    <row r="5690" spans="14:25" ht="15" customHeight="1" x14ac:dyDescent="0.2">
      <c r="N5690" s="44"/>
      <c r="O5690" s="44"/>
      <c r="P5690" s="44"/>
      <c r="Q5690" s="44"/>
      <c r="R5690" s="44"/>
      <c r="S5690" s="44"/>
      <c r="T5690" s="44"/>
      <c r="U5690" s="44"/>
      <c r="V5690" s="44"/>
      <c r="W5690" s="44"/>
      <c r="X5690" s="44"/>
      <c r="Y5690" s="44"/>
    </row>
    <row r="5691" spans="14:25" ht="15" customHeight="1" x14ac:dyDescent="0.2">
      <c r="N5691" s="44"/>
      <c r="O5691" s="44"/>
      <c r="P5691" s="44"/>
      <c r="Q5691" s="44"/>
      <c r="R5691" s="44"/>
      <c r="S5691" s="44"/>
      <c r="T5691" s="44"/>
      <c r="U5691" s="44"/>
      <c r="V5691" s="44"/>
      <c r="W5691" s="44"/>
      <c r="X5691" s="44"/>
      <c r="Y5691" s="44"/>
    </row>
    <row r="5692" spans="14:25" ht="15" customHeight="1" x14ac:dyDescent="0.2">
      <c r="N5692" s="44"/>
      <c r="O5692" s="44"/>
      <c r="P5692" s="44"/>
      <c r="Q5692" s="44"/>
      <c r="R5692" s="44"/>
      <c r="S5692" s="44"/>
      <c r="T5692" s="44"/>
      <c r="U5692" s="44"/>
      <c r="V5692" s="44"/>
      <c r="W5692" s="44"/>
      <c r="X5692" s="44"/>
      <c r="Y5692" s="44"/>
    </row>
    <row r="5693" spans="14:25" ht="15" customHeight="1" x14ac:dyDescent="0.2">
      <c r="N5693" s="44"/>
      <c r="O5693" s="44"/>
      <c r="P5693" s="44"/>
      <c r="Q5693" s="44"/>
      <c r="R5693" s="44"/>
      <c r="S5693" s="44"/>
      <c r="T5693" s="44"/>
      <c r="U5693" s="44"/>
      <c r="V5693" s="44"/>
      <c r="W5693" s="44"/>
      <c r="X5693" s="44"/>
      <c r="Y5693" s="44"/>
    </row>
    <row r="5694" spans="14:25" ht="15" customHeight="1" x14ac:dyDescent="0.2">
      <c r="N5694" s="44"/>
      <c r="O5694" s="44"/>
      <c r="P5694" s="44"/>
      <c r="Q5694" s="44"/>
      <c r="R5694" s="44"/>
      <c r="S5694" s="44"/>
      <c r="T5694" s="44"/>
      <c r="U5694" s="44"/>
      <c r="V5694" s="44"/>
      <c r="W5694" s="44"/>
      <c r="X5694" s="44"/>
      <c r="Y5694" s="44"/>
    </row>
    <row r="5695" spans="14:25" ht="15" customHeight="1" x14ac:dyDescent="0.2">
      <c r="N5695" s="44"/>
      <c r="O5695" s="44"/>
      <c r="P5695" s="44"/>
      <c r="Q5695" s="44"/>
      <c r="R5695" s="44"/>
      <c r="S5695" s="44"/>
      <c r="T5695" s="44"/>
      <c r="U5695" s="44"/>
      <c r="V5695" s="44"/>
      <c r="W5695" s="44"/>
      <c r="X5695" s="44"/>
      <c r="Y5695" s="44"/>
    </row>
    <row r="5696" spans="14:25" ht="15" customHeight="1" x14ac:dyDescent="0.2">
      <c r="N5696" s="44"/>
      <c r="O5696" s="44"/>
      <c r="P5696" s="44"/>
      <c r="Q5696" s="44"/>
      <c r="R5696" s="44"/>
      <c r="S5696" s="44"/>
      <c r="T5696" s="44"/>
      <c r="U5696" s="44"/>
      <c r="V5696" s="44"/>
      <c r="W5696" s="44"/>
      <c r="X5696" s="44"/>
      <c r="Y5696" s="44"/>
    </row>
    <row r="5697" spans="14:25" ht="15" customHeight="1" x14ac:dyDescent="0.2">
      <c r="N5697" s="44"/>
      <c r="O5697" s="44"/>
      <c r="P5697" s="44"/>
      <c r="Q5697" s="44"/>
      <c r="R5697" s="44"/>
      <c r="S5697" s="44"/>
      <c r="T5697" s="44"/>
      <c r="U5697" s="44"/>
      <c r="V5697" s="44"/>
      <c r="W5697" s="44"/>
      <c r="X5697" s="44"/>
      <c r="Y5697" s="44"/>
    </row>
    <row r="5698" spans="14:25" ht="15" customHeight="1" x14ac:dyDescent="0.2">
      <c r="N5698" s="44"/>
      <c r="O5698" s="44"/>
      <c r="P5698" s="44"/>
      <c r="Q5698" s="44"/>
      <c r="R5698" s="44"/>
      <c r="S5698" s="44"/>
      <c r="T5698" s="44"/>
      <c r="U5698" s="44"/>
      <c r="V5698" s="44"/>
      <c r="W5698" s="44"/>
      <c r="X5698" s="44"/>
      <c r="Y5698" s="44"/>
    </row>
    <row r="5699" spans="14:25" ht="15" customHeight="1" x14ac:dyDescent="0.2">
      <c r="N5699" s="44"/>
      <c r="O5699" s="44"/>
      <c r="P5699" s="44"/>
      <c r="Q5699" s="44"/>
      <c r="R5699" s="44"/>
      <c r="S5699" s="44"/>
      <c r="T5699" s="44"/>
      <c r="U5699" s="44"/>
      <c r="V5699" s="44"/>
      <c r="W5699" s="44"/>
      <c r="X5699" s="44"/>
      <c r="Y5699" s="44"/>
    </row>
    <row r="5700" spans="14:25" ht="15" customHeight="1" x14ac:dyDescent="0.2">
      <c r="N5700" s="44"/>
      <c r="O5700" s="44"/>
      <c r="P5700" s="44"/>
      <c r="Q5700" s="44"/>
      <c r="R5700" s="44"/>
      <c r="S5700" s="44"/>
      <c r="T5700" s="44"/>
      <c r="U5700" s="44"/>
      <c r="V5700" s="44"/>
      <c r="W5700" s="44"/>
      <c r="X5700" s="44"/>
      <c r="Y5700" s="44"/>
    </row>
    <row r="5701" spans="14:25" ht="15" customHeight="1" x14ac:dyDescent="0.2">
      <c r="N5701" s="44"/>
      <c r="O5701" s="44"/>
      <c r="P5701" s="44"/>
      <c r="Q5701" s="44"/>
      <c r="R5701" s="44"/>
      <c r="S5701" s="44"/>
      <c r="T5701" s="44"/>
      <c r="U5701" s="44"/>
      <c r="V5701" s="44"/>
      <c r="W5701" s="44"/>
      <c r="X5701" s="44"/>
      <c r="Y5701" s="44"/>
    </row>
    <row r="5702" spans="14:25" ht="15" customHeight="1" x14ac:dyDescent="0.2">
      <c r="N5702" s="44"/>
      <c r="O5702" s="44"/>
      <c r="P5702" s="44"/>
      <c r="Q5702" s="44"/>
      <c r="R5702" s="44"/>
      <c r="S5702" s="44"/>
      <c r="T5702" s="44"/>
      <c r="U5702" s="44"/>
      <c r="V5702" s="44"/>
      <c r="W5702" s="44"/>
      <c r="X5702" s="44"/>
      <c r="Y5702" s="44"/>
    </row>
    <row r="5703" spans="14:25" ht="15" customHeight="1" x14ac:dyDescent="0.2">
      <c r="N5703" s="44"/>
      <c r="O5703" s="44"/>
      <c r="P5703" s="44"/>
      <c r="Q5703" s="44"/>
      <c r="R5703" s="44"/>
      <c r="S5703" s="44"/>
      <c r="T5703" s="44"/>
      <c r="U5703" s="44"/>
      <c r="V5703" s="44"/>
      <c r="W5703" s="44"/>
      <c r="X5703" s="44"/>
      <c r="Y5703" s="44"/>
    </row>
    <row r="5704" spans="14:25" ht="15" customHeight="1" x14ac:dyDescent="0.2">
      <c r="N5704" s="44"/>
      <c r="O5704" s="44"/>
      <c r="P5704" s="44"/>
      <c r="Q5704" s="44"/>
      <c r="R5704" s="44"/>
      <c r="S5704" s="44"/>
      <c r="T5704" s="44"/>
      <c r="U5704" s="44"/>
      <c r="V5704" s="44"/>
      <c r="W5704" s="44"/>
      <c r="X5704" s="44"/>
      <c r="Y5704" s="44"/>
    </row>
    <row r="5705" spans="14:25" ht="15" customHeight="1" x14ac:dyDescent="0.2">
      <c r="N5705" s="44"/>
      <c r="O5705" s="44"/>
      <c r="P5705" s="44"/>
      <c r="Q5705" s="44"/>
      <c r="R5705" s="44"/>
      <c r="S5705" s="44"/>
      <c r="T5705" s="44"/>
      <c r="U5705" s="44"/>
      <c r="V5705" s="44"/>
      <c r="W5705" s="44"/>
      <c r="X5705" s="44"/>
      <c r="Y5705" s="44"/>
    </row>
    <row r="5706" spans="14:25" ht="15" customHeight="1" x14ac:dyDescent="0.2">
      <c r="N5706" s="44"/>
      <c r="O5706" s="44"/>
      <c r="P5706" s="44"/>
      <c r="Q5706" s="44"/>
      <c r="R5706" s="44"/>
      <c r="S5706" s="44"/>
      <c r="T5706" s="44"/>
      <c r="U5706" s="44"/>
      <c r="V5706" s="44"/>
      <c r="W5706" s="44"/>
      <c r="X5706" s="44"/>
      <c r="Y5706" s="44"/>
    </row>
    <row r="5707" spans="14:25" ht="15" customHeight="1" x14ac:dyDescent="0.2">
      <c r="N5707" s="44"/>
      <c r="O5707" s="44"/>
      <c r="P5707" s="44"/>
      <c r="Q5707" s="44"/>
      <c r="R5707" s="44"/>
      <c r="S5707" s="44"/>
      <c r="T5707" s="44"/>
      <c r="U5707" s="44"/>
      <c r="V5707" s="44"/>
      <c r="W5707" s="44"/>
      <c r="X5707" s="44"/>
      <c r="Y5707" s="44"/>
    </row>
    <row r="5708" spans="14:25" ht="15" customHeight="1" x14ac:dyDescent="0.2">
      <c r="N5708" s="44"/>
      <c r="O5708" s="44"/>
      <c r="P5708" s="44"/>
      <c r="Q5708" s="44"/>
      <c r="R5708" s="44"/>
      <c r="S5708" s="44"/>
      <c r="T5708" s="44"/>
      <c r="U5708" s="44"/>
      <c r="V5708" s="44"/>
      <c r="W5708" s="44"/>
      <c r="X5708" s="44"/>
      <c r="Y5708" s="44"/>
    </row>
    <row r="5709" spans="14:25" ht="15" customHeight="1" x14ac:dyDescent="0.2">
      <c r="N5709" s="44"/>
      <c r="O5709" s="44"/>
      <c r="P5709" s="44"/>
      <c r="Q5709" s="44"/>
      <c r="R5709" s="44"/>
      <c r="S5709" s="44"/>
      <c r="T5709" s="44"/>
      <c r="U5709" s="44"/>
      <c r="V5709" s="44"/>
      <c r="W5709" s="44"/>
      <c r="X5709" s="44"/>
      <c r="Y5709" s="44"/>
    </row>
    <row r="5710" spans="14:25" ht="15" customHeight="1" x14ac:dyDescent="0.2">
      <c r="N5710" s="44"/>
      <c r="O5710" s="44"/>
      <c r="P5710" s="44"/>
      <c r="Q5710" s="44"/>
      <c r="R5710" s="44"/>
      <c r="S5710" s="44"/>
      <c r="T5710" s="44"/>
      <c r="U5710" s="44"/>
      <c r="V5710" s="44"/>
      <c r="W5710" s="44"/>
      <c r="X5710" s="44"/>
      <c r="Y5710" s="44"/>
    </row>
    <row r="5711" spans="14:25" ht="15" customHeight="1" x14ac:dyDescent="0.2">
      <c r="N5711" s="44"/>
      <c r="O5711" s="44"/>
      <c r="P5711" s="44"/>
      <c r="Q5711" s="44"/>
      <c r="R5711" s="44"/>
      <c r="S5711" s="44"/>
      <c r="T5711" s="44"/>
      <c r="U5711" s="44"/>
      <c r="V5711" s="44"/>
      <c r="W5711" s="44"/>
      <c r="X5711" s="44"/>
      <c r="Y5711" s="44"/>
    </row>
    <row r="5712" spans="14:25" ht="15" customHeight="1" x14ac:dyDescent="0.2">
      <c r="N5712" s="44"/>
      <c r="O5712" s="44"/>
      <c r="P5712" s="44"/>
      <c r="Q5712" s="44"/>
      <c r="R5712" s="44"/>
      <c r="S5712" s="44"/>
      <c r="T5712" s="44"/>
      <c r="U5712" s="44"/>
      <c r="V5712" s="44"/>
      <c r="W5712" s="44"/>
      <c r="X5712" s="44"/>
      <c r="Y5712" s="44"/>
    </row>
    <row r="5713" spans="14:25" ht="15" customHeight="1" x14ac:dyDescent="0.2">
      <c r="N5713" s="44"/>
      <c r="O5713" s="44"/>
      <c r="P5713" s="44"/>
      <c r="Q5713" s="44"/>
      <c r="R5713" s="44"/>
      <c r="S5713" s="44"/>
      <c r="T5713" s="44"/>
      <c r="U5713" s="44"/>
      <c r="V5713" s="44"/>
      <c r="W5713" s="44"/>
      <c r="X5713" s="44"/>
      <c r="Y5713" s="44"/>
    </row>
    <row r="5714" spans="14:25" ht="15" customHeight="1" x14ac:dyDescent="0.2">
      <c r="N5714" s="44"/>
      <c r="O5714" s="44"/>
      <c r="P5714" s="44"/>
      <c r="Q5714" s="44"/>
      <c r="R5714" s="44"/>
      <c r="S5714" s="44"/>
      <c r="T5714" s="44"/>
      <c r="U5714" s="44"/>
      <c r="V5714" s="44"/>
      <c r="W5714" s="44"/>
      <c r="X5714" s="44"/>
      <c r="Y5714" s="44"/>
    </row>
    <row r="5715" spans="14:25" ht="15" customHeight="1" x14ac:dyDescent="0.2">
      <c r="N5715" s="44"/>
      <c r="O5715" s="44"/>
      <c r="P5715" s="44"/>
      <c r="Q5715" s="44"/>
      <c r="R5715" s="44"/>
      <c r="S5715" s="44"/>
      <c r="T5715" s="44"/>
      <c r="U5715" s="44"/>
      <c r="V5715" s="44"/>
      <c r="W5715" s="44"/>
      <c r="X5715" s="44"/>
      <c r="Y5715" s="44"/>
    </row>
    <row r="5716" spans="14:25" ht="15" customHeight="1" x14ac:dyDescent="0.2">
      <c r="N5716" s="44"/>
      <c r="O5716" s="44"/>
      <c r="P5716" s="44"/>
      <c r="Q5716" s="44"/>
      <c r="R5716" s="44"/>
      <c r="S5716" s="44"/>
      <c r="T5716" s="44"/>
      <c r="U5716" s="44"/>
      <c r="V5716" s="44"/>
      <c r="W5716" s="44"/>
      <c r="X5716" s="44"/>
      <c r="Y5716" s="44"/>
    </row>
    <row r="5717" spans="14:25" ht="15" customHeight="1" x14ac:dyDescent="0.2">
      <c r="N5717" s="44"/>
      <c r="O5717" s="44"/>
      <c r="P5717" s="44"/>
      <c r="Q5717" s="44"/>
      <c r="R5717" s="44"/>
      <c r="S5717" s="44"/>
      <c r="T5717" s="44"/>
      <c r="U5717" s="44"/>
      <c r="V5717" s="44"/>
      <c r="W5717" s="44"/>
      <c r="X5717" s="44"/>
      <c r="Y5717" s="44"/>
    </row>
    <row r="5718" spans="14:25" ht="15" customHeight="1" x14ac:dyDescent="0.2">
      <c r="N5718" s="44"/>
      <c r="O5718" s="44"/>
      <c r="P5718" s="44"/>
      <c r="Q5718" s="44"/>
      <c r="R5718" s="44"/>
      <c r="S5718" s="44"/>
      <c r="T5718" s="44"/>
      <c r="U5718" s="44"/>
      <c r="V5718" s="44"/>
      <c r="W5718" s="44"/>
      <c r="X5718" s="44"/>
      <c r="Y5718" s="44"/>
    </row>
    <row r="5719" spans="14:25" ht="15" customHeight="1" x14ac:dyDescent="0.2">
      <c r="N5719" s="44"/>
      <c r="O5719" s="44"/>
      <c r="P5719" s="44"/>
      <c r="Q5719" s="44"/>
      <c r="R5719" s="44"/>
      <c r="S5719" s="44"/>
      <c r="T5719" s="44"/>
      <c r="U5719" s="44"/>
      <c r="V5719" s="44"/>
      <c r="W5719" s="44"/>
      <c r="X5719" s="44"/>
      <c r="Y5719" s="44"/>
    </row>
    <row r="5720" spans="14:25" ht="15" customHeight="1" x14ac:dyDescent="0.2">
      <c r="N5720" s="44"/>
      <c r="O5720" s="44"/>
      <c r="P5720" s="44"/>
      <c r="Q5720" s="44"/>
      <c r="R5720" s="44"/>
      <c r="S5720" s="44"/>
      <c r="T5720" s="44"/>
      <c r="U5720" s="44"/>
      <c r="V5720" s="44"/>
      <c r="W5720" s="44"/>
      <c r="X5720" s="44"/>
      <c r="Y5720" s="44"/>
    </row>
    <row r="5721" spans="14:25" ht="15" customHeight="1" x14ac:dyDescent="0.2">
      <c r="N5721" s="44"/>
      <c r="O5721" s="44"/>
      <c r="P5721" s="44"/>
      <c r="Q5721" s="44"/>
      <c r="R5721" s="44"/>
      <c r="S5721" s="44"/>
      <c r="T5721" s="44"/>
      <c r="U5721" s="44"/>
      <c r="V5721" s="44"/>
      <c r="W5721" s="44"/>
      <c r="X5721" s="44"/>
      <c r="Y5721" s="44"/>
    </row>
    <row r="5722" spans="14:25" ht="15" customHeight="1" x14ac:dyDescent="0.2">
      <c r="N5722" s="44"/>
      <c r="O5722" s="44"/>
      <c r="P5722" s="44"/>
      <c r="Q5722" s="44"/>
      <c r="R5722" s="44"/>
      <c r="S5722" s="44"/>
      <c r="T5722" s="44"/>
      <c r="U5722" s="44"/>
      <c r="V5722" s="44"/>
      <c r="W5722" s="44"/>
      <c r="X5722" s="44"/>
      <c r="Y5722" s="44"/>
    </row>
    <row r="5723" spans="14:25" ht="15" customHeight="1" x14ac:dyDescent="0.2">
      <c r="N5723" s="44"/>
      <c r="O5723" s="44"/>
      <c r="P5723" s="44"/>
      <c r="Q5723" s="44"/>
      <c r="R5723" s="44"/>
      <c r="S5723" s="44"/>
      <c r="T5723" s="44"/>
      <c r="U5723" s="44"/>
      <c r="V5723" s="44"/>
      <c r="W5723" s="44"/>
      <c r="X5723" s="44"/>
      <c r="Y5723" s="44"/>
    </row>
    <row r="5724" spans="14:25" ht="15" customHeight="1" x14ac:dyDescent="0.2">
      <c r="N5724" s="44"/>
      <c r="O5724" s="44"/>
      <c r="P5724" s="44"/>
      <c r="Q5724" s="44"/>
      <c r="R5724" s="44"/>
      <c r="S5724" s="44"/>
      <c r="T5724" s="44"/>
      <c r="U5724" s="44"/>
      <c r="V5724" s="44"/>
      <c r="W5724" s="44"/>
      <c r="X5724" s="44"/>
      <c r="Y5724" s="44"/>
    </row>
    <row r="5725" spans="14:25" ht="15" customHeight="1" x14ac:dyDescent="0.2">
      <c r="N5725" s="44"/>
      <c r="O5725" s="44"/>
      <c r="P5725" s="44"/>
      <c r="Q5725" s="44"/>
      <c r="R5725" s="44"/>
      <c r="S5725" s="44"/>
      <c r="T5725" s="44"/>
      <c r="U5725" s="44"/>
      <c r="V5725" s="44"/>
      <c r="W5725" s="44"/>
      <c r="X5725" s="44"/>
      <c r="Y5725" s="44"/>
    </row>
    <row r="5726" spans="14:25" ht="15" customHeight="1" x14ac:dyDescent="0.2">
      <c r="N5726" s="44"/>
      <c r="O5726" s="44"/>
      <c r="P5726" s="44"/>
      <c r="Q5726" s="44"/>
      <c r="R5726" s="44"/>
      <c r="S5726" s="44"/>
      <c r="T5726" s="44"/>
      <c r="U5726" s="44"/>
      <c r="V5726" s="44"/>
      <c r="W5726" s="44"/>
      <c r="X5726" s="44"/>
      <c r="Y5726" s="44"/>
    </row>
    <row r="5727" spans="14:25" ht="15" customHeight="1" x14ac:dyDescent="0.2">
      <c r="N5727" s="44"/>
      <c r="O5727" s="44"/>
      <c r="P5727" s="44"/>
      <c r="Q5727" s="44"/>
      <c r="R5727" s="44"/>
      <c r="S5727" s="44"/>
      <c r="T5727" s="44"/>
      <c r="U5727" s="44"/>
      <c r="V5727" s="44"/>
      <c r="W5727" s="44"/>
      <c r="X5727" s="44"/>
      <c r="Y5727" s="44"/>
    </row>
    <row r="5728" spans="14:25" ht="15" customHeight="1" x14ac:dyDescent="0.2">
      <c r="N5728" s="44"/>
      <c r="O5728" s="44"/>
      <c r="P5728" s="44"/>
      <c r="Q5728" s="44"/>
      <c r="R5728" s="44"/>
      <c r="S5728" s="44"/>
      <c r="T5728" s="44"/>
      <c r="U5728" s="44"/>
      <c r="V5728" s="44"/>
      <c r="W5728" s="44"/>
      <c r="X5728" s="44"/>
      <c r="Y5728" s="44"/>
    </row>
    <row r="5729" spans="14:25" ht="15" customHeight="1" x14ac:dyDescent="0.2">
      <c r="N5729" s="44"/>
      <c r="O5729" s="44"/>
      <c r="P5729" s="44"/>
      <c r="Q5729" s="44"/>
      <c r="R5729" s="44"/>
      <c r="S5729" s="44"/>
      <c r="T5729" s="44"/>
      <c r="U5729" s="44"/>
      <c r="V5729" s="44"/>
      <c r="W5729" s="44"/>
      <c r="X5729" s="44"/>
      <c r="Y5729" s="44"/>
    </row>
    <row r="5730" spans="14:25" ht="15" customHeight="1" x14ac:dyDescent="0.2">
      <c r="N5730" s="44"/>
      <c r="O5730" s="44"/>
      <c r="P5730" s="44"/>
      <c r="Q5730" s="44"/>
      <c r="R5730" s="44"/>
      <c r="S5730" s="44"/>
      <c r="T5730" s="44"/>
      <c r="U5730" s="44"/>
      <c r="V5730" s="44"/>
      <c r="W5730" s="44"/>
      <c r="X5730" s="44"/>
      <c r="Y5730" s="44"/>
    </row>
    <row r="5731" spans="14:25" ht="15" customHeight="1" x14ac:dyDescent="0.2">
      <c r="N5731" s="44"/>
      <c r="O5731" s="44"/>
      <c r="P5731" s="44"/>
      <c r="Q5731" s="44"/>
      <c r="R5731" s="44"/>
      <c r="S5731" s="44"/>
      <c r="T5731" s="44"/>
      <c r="U5731" s="44"/>
      <c r="V5731" s="44"/>
      <c r="W5731" s="44"/>
      <c r="X5731" s="44"/>
      <c r="Y5731" s="44"/>
    </row>
    <row r="5732" spans="14:25" ht="15" customHeight="1" x14ac:dyDescent="0.2">
      <c r="N5732" s="44"/>
      <c r="O5732" s="44"/>
      <c r="P5732" s="44"/>
      <c r="Q5732" s="44"/>
      <c r="R5732" s="44"/>
      <c r="S5732" s="44"/>
      <c r="T5732" s="44"/>
      <c r="U5732" s="44"/>
      <c r="V5732" s="44"/>
      <c r="W5732" s="44"/>
      <c r="X5732" s="44"/>
      <c r="Y5732" s="44"/>
    </row>
    <row r="5733" spans="14:25" ht="15" customHeight="1" x14ac:dyDescent="0.2">
      <c r="N5733" s="44"/>
      <c r="O5733" s="44"/>
      <c r="P5733" s="44"/>
      <c r="Q5733" s="44"/>
      <c r="R5733" s="44"/>
      <c r="S5733" s="44"/>
      <c r="T5733" s="44"/>
      <c r="U5733" s="44"/>
      <c r="V5733" s="44"/>
      <c r="W5733" s="44"/>
      <c r="X5733" s="44"/>
      <c r="Y5733" s="44"/>
    </row>
    <row r="5734" spans="14:25" ht="15" customHeight="1" x14ac:dyDescent="0.2">
      <c r="N5734" s="44"/>
      <c r="O5734" s="44"/>
      <c r="P5734" s="44"/>
      <c r="Q5734" s="44"/>
      <c r="R5734" s="44"/>
      <c r="S5734" s="44"/>
      <c r="T5734" s="44"/>
      <c r="U5734" s="44"/>
      <c r="V5734" s="44"/>
      <c r="W5734" s="44"/>
      <c r="X5734" s="44"/>
      <c r="Y5734" s="44"/>
    </row>
    <row r="5735" spans="14:25" ht="15" customHeight="1" x14ac:dyDescent="0.2">
      <c r="N5735" s="44"/>
      <c r="O5735" s="44"/>
      <c r="P5735" s="44"/>
      <c r="Q5735" s="44"/>
      <c r="R5735" s="44"/>
      <c r="S5735" s="44"/>
      <c r="T5735" s="44"/>
      <c r="U5735" s="44"/>
      <c r="V5735" s="44"/>
      <c r="W5735" s="44"/>
      <c r="X5735" s="44"/>
      <c r="Y5735" s="44"/>
    </row>
    <row r="5736" spans="14:25" ht="15" customHeight="1" x14ac:dyDescent="0.2">
      <c r="N5736" s="44"/>
      <c r="O5736" s="44"/>
      <c r="P5736" s="44"/>
      <c r="Q5736" s="44"/>
      <c r="R5736" s="44"/>
      <c r="S5736" s="44"/>
      <c r="T5736" s="44"/>
      <c r="U5736" s="44"/>
      <c r="V5736" s="44"/>
      <c r="W5736" s="44"/>
      <c r="X5736" s="44"/>
      <c r="Y5736" s="44"/>
    </row>
    <row r="5737" spans="14:25" ht="15" customHeight="1" x14ac:dyDescent="0.2">
      <c r="N5737" s="44"/>
      <c r="O5737" s="44"/>
      <c r="P5737" s="44"/>
      <c r="Q5737" s="44"/>
      <c r="R5737" s="44"/>
      <c r="S5737" s="44"/>
      <c r="T5737" s="44"/>
      <c r="U5737" s="44"/>
      <c r="V5737" s="44"/>
      <c r="W5737" s="44"/>
      <c r="X5737" s="44"/>
      <c r="Y5737" s="44"/>
    </row>
    <row r="5738" spans="14:25" ht="15" customHeight="1" x14ac:dyDescent="0.2">
      <c r="N5738" s="44"/>
      <c r="O5738" s="44"/>
      <c r="P5738" s="44"/>
      <c r="Q5738" s="44"/>
      <c r="R5738" s="44"/>
      <c r="S5738" s="44"/>
      <c r="T5738" s="44"/>
      <c r="U5738" s="44"/>
      <c r="V5738" s="44"/>
      <c r="W5738" s="44"/>
      <c r="X5738" s="44"/>
      <c r="Y5738" s="44"/>
    </row>
    <row r="5739" spans="14:25" ht="15" customHeight="1" x14ac:dyDescent="0.2">
      <c r="N5739" s="44"/>
      <c r="O5739" s="44"/>
      <c r="P5739" s="44"/>
      <c r="Q5739" s="44"/>
      <c r="R5739" s="44"/>
      <c r="S5739" s="44"/>
      <c r="T5739" s="44"/>
      <c r="U5739" s="44"/>
      <c r="V5739" s="44"/>
      <c r="W5739" s="44"/>
      <c r="X5739" s="44"/>
      <c r="Y5739" s="44"/>
    </row>
    <row r="5740" spans="14:25" ht="15" customHeight="1" x14ac:dyDescent="0.2">
      <c r="N5740" s="44"/>
      <c r="O5740" s="44"/>
      <c r="P5740" s="44"/>
      <c r="Q5740" s="44"/>
      <c r="R5740" s="44"/>
      <c r="S5740" s="44"/>
      <c r="T5740" s="44"/>
      <c r="U5740" s="44"/>
      <c r="V5740" s="44"/>
      <c r="W5740" s="44"/>
      <c r="X5740" s="44"/>
      <c r="Y5740" s="44"/>
    </row>
    <row r="5741" spans="14:25" ht="15" customHeight="1" x14ac:dyDescent="0.2">
      <c r="N5741" s="44"/>
      <c r="O5741" s="44"/>
      <c r="P5741" s="44"/>
      <c r="Q5741" s="44"/>
      <c r="R5741" s="44"/>
      <c r="S5741" s="44"/>
      <c r="T5741" s="44"/>
      <c r="U5741" s="44"/>
      <c r="V5741" s="44"/>
      <c r="W5741" s="44"/>
      <c r="X5741" s="44"/>
      <c r="Y5741" s="44"/>
    </row>
    <row r="5742" spans="14:25" ht="15" customHeight="1" x14ac:dyDescent="0.2">
      <c r="N5742" s="44"/>
      <c r="O5742" s="44"/>
      <c r="P5742" s="44"/>
      <c r="Q5742" s="44"/>
      <c r="R5742" s="44"/>
      <c r="S5742" s="44"/>
      <c r="T5742" s="44"/>
      <c r="U5742" s="44"/>
      <c r="V5742" s="44"/>
      <c r="W5742" s="44"/>
      <c r="X5742" s="44"/>
      <c r="Y5742" s="44"/>
    </row>
    <row r="5743" spans="14:25" ht="15" customHeight="1" x14ac:dyDescent="0.2">
      <c r="N5743" s="44"/>
      <c r="O5743" s="44"/>
      <c r="P5743" s="44"/>
      <c r="Q5743" s="44"/>
      <c r="R5743" s="44"/>
      <c r="S5743" s="44"/>
      <c r="T5743" s="44"/>
      <c r="U5743" s="44"/>
      <c r="V5743" s="44"/>
      <c r="W5743" s="44"/>
      <c r="X5743" s="44"/>
      <c r="Y5743" s="44"/>
    </row>
    <row r="5744" spans="14:25" ht="15" customHeight="1" x14ac:dyDescent="0.2">
      <c r="N5744" s="44"/>
      <c r="O5744" s="44"/>
      <c r="P5744" s="44"/>
      <c r="Q5744" s="44"/>
      <c r="R5744" s="44"/>
      <c r="S5744" s="44"/>
      <c r="T5744" s="44"/>
      <c r="U5744" s="44"/>
      <c r="V5744" s="44"/>
      <c r="W5744" s="44"/>
      <c r="X5744" s="44"/>
      <c r="Y5744" s="44"/>
    </row>
    <row r="5745" spans="14:25" ht="15" customHeight="1" x14ac:dyDescent="0.2">
      <c r="N5745" s="44"/>
      <c r="O5745" s="44"/>
      <c r="P5745" s="44"/>
      <c r="Q5745" s="44"/>
      <c r="R5745" s="44"/>
      <c r="S5745" s="44"/>
      <c r="T5745" s="44"/>
      <c r="U5745" s="44"/>
      <c r="V5745" s="44"/>
      <c r="W5745" s="44"/>
      <c r="X5745" s="44"/>
      <c r="Y5745" s="44"/>
    </row>
    <row r="5746" spans="14:25" ht="15" customHeight="1" x14ac:dyDescent="0.2">
      <c r="N5746" s="44"/>
      <c r="O5746" s="44"/>
      <c r="P5746" s="44"/>
      <c r="Q5746" s="44"/>
      <c r="R5746" s="44"/>
      <c r="S5746" s="44"/>
      <c r="T5746" s="44"/>
      <c r="U5746" s="44"/>
      <c r="V5746" s="44"/>
      <c r="W5746" s="44"/>
      <c r="X5746" s="44"/>
      <c r="Y5746" s="44"/>
    </row>
    <row r="5747" spans="14:25" ht="15" customHeight="1" x14ac:dyDescent="0.2">
      <c r="N5747" s="44"/>
      <c r="O5747" s="44"/>
      <c r="P5747" s="44"/>
      <c r="Q5747" s="44"/>
      <c r="R5747" s="44"/>
      <c r="S5747" s="44"/>
      <c r="T5747" s="44"/>
      <c r="U5747" s="44"/>
      <c r="V5747" s="44"/>
      <c r="W5747" s="44"/>
      <c r="X5747" s="44"/>
      <c r="Y5747" s="44"/>
    </row>
    <row r="5748" spans="14:25" ht="15" customHeight="1" x14ac:dyDescent="0.2">
      <c r="N5748" s="44"/>
      <c r="O5748" s="44"/>
      <c r="P5748" s="44"/>
      <c r="Q5748" s="44"/>
      <c r="R5748" s="44"/>
      <c r="S5748" s="44"/>
      <c r="T5748" s="44"/>
      <c r="U5748" s="44"/>
      <c r="V5748" s="44"/>
      <c r="W5748" s="44"/>
      <c r="X5748" s="44"/>
      <c r="Y5748" s="44"/>
    </row>
    <row r="5749" spans="14:25" ht="15" customHeight="1" x14ac:dyDescent="0.2">
      <c r="N5749" s="44"/>
      <c r="O5749" s="44"/>
      <c r="P5749" s="44"/>
      <c r="Q5749" s="44"/>
      <c r="R5749" s="44"/>
      <c r="S5749" s="44"/>
      <c r="T5749" s="44"/>
      <c r="U5749" s="44"/>
      <c r="V5749" s="44"/>
      <c r="W5749" s="44"/>
      <c r="X5749" s="44"/>
      <c r="Y5749" s="44"/>
    </row>
    <row r="5750" spans="14:25" ht="15" customHeight="1" x14ac:dyDescent="0.2">
      <c r="N5750" s="44"/>
      <c r="O5750" s="44"/>
      <c r="P5750" s="44"/>
      <c r="Q5750" s="44"/>
      <c r="R5750" s="44"/>
      <c r="S5750" s="44"/>
      <c r="T5750" s="44"/>
      <c r="U5750" s="44"/>
      <c r="V5750" s="44"/>
      <c r="W5750" s="44"/>
      <c r="X5750" s="44"/>
      <c r="Y5750" s="44"/>
    </row>
    <row r="5751" spans="14:25" ht="15" customHeight="1" x14ac:dyDescent="0.2">
      <c r="N5751" s="44"/>
      <c r="O5751" s="44"/>
      <c r="P5751" s="44"/>
      <c r="Q5751" s="44"/>
      <c r="R5751" s="44"/>
      <c r="S5751" s="44"/>
      <c r="T5751" s="44"/>
      <c r="U5751" s="44"/>
      <c r="V5751" s="44"/>
      <c r="W5751" s="44"/>
      <c r="X5751" s="44"/>
      <c r="Y5751" s="44"/>
    </row>
    <row r="5752" spans="14:25" ht="15" customHeight="1" x14ac:dyDescent="0.2">
      <c r="N5752" s="44"/>
      <c r="O5752" s="44"/>
      <c r="P5752" s="44"/>
      <c r="Q5752" s="44"/>
      <c r="R5752" s="44"/>
      <c r="S5752" s="44"/>
      <c r="T5752" s="44"/>
      <c r="U5752" s="44"/>
      <c r="V5752" s="44"/>
      <c r="W5752" s="44"/>
      <c r="X5752" s="44"/>
      <c r="Y5752" s="44"/>
    </row>
    <row r="5753" spans="14:25" ht="15" customHeight="1" x14ac:dyDescent="0.2">
      <c r="N5753" s="44"/>
      <c r="O5753" s="44"/>
      <c r="P5753" s="44"/>
      <c r="Q5753" s="44"/>
      <c r="R5753" s="44"/>
      <c r="S5753" s="44"/>
      <c r="T5753" s="44"/>
      <c r="U5753" s="44"/>
      <c r="V5753" s="44"/>
      <c r="W5753" s="44"/>
      <c r="X5753" s="44"/>
      <c r="Y5753" s="44"/>
    </row>
    <row r="5754" spans="14:25" ht="15" customHeight="1" x14ac:dyDescent="0.2">
      <c r="N5754" s="44"/>
      <c r="O5754" s="44"/>
      <c r="P5754" s="44"/>
      <c r="Q5754" s="44"/>
      <c r="R5754" s="44"/>
      <c r="S5754" s="44"/>
      <c r="T5754" s="44"/>
      <c r="U5754" s="44"/>
      <c r="V5754" s="44"/>
      <c r="W5754" s="44"/>
      <c r="X5754" s="44"/>
      <c r="Y5754" s="44"/>
    </row>
    <row r="5755" spans="14:25" ht="15" customHeight="1" x14ac:dyDescent="0.2">
      <c r="N5755" s="44"/>
      <c r="O5755" s="44"/>
      <c r="P5755" s="44"/>
      <c r="Q5755" s="44"/>
      <c r="R5755" s="44"/>
      <c r="S5755" s="44"/>
      <c r="T5755" s="44"/>
      <c r="U5755" s="44"/>
      <c r="V5755" s="44"/>
      <c r="W5755" s="44"/>
      <c r="X5755" s="44"/>
      <c r="Y5755" s="44"/>
    </row>
    <row r="5756" spans="14:25" ht="15" customHeight="1" x14ac:dyDescent="0.2">
      <c r="N5756" s="44"/>
      <c r="O5756" s="44"/>
      <c r="P5756" s="44"/>
      <c r="Q5756" s="44"/>
      <c r="R5756" s="44"/>
      <c r="S5756" s="44"/>
      <c r="T5756" s="44"/>
      <c r="U5756" s="44"/>
      <c r="V5756" s="44"/>
      <c r="W5756" s="44"/>
      <c r="X5756" s="44"/>
      <c r="Y5756" s="44"/>
    </row>
    <row r="5757" spans="14:25" ht="15" customHeight="1" x14ac:dyDescent="0.2">
      <c r="N5757" s="44"/>
      <c r="O5757" s="44"/>
      <c r="P5757" s="44"/>
      <c r="Q5757" s="44"/>
      <c r="R5757" s="44"/>
      <c r="S5757" s="44"/>
      <c r="T5757" s="44"/>
      <c r="U5757" s="44"/>
      <c r="V5757" s="44"/>
      <c r="W5757" s="44"/>
      <c r="X5757" s="44"/>
      <c r="Y5757" s="44"/>
    </row>
    <row r="5758" spans="14:25" ht="15" customHeight="1" x14ac:dyDescent="0.2">
      <c r="N5758" s="44"/>
      <c r="O5758" s="44"/>
      <c r="P5758" s="44"/>
      <c r="Q5758" s="44"/>
      <c r="R5758" s="44"/>
      <c r="S5758" s="44"/>
      <c r="T5758" s="44"/>
      <c r="U5758" s="44"/>
      <c r="V5758" s="44"/>
      <c r="W5758" s="44"/>
      <c r="X5758" s="44"/>
      <c r="Y5758" s="44"/>
    </row>
    <row r="5759" spans="14:25" ht="15" customHeight="1" x14ac:dyDescent="0.2">
      <c r="N5759" s="44"/>
      <c r="O5759" s="44"/>
      <c r="P5759" s="44"/>
      <c r="Q5759" s="44"/>
      <c r="R5759" s="44"/>
      <c r="S5759" s="44"/>
      <c r="T5759" s="44"/>
      <c r="U5759" s="44"/>
      <c r="V5759" s="44"/>
      <c r="W5759" s="44"/>
      <c r="X5759" s="44"/>
      <c r="Y5759" s="44"/>
    </row>
    <row r="5760" spans="14:25" ht="15" customHeight="1" x14ac:dyDescent="0.2">
      <c r="N5760" s="44"/>
      <c r="O5760" s="44"/>
      <c r="P5760" s="44"/>
      <c r="Q5760" s="44"/>
      <c r="R5760" s="44"/>
      <c r="S5760" s="44"/>
      <c r="T5760" s="44"/>
      <c r="U5760" s="44"/>
      <c r="V5760" s="44"/>
      <c r="W5760" s="44"/>
      <c r="X5760" s="44"/>
      <c r="Y5760" s="44"/>
    </row>
    <row r="5761" spans="14:25" ht="15" customHeight="1" x14ac:dyDescent="0.2">
      <c r="N5761" s="44"/>
      <c r="O5761" s="44"/>
      <c r="P5761" s="44"/>
      <c r="Q5761" s="44"/>
      <c r="R5761" s="44"/>
      <c r="S5761" s="44"/>
      <c r="T5761" s="44"/>
      <c r="U5761" s="44"/>
      <c r="V5761" s="44"/>
      <c r="W5761" s="44"/>
      <c r="X5761" s="44"/>
      <c r="Y5761" s="44"/>
    </row>
    <row r="5762" spans="14:25" ht="15" customHeight="1" x14ac:dyDescent="0.2">
      <c r="N5762" s="44"/>
      <c r="O5762" s="44"/>
      <c r="P5762" s="44"/>
      <c r="Q5762" s="44"/>
      <c r="R5762" s="44"/>
      <c r="S5762" s="44"/>
      <c r="T5762" s="44"/>
      <c r="U5762" s="44"/>
      <c r="V5762" s="44"/>
      <c r="W5762" s="44"/>
      <c r="X5762" s="44"/>
      <c r="Y5762" s="44"/>
    </row>
    <row r="5763" spans="14:25" ht="15" customHeight="1" x14ac:dyDescent="0.2">
      <c r="N5763" s="44"/>
      <c r="O5763" s="44"/>
      <c r="P5763" s="44"/>
      <c r="Q5763" s="44"/>
      <c r="R5763" s="44"/>
      <c r="S5763" s="44"/>
      <c r="T5763" s="44"/>
      <c r="U5763" s="44"/>
      <c r="V5763" s="44"/>
      <c r="W5763" s="44"/>
      <c r="X5763" s="44"/>
      <c r="Y5763" s="44"/>
    </row>
    <row r="5764" spans="14:25" ht="15" customHeight="1" x14ac:dyDescent="0.2">
      <c r="N5764" s="44"/>
      <c r="O5764" s="44"/>
      <c r="P5764" s="44"/>
      <c r="Q5764" s="44"/>
      <c r="R5764" s="44"/>
      <c r="S5764" s="44"/>
      <c r="T5764" s="44"/>
      <c r="U5764" s="44"/>
      <c r="V5764" s="44"/>
      <c r="W5764" s="44"/>
      <c r="X5764" s="44"/>
      <c r="Y5764" s="44"/>
    </row>
    <row r="5765" spans="14:25" ht="15" customHeight="1" x14ac:dyDescent="0.2">
      <c r="N5765" s="44"/>
      <c r="O5765" s="44"/>
      <c r="P5765" s="44"/>
      <c r="Q5765" s="44"/>
      <c r="R5765" s="44"/>
      <c r="S5765" s="44"/>
      <c r="T5765" s="44"/>
      <c r="U5765" s="44"/>
      <c r="V5765" s="44"/>
      <c r="W5765" s="44"/>
      <c r="X5765" s="44"/>
      <c r="Y5765" s="44"/>
    </row>
    <row r="5766" spans="14:25" ht="15" customHeight="1" x14ac:dyDescent="0.2">
      <c r="N5766" s="44"/>
      <c r="O5766" s="44"/>
      <c r="P5766" s="44"/>
      <c r="Q5766" s="44"/>
      <c r="R5766" s="44"/>
      <c r="S5766" s="44"/>
      <c r="T5766" s="44"/>
      <c r="U5766" s="44"/>
      <c r="V5766" s="44"/>
      <c r="W5766" s="44"/>
      <c r="X5766" s="44"/>
      <c r="Y5766" s="44"/>
    </row>
    <row r="5767" spans="14:25" ht="15" customHeight="1" x14ac:dyDescent="0.2">
      <c r="N5767" s="44"/>
      <c r="O5767" s="44"/>
      <c r="P5767" s="44"/>
      <c r="Q5767" s="44"/>
      <c r="R5767" s="44"/>
      <c r="S5767" s="44"/>
      <c r="T5767" s="44"/>
      <c r="U5767" s="44"/>
      <c r="V5767" s="44"/>
      <c r="W5767" s="44"/>
      <c r="X5767" s="44"/>
      <c r="Y5767" s="44"/>
    </row>
    <row r="5768" spans="14:25" ht="15" customHeight="1" x14ac:dyDescent="0.2">
      <c r="N5768" s="44"/>
      <c r="O5768" s="44"/>
      <c r="P5768" s="44"/>
      <c r="Q5768" s="44"/>
      <c r="R5768" s="44"/>
      <c r="S5768" s="44"/>
      <c r="T5768" s="44"/>
      <c r="U5768" s="44"/>
      <c r="V5768" s="44"/>
      <c r="W5768" s="44"/>
      <c r="X5768" s="44"/>
      <c r="Y5768" s="44"/>
    </row>
    <row r="5769" spans="14:25" ht="15" customHeight="1" x14ac:dyDescent="0.2">
      <c r="N5769" s="44"/>
      <c r="O5769" s="44"/>
      <c r="P5769" s="44"/>
      <c r="Q5769" s="44"/>
      <c r="R5769" s="44"/>
      <c r="S5769" s="44"/>
      <c r="T5769" s="44"/>
      <c r="U5769" s="44"/>
      <c r="V5769" s="44"/>
      <c r="W5769" s="44"/>
      <c r="X5769" s="44"/>
      <c r="Y5769" s="44"/>
    </row>
    <row r="5770" spans="14:25" ht="15" customHeight="1" x14ac:dyDescent="0.2">
      <c r="N5770" s="44"/>
      <c r="O5770" s="44"/>
      <c r="P5770" s="44"/>
      <c r="Q5770" s="44"/>
      <c r="R5770" s="44"/>
      <c r="S5770" s="44"/>
      <c r="T5770" s="44"/>
      <c r="U5770" s="44"/>
      <c r="V5770" s="44"/>
      <c r="W5770" s="44"/>
      <c r="X5770" s="44"/>
      <c r="Y5770" s="44"/>
    </row>
    <row r="5771" spans="14:25" ht="15" customHeight="1" x14ac:dyDescent="0.2">
      <c r="N5771" s="44"/>
      <c r="O5771" s="44"/>
      <c r="P5771" s="44"/>
      <c r="Q5771" s="44"/>
      <c r="R5771" s="44"/>
      <c r="S5771" s="44"/>
      <c r="T5771" s="44"/>
      <c r="U5771" s="44"/>
      <c r="V5771" s="44"/>
      <c r="W5771" s="44"/>
      <c r="X5771" s="44"/>
      <c r="Y5771" s="44"/>
    </row>
    <row r="5772" spans="14:25" ht="15" customHeight="1" x14ac:dyDescent="0.2">
      <c r="N5772" s="44"/>
      <c r="O5772" s="44"/>
      <c r="P5772" s="44"/>
      <c r="Q5772" s="44"/>
      <c r="R5772" s="44"/>
      <c r="S5772" s="44"/>
      <c r="T5772" s="44"/>
      <c r="U5772" s="44"/>
      <c r="V5772" s="44"/>
      <c r="W5772" s="44"/>
      <c r="X5772" s="44"/>
      <c r="Y5772" s="44"/>
    </row>
    <row r="5773" spans="14:25" ht="15" customHeight="1" x14ac:dyDescent="0.2">
      <c r="N5773" s="44"/>
      <c r="O5773" s="44"/>
      <c r="P5773" s="44"/>
      <c r="Q5773" s="44"/>
      <c r="R5773" s="44"/>
      <c r="S5773" s="44"/>
      <c r="T5773" s="44"/>
      <c r="U5773" s="44"/>
      <c r="V5773" s="44"/>
      <c r="W5773" s="44"/>
      <c r="X5773" s="44"/>
      <c r="Y5773" s="44"/>
    </row>
    <row r="5774" spans="14:25" ht="15" customHeight="1" x14ac:dyDescent="0.2">
      <c r="N5774" s="44"/>
      <c r="O5774" s="44"/>
      <c r="P5774" s="44"/>
      <c r="Q5774" s="44"/>
      <c r="R5774" s="44"/>
      <c r="S5774" s="44"/>
      <c r="T5774" s="44"/>
      <c r="U5774" s="44"/>
      <c r="V5774" s="44"/>
      <c r="W5774" s="44"/>
      <c r="X5774" s="44"/>
      <c r="Y5774" s="44"/>
    </row>
    <row r="5775" spans="14:25" ht="15" customHeight="1" x14ac:dyDescent="0.2">
      <c r="N5775" s="44"/>
      <c r="O5775" s="44"/>
      <c r="P5775" s="44"/>
      <c r="Q5775" s="44"/>
      <c r="R5775" s="44"/>
      <c r="S5775" s="44"/>
      <c r="T5775" s="44"/>
      <c r="U5775" s="44"/>
      <c r="V5775" s="44"/>
      <c r="W5775" s="44"/>
      <c r="X5775" s="44"/>
      <c r="Y5775" s="44"/>
    </row>
    <row r="5776" spans="14:25" ht="15" customHeight="1" x14ac:dyDescent="0.2">
      <c r="N5776" s="44"/>
      <c r="O5776" s="44"/>
      <c r="P5776" s="44"/>
      <c r="Q5776" s="44"/>
      <c r="R5776" s="44"/>
      <c r="S5776" s="44"/>
      <c r="T5776" s="44"/>
      <c r="U5776" s="44"/>
      <c r="V5776" s="44"/>
      <c r="W5776" s="44"/>
      <c r="X5776" s="44"/>
      <c r="Y5776" s="44"/>
    </row>
    <row r="5777" spans="14:25" ht="15" customHeight="1" x14ac:dyDescent="0.2">
      <c r="N5777" s="44"/>
      <c r="O5777" s="44"/>
      <c r="P5777" s="44"/>
      <c r="Q5777" s="44"/>
      <c r="R5777" s="44"/>
      <c r="S5777" s="44"/>
      <c r="T5777" s="44"/>
      <c r="U5777" s="44"/>
      <c r="V5777" s="44"/>
      <c r="W5777" s="44"/>
      <c r="X5777" s="44"/>
      <c r="Y5777" s="44"/>
    </row>
    <row r="5778" spans="14:25" ht="15" customHeight="1" x14ac:dyDescent="0.2">
      <c r="N5778" s="44"/>
      <c r="O5778" s="44"/>
      <c r="P5778" s="44"/>
      <c r="Q5778" s="44"/>
      <c r="R5778" s="44"/>
      <c r="S5778" s="44"/>
      <c r="T5778" s="44"/>
      <c r="U5778" s="44"/>
      <c r="V5778" s="44"/>
      <c r="W5778" s="44"/>
      <c r="X5778" s="44"/>
      <c r="Y5778" s="44"/>
    </row>
    <row r="5779" spans="14:25" ht="15" customHeight="1" x14ac:dyDescent="0.2">
      <c r="N5779" s="44"/>
      <c r="O5779" s="44"/>
      <c r="P5779" s="44"/>
      <c r="Q5779" s="44"/>
      <c r="R5779" s="44"/>
      <c r="S5779" s="44"/>
      <c r="T5779" s="44"/>
      <c r="U5779" s="44"/>
      <c r="V5779" s="44"/>
      <c r="W5779" s="44"/>
      <c r="X5779" s="44"/>
      <c r="Y5779" s="44"/>
    </row>
    <row r="5780" spans="14:25" ht="15" customHeight="1" x14ac:dyDescent="0.2">
      <c r="N5780" s="44"/>
      <c r="O5780" s="44"/>
      <c r="P5780" s="44"/>
      <c r="Q5780" s="44"/>
      <c r="R5780" s="44"/>
      <c r="S5780" s="44"/>
      <c r="T5780" s="44"/>
      <c r="U5780" s="44"/>
      <c r="V5780" s="44"/>
      <c r="W5780" s="44"/>
      <c r="X5780" s="44"/>
      <c r="Y5780" s="44"/>
    </row>
    <row r="5781" spans="14:25" ht="15" customHeight="1" x14ac:dyDescent="0.2">
      <c r="N5781" s="44"/>
      <c r="O5781" s="44"/>
      <c r="P5781" s="44"/>
      <c r="Q5781" s="44"/>
      <c r="R5781" s="44"/>
      <c r="S5781" s="44"/>
      <c r="T5781" s="44"/>
      <c r="U5781" s="44"/>
      <c r="V5781" s="44"/>
      <c r="W5781" s="44"/>
      <c r="X5781" s="44"/>
      <c r="Y5781" s="44"/>
    </row>
    <row r="5782" spans="14:25" ht="15" customHeight="1" x14ac:dyDescent="0.2">
      <c r="N5782" s="44"/>
      <c r="O5782" s="44"/>
      <c r="P5782" s="44"/>
      <c r="Q5782" s="44"/>
      <c r="R5782" s="44"/>
      <c r="S5782" s="44"/>
      <c r="T5782" s="44"/>
      <c r="U5782" s="44"/>
      <c r="V5782" s="44"/>
      <c r="W5782" s="44"/>
      <c r="X5782" s="44"/>
      <c r="Y5782" s="44"/>
    </row>
    <row r="5783" spans="14:25" ht="15" customHeight="1" x14ac:dyDescent="0.2">
      <c r="N5783" s="44"/>
      <c r="O5783" s="44"/>
      <c r="P5783" s="44"/>
      <c r="Q5783" s="44"/>
      <c r="R5783" s="44"/>
      <c r="S5783" s="44"/>
      <c r="T5783" s="44"/>
      <c r="U5783" s="44"/>
      <c r="V5783" s="44"/>
      <c r="W5783" s="44"/>
      <c r="X5783" s="44"/>
      <c r="Y5783" s="44"/>
    </row>
    <row r="5784" spans="14:25" ht="15" customHeight="1" x14ac:dyDescent="0.2">
      <c r="N5784" s="44"/>
      <c r="O5784" s="44"/>
      <c r="P5784" s="44"/>
      <c r="Q5784" s="44"/>
      <c r="R5784" s="44"/>
      <c r="S5784" s="44"/>
      <c r="T5784" s="44"/>
      <c r="U5784" s="44"/>
      <c r="V5784" s="44"/>
      <c r="W5784" s="44"/>
      <c r="X5784" s="44"/>
      <c r="Y5784" s="44"/>
    </row>
    <row r="5785" spans="14:25" ht="15" customHeight="1" x14ac:dyDescent="0.2">
      <c r="N5785" s="44"/>
      <c r="O5785" s="44"/>
      <c r="P5785" s="44"/>
      <c r="Q5785" s="44"/>
      <c r="R5785" s="44"/>
      <c r="S5785" s="44"/>
      <c r="T5785" s="44"/>
      <c r="U5785" s="44"/>
      <c r="V5785" s="44"/>
      <c r="W5785" s="44"/>
      <c r="X5785" s="44"/>
      <c r="Y5785" s="44"/>
    </row>
    <row r="5786" spans="14:25" ht="15" customHeight="1" x14ac:dyDescent="0.2">
      <c r="N5786" s="44"/>
      <c r="O5786" s="44"/>
      <c r="P5786" s="44"/>
      <c r="Q5786" s="44"/>
      <c r="R5786" s="44"/>
      <c r="S5786" s="44"/>
      <c r="T5786" s="44"/>
      <c r="U5786" s="44"/>
      <c r="V5786" s="44"/>
      <c r="W5786" s="44"/>
      <c r="X5786" s="44"/>
      <c r="Y5786" s="44"/>
    </row>
    <row r="5787" spans="14:25" ht="15" customHeight="1" x14ac:dyDescent="0.2">
      <c r="N5787" s="44"/>
      <c r="O5787" s="44"/>
      <c r="P5787" s="44"/>
      <c r="Q5787" s="44"/>
      <c r="R5787" s="44"/>
      <c r="S5787" s="44"/>
      <c r="T5787" s="44"/>
      <c r="U5787" s="44"/>
      <c r="V5787" s="44"/>
      <c r="W5787" s="44"/>
      <c r="X5787" s="44"/>
      <c r="Y5787" s="44"/>
    </row>
    <row r="5788" spans="14:25" ht="15" customHeight="1" x14ac:dyDescent="0.2">
      <c r="N5788" s="44"/>
      <c r="O5788" s="44"/>
      <c r="P5788" s="44"/>
      <c r="Q5788" s="44"/>
      <c r="R5788" s="44"/>
      <c r="S5788" s="44"/>
      <c r="T5788" s="44"/>
      <c r="U5788" s="44"/>
      <c r="V5788" s="44"/>
      <c r="W5788" s="44"/>
      <c r="X5788" s="44"/>
      <c r="Y5788" s="44"/>
    </row>
    <row r="5789" spans="14:25" ht="15" customHeight="1" x14ac:dyDescent="0.2">
      <c r="N5789" s="44"/>
      <c r="O5789" s="44"/>
      <c r="P5789" s="44"/>
      <c r="Q5789" s="44"/>
      <c r="R5789" s="44"/>
      <c r="S5789" s="44"/>
      <c r="T5789" s="44"/>
      <c r="U5789" s="44"/>
      <c r="V5789" s="44"/>
      <c r="W5789" s="44"/>
      <c r="X5789" s="44"/>
      <c r="Y5789" s="44"/>
    </row>
    <row r="5790" spans="14:25" ht="15" customHeight="1" x14ac:dyDescent="0.2">
      <c r="N5790" s="44"/>
      <c r="O5790" s="44"/>
      <c r="P5790" s="44"/>
      <c r="Q5790" s="44"/>
      <c r="R5790" s="44"/>
      <c r="S5790" s="44"/>
      <c r="T5790" s="44"/>
      <c r="U5790" s="44"/>
      <c r="V5790" s="44"/>
      <c r="W5790" s="44"/>
      <c r="X5790" s="44"/>
      <c r="Y5790" s="44"/>
    </row>
    <row r="5791" spans="14:25" ht="15" customHeight="1" x14ac:dyDescent="0.2">
      <c r="N5791" s="44"/>
      <c r="O5791" s="44"/>
      <c r="P5791" s="44"/>
      <c r="Q5791" s="44"/>
      <c r="R5791" s="44"/>
      <c r="S5791" s="44"/>
      <c r="T5791" s="44"/>
      <c r="U5791" s="44"/>
      <c r="V5791" s="44"/>
      <c r="W5791" s="44"/>
      <c r="X5791" s="44"/>
      <c r="Y5791" s="44"/>
    </row>
    <row r="5792" spans="14:25" ht="15" customHeight="1" x14ac:dyDescent="0.2">
      <c r="N5792" s="44"/>
      <c r="O5792" s="44"/>
      <c r="P5792" s="44"/>
      <c r="Q5792" s="44"/>
      <c r="R5792" s="44"/>
      <c r="S5792" s="44"/>
      <c r="T5792" s="44"/>
      <c r="U5792" s="44"/>
      <c r="V5792" s="44"/>
      <c r="W5792" s="44"/>
      <c r="X5792" s="44"/>
      <c r="Y5792" s="44"/>
    </row>
    <row r="5793" spans="14:25" ht="15" customHeight="1" x14ac:dyDescent="0.2">
      <c r="N5793" s="44"/>
      <c r="O5793" s="44"/>
      <c r="P5793" s="44"/>
      <c r="Q5793" s="44"/>
      <c r="R5793" s="44"/>
      <c r="S5793" s="44"/>
      <c r="T5793" s="44"/>
      <c r="U5793" s="44"/>
      <c r="V5793" s="44"/>
      <c r="W5793" s="44"/>
      <c r="X5793" s="44"/>
      <c r="Y5793" s="44"/>
    </row>
    <row r="5794" spans="14:25" ht="15" customHeight="1" x14ac:dyDescent="0.2">
      <c r="N5794" s="44"/>
      <c r="O5794" s="44"/>
      <c r="P5794" s="44"/>
      <c r="Q5794" s="44"/>
      <c r="R5794" s="44"/>
      <c r="S5794" s="44"/>
      <c r="T5794" s="44"/>
      <c r="U5794" s="44"/>
      <c r="V5794" s="44"/>
      <c r="W5794" s="44"/>
      <c r="X5794" s="44"/>
      <c r="Y5794" s="44"/>
    </row>
    <row r="5795" spans="14:25" ht="15" customHeight="1" x14ac:dyDescent="0.2">
      <c r="N5795" s="44"/>
      <c r="O5795" s="44"/>
      <c r="P5795" s="44"/>
      <c r="Q5795" s="44"/>
      <c r="R5795" s="44"/>
      <c r="S5795" s="44"/>
      <c r="T5795" s="44"/>
      <c r="U5795" s="44"/>
      <c r="V5795" s="44"/>
      <c r="W5795" s="44"/>
      <c r="X5795" s="44"/>
      <c r="Y5795" s="44"/>
    </row>
    <row r="5796" spans="14:25" ht="15" customHeight="1" x14ac:dyDescent="0.2">
      <c r="N5796" s="44"/>
      <c r="O5796" s="44"/>
      <c r="P5796" s="44"/>
      <c r="Q5796" s="44"/>
      <c r="R5796" s="44"/>
      <c r="S5796" s="44"/>
      <c r="T5796" s="44"/>
      <c r="U5796" s="44"/>
      <c r="V5796" s="44"/>
      <c r="W5796" s="44"/>
      <c r="X5796" s="44"/>
      <c r="Y5796" s="44"/>
    </row>
    <row r="5797" spans="14:25" ht="15" customHeight="1" x14ac:dyDescent="0.2">
      <c r="N5797" s="44"/>
      <c r="O5797" s="44"/>
      <c r="P5797" s="44"/>
      <c r="Q5797" s="44"/>
      <c r="R5797" s="44"/>
      <c r="S5797" s="44"/>
      <c r="T5797" s="44"/>
      <c r="U5797" s="44"/>
      <c r="V5797" s="44"/>
      <c r="W5797" s="44"/>
      <c r="X5797" s="44"/>
      <c r="Y5797" s="44"/>
    </row>
    <row r="5798" spans="14:25" ht="15" customHeight="1" x14ac:dyDescent="0.2">
      <c r="N5798" s="44"/>
      <c r="O5798" s="44"/>
      <c r="P5798" s="44"/>
      <c r="Q5798" s="44"/>
      <c r="R5798" s="44"/>
      <c r="S5798" s="44"/>
      <c r="T5798" s="44"/>
      <c r="U5798" s="44"/>
      <c r="V5798" s="44"/>
      <c r="W5798" s="44"/>
      <c r="X5798" s="44"/>
      <c r="Y5798" s="44"/>
    </row>
    <row r="5799" spans="14:25" ht="15" customHeight="1" x14ac:dyDescent="0.2">
      <c r="N5799" s="44"/>
      <c r="O5799" s="44"/>
      <c r="P5799" s="44"/>
      <c r="Q5799" s="44"/>
      <c r="R5799" s="44"/>
      <c r="S5799" s="44"/>
      <c r="T5799" s="44"/>
      <c r="U5799" s="44"/>
      <c r="V5799" s="44"/>
      <c r="W5799" s="44"/>
      <c r="X5799" s="44"/>
      <c r="Y5799" s="44"/>
    </row>
    <row r="5800" spans="14:25" ht="15" customHeight="1" x14ac:dyDescent="0.2">
      <c r="N5800" s="44"/>
      <c r="O5800" s="44"/>
      <c r="P5800" s="44"/>
      <c r="Q5800" s="44"/>
      <c r="R5800" s="44"/>
      <c r="S5800" s="44"/>
      <c r="T5800" s="44"/>
      <c r="U5800" s="44"/>
      <c r="V5800" s="44"/>
      <c r="W5800" s="44"/>
      <c r="X5800" s="44"/>
      <c r="Y5800" s="44"/>
    </row>
    <row r="5801" spans="14:25" ht="15" customHeight="1" x14ac:dyDescent="0.2">
      <c r="N5801" s="44"/>
      <c r="O5801" s="44"/>
      <c r="P5801" s="44"/>
      <c r="Q5801" s="44"/>
      <c r="R5801" s="44"/>
      <c r="S5801" s="44"/>
      <c r="T5801" s="44"/>
      <c r="U5801" s="44"/>
      <c r="V5801" s="44"/>
      <c r="W5801" s="44"/>
      <c r="X5801" s="44"/>
      <c r="Y5801" s="44"/>
    </row>
    <row r="5802" spans="14:25" ht="15" customHeight="1" x14ac:dyDescent="0.2">
      <c r="N5802" s="44"/>
      <c r="O5802" s="44"/>
      <c r="P5802" s="44"/>
      <c r="Q5802" s="44"/>
      <c r="R5802" s="44"/>
      <c r="S5802" s="44"/>
      <c r="T5802" s="44"/>
      <c r="U5802" s="44"/>
      <c r="V5802" s="44"/>
      <c r="W5802" s="44"/>
      <c r="X5802" s="44"/>
      <c r="Y5802" s="44"/>
    </row>
    <row r="5803" spans="14:25" ht="15" customHeight="1" x14ac:dyDescent="0.2">
      <c r="N5803" s="44"/>
      <c r="O5803" s="44"/>
      <c r="P5803" s="44"/>
      <c r="Q5803" s="44"/>
      <c r="R5803" s="44"/>
      <c r="S5803" s="44"/>
      <c r="T5803" s="44"/>
      <c r="U5803" s="44"/>
      <c r="V5803" s="44"/>
      <c r="W5803" s="44"/>
      <c r="X5803" s="44"/>
      <c r="Y5803" s="44"/>
    </row>
    <row r="5804" spans="14:25" ht="15" customHeight="1" x14ac:dyDescent="0.2">
      <c r="N5804" s="44"/>
      <c r="O5804" s="44"/>
      <c r="P5804" s="44"/>
      <c r="Q5804" s="44"/>
      <c r="R5804" s="44"/>
      <c r="S5804" s="44"/>
      <c r="T5804" s="44"/>
      <c r="U5804" s="44"/>
      <c r="V5804" s="44"/>
      <c r="W5804" s="44"/>
      <c r="X5804" s="44"/>
      <c r="Y5804" s="44"/>
    </row>
    <row r="5805" spans="14:25" ht="15" customHeight="1" x14ac:dyDescent="0.2">
      <c r="N5805" s="44"/>
      <c r="O5805" s="44"/>
      <c r="P5805" s="44"/>
      <c r="Q5805" s="44"/>
      <c r="R5805" s="44"/>
      <c r="S5805" s="44"/>
      <c r="T5805" s="44"/>
      <c r="U5805" s="44"/>
      <c r="V5805" s="44"/>
      <c r="W5805" s="44"/>
      <c r="X5805" s="44"/>
      <c r="Y5805" s="44"/>
    </row>
    <row r="5806" spans="14:25" ht="15" customHeight="1" x14ac:dyDescent="0.2">
      <c r="N5806" s="44"/>
      <c r="O5806" s="44"/>
      <c r="P5806" s="44"/>
      <c r="Q5806" s="44"/>
      <c r="R5806" s="44"/>
      <c r="S5806" s="44"/>
      <c r="T5806" s="44"/>
      <c r="U5806" s="44"/>
      <c r="V5806" s="44"/>
      <c r="W5806" s="44"/>
      <c r="X5806" s="44"/>
      <c r="Y5806" s="44"/>
    </row>
    <row r="5807" spans="14:25" ht="15" customHeight="1" x14ac:dyDescent="0.2">
      <c r="N5807" s="44"/>
      <c r="O5807" s="44"/>
      <c r="P5807" s="44"/>
      <c r="Q5807" s="44"/>
      <c r="R5807" s="44"/>
      <c r="S5807" s="44"/>
      <c r="T5807" s="44"/>
      <c r="U5807" s="44"/>
      <c r="V5807" s="44"/>
      <c r="W5807" s="44"/>
      <c r="X5807" s="44"/>
      <c r="Y5807" s="44"/>
    </row>
    <row r="5808" spans="14:25" ht="15" customHeight="1" x14ac:dyDescent="0.2">
      <c r="N5808" s="44"/>
      <c r="O5808" s="44"/>
      <c r="P5808" s="44"/>
      <c r="Q5808" s="44"/>
      <c r="R5808" s="44"/>
      <c r="S5808" s="44"/>
      <c r="T5808" s="44"/>
      <c r="U5808" s="44"/>
      <c r="V5808" s="44"/>
      <c r="W5808" s="44"/>
      <c r="X5808" s="44"/>
      <c r="Y5808" s="44"/>
    </row>
    <row r="5809" spans="14:25" ht="15" customHeight="1" x14ac:dyDescent="0.2">
      <c r="N5809" s="44"/>
      <c r="O5809" s="44"/>
      <c r="P5809" s="44"/>
      <c r="Q5809" s="44"/>
      <c r="R5809" s="44"/>
      <c r="S5809" s="44"/>
      <c r="T5809" s="44"/>
      <c r="U5809" s="44"/>
      <c r="V5809" s="44"/>
      <c r="W5809" s="44"/>
      <c r="X5809" s="44"/>
      <c r="Y5809" s="44"/>
    </row>
    <row r="5810" spans="14:25" ht="15" customHeight="1" x14ac:dyDescent="0.2">
      <c r="N5810" s="44"/>
      <c r="O5810" s="44"/>
      <c r="P5810" s="44"/>
      <c r="Q5810" s="44"/>
      <c r="R5810" s="44"/>
      <c r="S5810" s="44"/>
      <c r="T5810" s="44"/>
      <c r="U5810" s="44"/>
      <c r="V5810" s="44"/>
      <c r="W5810" s="44"/>
      <c r="X5810" s="44"/>
      <c r="Y5810" s="44"/>
    </row>
    <row r="5811" spans="14:25" ht="15" customHeight="1" x14ac:dyDescent="0.2">
      <c r="N5811" s="44"/>
      <c r="O5811" s="44"/>
      <c r="P5811" s="44"/>
      <c r="Q5811" s="44"/>
      <c r="R5811" s="44"/>
      <c r="S5811" s="44"/>
      <c r="T5811" s="44"/>
      <c r="U5811" s="44"/>
      <c r="V5811" s="44"/>
      <c r="W5811" s="44"/>
      <c r="X5811" s="44"/>
      <c r="Y5811" s="44"/>
    </row>
    <row r="5812" spans="14:25" ht="15" customHeight="1" x14ac:dyDescent="0.2">
      <c r="N5812" s="44"/>
      <c r="O5812" s="44"/>
      <c r="P5812" s="44"/>
      <c r="Q5812" s="44"/>
      <c r="R5812" s="44"/>
      <c r="S5812" s="44"/>
      <c r="T5812" s="44"/>
      <c r="U5812" s="44"/>
      <c r="V5812" s="44"/>
      <c r="W5812" s="44"/>
      <c r="X5812" s="44"/>
      <c r="Y5812" s="44"/>
    </row>
    <row r="5813" spans="14:25" ht="15" customHeight="1" x14ac:dyDescent="0.2">
      <c r="N5813" s="44"/>
      <c r="O5813" s="44"/>
      <c r="P5813" s="44"/>
      <c r="Q5813" s="44"/>
      <c r="R5813" s="44"/>
      <c r="S5813" s="44"/>
      <c r="T5813" s="44"/>
      <c r="U5813" s="44"/>
      <c r="V5813" s="44"/>
      <c r="W5813" s="44"/>
      <c r="X5813" s="44"/>
      <c r="Y5813" s="44"/>
    </row>
    <row r="5814" spans="14:25" ht="15" customHeight="1" x14ac:dyDescent="0.2">
      <c r="N5814" s="44"/>
      <c r="O5814" s="44"/>
      <c r="P5814" s="44"/>
      <c r="Q5814" s="44"/>
      <c r="R5814" s="44"/>
      <c r="S5814" s="44"/>
      <c r="T5814" s="44"/>
      <c r="U5814" s="44"/>
      <c r="V5814" s="44"/>
      <c r="W5814" s="44"/>
      <c r="X5814" s="44"/>
      <c r="Y5814" s="44"/>
    </row>
    <row r="5815" spans="14:25" ht="15" customHeight="1" x14ac:dyDescent="0.2">
      <c r="N5815" s="44"/>
      <c r="O5815" s="44"/>
      <c r="P5815" s="44"/>
      <c r="Q5815" s="44"/>
      <c r="R5815" s="44"/>
      <c r="S5815" s="44"/>
      <c r="T5815" s="44"/>
      <c r="U5815" s="44"/>
      <c r="V5815" s="44"/>
      <c r="W5815" s="44"/>
      <c r="X5815" s="44"/>
      <c r="Y5815" s="44"/>
    </row>
    <row r="5816" spans="14:25" ht="15" customHeight="1" x14ac:dyDescent="0.2">
      <c r="N5816" s="44"/>
      <c r="O5816" s="44"/>
      <c r="P5816" s="44"/>
      <c r="Q5816" s="44"/>
      <c r="R5816" s="44"/>
      <c r="S5816" s="44"/>
      <c r="T5816" s="44"/>
      <c r="U5816" s="44"/>
      <c r="V5816" s="44"/>
      <c r="W5816" s="44"/>
      <c r="X5816" s="44"/>
      <c r="Y5816" s="44"/>
    </row>
    <row r="5817" spans="14:25" ht="15" customHeight="1" x14ac:dyDescent="0.2">
      <c r="N5817" s="44"/>
      <c r="O5817" s="44"/>
      <c r="P5817" s="44"/>
      <c r="Q5817" s="44"/>
      <c r="R5817" s="44"/>
      <c r="S5817" s="44"/>
      <c r="T5817" s="44"/>
      <c r="U5817" s="44"/>
      <c r="V5817" s="44"/>
      <c r="W5817" s="44"/>
      <c r="X5817" s="44"/>
      <c r="Y5817" s="44"/>
    </row>
    <row r="5818" spans="14:25" ht="15" customHeight="1" x14ac:dyDescent="0.2">
      <c r="N5818" s="44"/>
      <c r="O5818" s="44"/>
      <c r="P5818" s="44"/>
      <c r="Q5818" s="44"/>
      <c r="R5818" s="44"/>
      <c r="S5818" s="44"/>
      <c r="T5818" s="44"/>
      <c r="U5818" s="44"/>
      <c r="V5818" s="44"/>
      <c r="W5818" s="44"/>
      <c r="X5818" s="44"/>
      <c r="Y5818" s="44"/>
    </row>
    <row r="5819" spans="14:25" ht="15" customHeight="1" x14ac:dyDescent="0.2">
      <c r="N5819" s="44"/>
      <c r="O5819" s="44"/>
      <c r="P5819" s="44"/>
      <c r="Q5819" s="44"/>
      <c r="R5819" s="44"/>
      <c r="S5819" s="44"/>
      <c r="T5819" s="44"/>
      <c r="U5819" s="44"/>
      <c r="V5819" s="44"/>
      <c r="W5819" s="44"/>
      <c r="X5819" s="44"/>
      <c r="Y5819" s="44"/>
    </row>
    <row r="5820" spans="14:25" ht="15" customHeight="1" x14ac:dyDescent="0.2">
      <c r="N5820" s="44"/>
      <c r="O5820" s="44"/>
      <c r="P5820" s="44"/>
      <c r="Q5820" s="44"/>
      <c r="R5820" s="44"/>
      <c r="S5820" s="44"/>
      <c r="T5820" s="44"/>
      <c r="U5820" s="44"/>
      <c r="V5820" s="44"/>
      <c r="W5820" s="44"/>
      <c r="X5820" s="44"/>
      <c r="Y5820" s="44"/>
    </row>
    <row r="5821" spans="14:25" ht="15" customHeight="1" x14ac:dyDescent="0.2">
      <c r="N5821" s="44"/>
      <c r="O5821" s="44"/>
      <c r="P5821" s="44"/>
      <c r="Q5821" s="44"/>
      <c r="R5821" s="44"/>
      <c r="S5821" s="44"/>
      <c r="T5821" s="44"/>
      <c r="U5821" s="44"/>
      <c r="V5821" s="44"/>
      <c r="W5821" s="44"/>
      <c r="X5821" s="44"/>
      <c r="Y5821" s="44"/>
    </row>
    <row r="5822" spans="14:25" ht="15" customHeight="1" x14ac:dyDescent="0.2">
      <c r="N5822" s="44"/>
      <c r="O5822" s="44"/>
      <c r="P5822" s="44"/>
      <c r="Q5822" s="44"/>
      <c r="R5822" s="44"/>
      <c r="S5822" s="44"/>
      <c r="T5822" s="44"/>
      <c r="U5822" s="44"/>
      <c r="V5822" s="44"/>
      <c r="W5822" s="44"/>
      <c r="X5822" s="44"/>
      <c r="Y5822" s="44"/>
    </row>
    <row r="5823" spans="14:25" ht="15" customHeight="1" x14ac:dyDescent="0.2">
      <c r="N5823" s="44"/>
      <c r="O5823" s="44"/>
      <c r="P5823" s="44"/>
      <c r="Q5823" s="44"/>
      <c r="R5823" s="44"/>
      <c r="S5823" s="44"/>
      <c r="T5823" s="44"/>
      <c r="U5823" s="44"/>
      <c r="V5823" s="44"/>
      <c r="W5823" s="44"/>
      <c r="X5823" s="44"/>
      <c r="Y5823" s="44"/>
    </row>
    <row r="5824" spans="14:25" ht="15" customHeight="1" x14ac:dyDescent="0.2">
      <c r="N5824" s="44"/>
      <c r="O5824" s="44"/>
      <c r="P5824" s="44"/>
      <c r="Q5824" s="44"/>
      <c r="R5824" s="44"/>
      <c r="S5824" s="44"/>
      <c r="T5824" s="44"/>
      <c r="U5824" s="44"/>
      <c r="V5824" s="44"/>
      <c r="W5824" s="44"/>
      <c r="X5824" s="44"/>
      <c r="Y5824" s="44"/>
    </row>
    <row r="5825" spans="14:25" ht="15" customHeight="1" x14ac:dyDescent="0.2">
      <c r="N5825" s="44"/>
      <c r="O5825" s="44"/>
      <c r="P5825" s="44"/>
      <c r="Q5825" s="44"/>
      <c r="R5825" s="44"/>
      <c r="S5825" s="44"/>
      <c r="T5825" s="44"/>
      <c r="U5825" s="44"/>
      <c r="V5825" s="44"/>
      <c r="W5825" s="44"/>
      <c r="X5825" s="44"/>
      <c r="Y5825" s="44"/>
    </row>
    <row r="5826" spans="14:25" ht="15" customHeight="1" x14ac:dyDescent="0.2">
      <c r="N5826" s="44"/>
      <c r="O5826" s="44"/>
      <c r="P5826" s="44"/>
      <c r="Q5826" s="44"/>
      <c r="R5826" s="44"/>
      <c r="S5826" s="44"/>
      <c r="T5826" s="44"/>
      <c r="U5826" s="44"/>
      <c r="V5826" s="44"/>
      <c r="W5826" s="44"/>
      <c r="X5826" s="44"/>
      <c r="Y5826" s="44"/>
    </row>
    <row r="5827" spans="14:25" ht="15" customHeight="1" x14ac:dyDescent="0.2">
      <c r="N5827" s="44"/>
      <c r="O5827" s="44"/>
      <c r="P5827" s="44"/>
      <c r="Q5827" s="44"/>
      <c r="R5827" s="44"/>
      <c r="S5827" s="44"/>
      <c r="T5827" s="44"/>
      <c r="U5827" s="44"/>
      <c r="V5827" s="44"/>
      <c r="W5827" s="44"/>
      <c r="X5827" s="44"/>
      <c r="Y5827" s="44"/>
    </row>
    <row r="5828" spans="14:25" ht="15" customHeight="1" x14ac:dyDescent="0.2">
      <c r="N5828" s="44"/>
      <c r="O5828" s="44"/>
      <c r="P5828" s="44"/>
      <c r="Q5828" s="44"/>
      <c r="R5828" s="44"/>
      <c r="S5828" s="44"/>
      <c r="T5828" s="44"/>
      <c r="U5828" s="44"/>
      <c r="V5828" s="44"/>
      <c r="W5828" s="44"/>
      <c r="X5828" s="44"/>
      <c r="Y5828" s="44"/>
    </row>
    <row r="5829" spans="14:25" ht="15" customHeight="1" x14ac:dyDescent="0.2">
      <c r="N5829" s="44"/>
      <c r="O5829" s="44"/>
      <c r="P5829" s="44"/>
      <c r="Q5829" s="44"/>
      <c r="R5829" s="44"/>
      <c r="S5829" s="44"/>
      <c r="T5829" s="44"/>
      <c r="U5829" s="44"/>
      <c r="V5829" s="44"/>
      <c r="W5829" s="44"/>
      <c r="X5829" s="44"/>
      <c r="Y5829" s="44"/>
    </row>
    <row r="5830" spans="14:25" ht="15" customHeight="1" x14ac:dyDescent="0.2">
      <c r="N5830" s="44"/>
      <c r="O5830" s="44"/>
      <c r="P5830" s="44"/>
      <c r="Q5830" s="44"/>
      <c r="R5830" s="44"/>
      <c r="S5830" s="44"/>
      <c r="T5830" s="44"/>
      <c r="U5830" s="44"/>
      <c r="V5830" s="44"/>
      <c r="W5830" s="44"/>
      <c r="X5830" s="44"/>
      <c r="Y5830" s="44"/>
    </row>
    <row r="5831" spans="14:25" ht="15" customHeight="1" x14ac:dyDescent="0.2">
      <c r="N5831" s="44"/>
      <c r="O5831" s="44"/>
      <c r="P5831" s="44"/>
      <c r="Q5831" s="44"/>
      <c r="R5831" s="44"/>
      <c r="S5831" s="44"/>
      <c r="T5831" s="44"/>
      <c r="U5831" s="44"/>
      <c r="V5831" s="44"/>
      <c r="W5831" s="44"/>
      <c r="X5831" s="44"/>
      <c r="Y5831" s="44"/>
    </row>
    <row r="5832" spans="14:25" ht="15" customHeight="1" x14ac:dyDescent="0.2">
      <c r="N5832" s="44"/>
      <c r="O5832" s="44"/>
      <c r="P5832" s="44"/>
      <c r="Q5832" s="44"/>
      <c r="R5832" s="44"/>
      <c r="S5832" s="44"/>
      <c r="T5832" s="44"/>
      <c r="U5832" s="44"/>
      <c r="V5832" s="44"/>
      <c r="W5832" s="44"/>
      <c r="X5832" s="44"/>
      <c r="Y5832" s="44"/>
    </row>
    <row r="5833" spans="14:25" ht="15" customHeight="1" x14ac:dyDescent="0.2">
      <c r="N5833" s="44"/>
      <c r="O5833" s="44"/>
      <c r="P5833" s="44"/>
      <c r="Q5833" s="44"/>
      <c r="R5833" s="44"/>
      <c r="S5833" s="44"/>
      <c r="T5833" s="44"/>
      <c r="U5833" s="44"/>
      <c r="V5833" s="44"/>
      <c r="W5833" s="44"/>
      <c r="X5833" s="44"/>
      <c r="Y5833" s="44"/>
    </row>
    <row r="5834" spans="14:25" ht="15" customHeight="1" x14ac:dyDescent="0.2">
      <c r="N5834" s="44"/>
      <c r="O5834" s="44"/>
      <c r="P5834" s="44"/>
      <c r="Q5834" s="44"/>
      <c r="R5834" s="44"/>
      <c r="S5834" s="44"/>
      <c r="T5834" s="44"/>
      <c r="U5834" s="44"/>
      <c r="V5834" s="44"/>
      <c r="W5834" s="44"/>
      <c r="X5834" s="44"/>
      <c r="Y5834" s="44"/>
    </row>
    <row r="5835" spans="14:25" ht="15" customHeight="1" x14ac:dyDescent="0.2">
      <c r="N5835" s="44"/>
      <c r="O5835" s="44"/>
      <c r="P5835" s="44"/>
      <c r="Q5835" s="44"/>
      <c r="R5835" s="44"/>
      <c r="S5835" s="44"/>
      <c r="T5835" s="44"/>
      <c r="U5835" s="44"/>
      <c r="V5835" s="44"/>
      <c r="W5835" s="44"/>
      <c r="X5835" s="44"/>
      <c r="Y5835" s="44"/>
    </row>
    <row r="5836" spans="14:25" ht="15" customHeight="1" x14ac:dyDescent="0.2">
      <c r="N5836" s="44"/>
      <c r="O5836" s="44"/>
      <c r="P5836" s="44"/>
      <c r="Q5836" s="44"/>
      <c r="R5836" s="44"/>
      <c r="S5836" s="44"/>
      <c r="T5836" s="44"/>
      <c r="U5836" s="44"/>
      <c r="V5836" s="44"/>
      <c r="W5836" s="44"/>
      <c r="X5836" s="44"/>
      <c r="Y5836" s="44"/>
    </row>
    <row r="5837" spans="14:25" ht="15" customHeight="1" x14ac:dyDescent="0.2">
      <c r="N5837" s="44"/>
      <c r="O5837" s="44"/>
      <c r="P5837" s="44"/>
      <c r="Q5837" s="44"/>
      <c r="R5837" s="44"/>
      <c r="S5837" s="44"/>
      <c r="T5837" s="44"/>
      <c r="U5837" s="44"/>
      <c r="V5837" s="44"/>
      <c r="W5837" s="44"/>
      <c r="X5837" s="44"/>
      <c r="Y5837" s="44"/>
    </row>
    <row r="5838" spans="14:25" ht="15" customHeight="1" x14ac:dyDescent="0.2">
      <c r="N5838" s="44"/>
      <c r="O5838" s="44"/>
      <c r="P5838" s="44"/>
      <c r="Q5838" s="44"/>
      <c r="R5838" s="44"/>
      <c r="S5838" s="44"/>
      <c r="T5838" s="44"/>
      <c r="U5838" s="44"/>
      <c r="V5838" s="44"/>
      <c r="W5838" s="44"/>
      <c r="X5838" s="44"/>
      <c r="Y5838" s="44"/>
    </row>
    <row r="5839" spans="14:25" ht="15" customHeight="1" x14ac:dyDescent="0.2">
      <c r="N5839" s="44"/>
      <c r="O5839" s="44"/>
      <c r="P5839" s="44"/>
      <c r="Q5839" s="44"/>
      <c r="R5839" s="44"/>
      <c r="S5839" s="44"/>
      <c r="T5839" s="44"/>
      <c r="U5839" s="44"/>
      <c r="V5839" s="44"/>
      <c r="W5839" s="44"/>
      <c r="X5839" s="44"/>
      <c r="Y5839" s="44"/>
    </row>
    <row r="5840" spans="14:25" ht="15" customHeight="1" x14ac:dyDescent="0.2">
      <c r="N5840" s="44"/>
      <c r="O5840" s="44"/>
      <c r="P5840" s="44"/>
      <c r="Q5840" s="44"/>
      <c r="R5840" s="44"/>
      <c r="S5840" s="44"/>
      <c r="T5840" s="44"/>
      <c r="U5840" s="44"/>
      <c r="V5840" s="44"/>
      <c r="W5840" s="44"/>
      <c r="X5840" s="44"/>
      <c r="Y5840" s="44"/>
    </row>
    <row r="5841" spans="14:25" ht="15" customHeight="1" x14ac:dyDescent="0.2">
      <c r="N5841" s="44"/>
      <c r="O5841" s="44"/>
      <c r="P5841" s="44"/>
      <c r="Q5841" s="44"/>
      <c r="R5841" s="44"/>
      <c r="S5841" s="44"/>
      <c r="T5841" s="44"/>
      <c r="U5841" s="44"/>
      <c r="V5841" s="44"/>
      <c r="W5841" s="44"/>
      <c r="X5841" s="44"/>
      <c r="Y5841" s="44"/>
    </row>
    <row r="5842" spans="14:25" ht="15" customHeight="1" x14ac:dyDescent="0.2">
      <c r="N5842" s="44"/>
      <c r="O5842" s="44"/>
      <c r="P5842" s="44"/>
      <c r="Q5842" s="44"/>
      <c r="R5842" s="44"/>
      <c r="S5842" s="44"/>
      <c r="T5842" s="44"/>
      <c r="U5842" s="44"/>
      <c r="V5842" s="44"/>
      <c r="W5842" s="44"/>
      <c r="X5842" s="44"/>
      <c r="Y5842" s="44"/>
    </row>
    <row r="5843" spans="14:25" ht="15" customHeight="1" x14ac:dyDescent="0.2">
      <c r="N5843" s="44"/>
      <c r="O5843" s="44"/>
      <c r="P5843" s="44"/>
      <c r="Q5843" s="44"/>
      <c r="R5843" s="44"/>
      <c r="S5843" s="44"/>
      <c r="T5843" s="44"/>
      <c r="U5843" s="44"/>
      <c r="V5843" s="44"/>
      <c r="W5843" s="44"/>
      <c r="X5843" s="44"/>
      <c r="Y5843" s="44"/>
    </row>
    <row r="5844" spans="14:25" ht="15" customHeight="1" x14ac:dyDescent="0.2">
      <c r="N5844" s="44"/>
      <c r="O5844" s="44"/>
      <c r="P5844" s="44"/>
      <c r="Q5844" s="44"/>
      <c r="R5844" s="44"/>
      <c r="S5844" s="44"/>
      <c r="T5844" s="44"/>
      <c r="U5844" s="44"/>
      <c r="V5844" s="44"/>
      <c r="W5844" s="44"/>
      <c r="X5844" s="44"/>
      <c r="Y5844" s="44"/>
    </row>
    <row r="5845" spans="14:25" ht="15" customHeight="1" x14ac:dyDescent="0.2">
      <c r="N5845" s="44"/>
      <c r="O5845" s="44"/>
      <c r="P5845" s="44"/>
      <c r="Q5845" s="44"/>
      <c r="R5845" s="44"/>
      <c r="S5845" s="44"/>
      <c r="T5845" s="44"/>
      <c r="U5845" s="44"/>
      <c r="V5845" s="44"/>
      <c r="W5845" s="44"/>
      <c r="X5845" s="44"/>
      <c r="Y5845" s="44"/>
    </row>
    <row r="5846" spans="14:25" ht="15" customHeight="1" x14ac:dyDescent="0.2">
      <c r="N5846" s="44"/>
      <c r="O5846" s="44"/>
      <c r="P5846" s="44"/>
      <c r="Q5846" s="44"/>
      <c r="R5846" s="44"/>
      <c r="S5846" s="44"/>
      <c r="T5846" s="44"/>
      <c r="U5846" s="44"/>
      <c r="V5846" s="44"/>
      <c r="W5846" s="44"/>
      <c r="X5846" s="44"/>
      <c r="Y5846" s="44"/>
    </row>
    <row r="5847" spans="14:25" ht="15" customHeight="1" x14ac:dyDescent="0.2">
      <c r="N5847" s="44"/>
      <c r="O5847" s="44"/>
      <c r="P5847" s="44"/>
      <c r="Q5847" s="44"/>
      <c r="R5847" s="44"/>
      <c r="S5847" s="44"/>
      <c r="T5847" s="44"/>
      <c r="U5847" s="44"/>
      <c r="V5847" s="44"/>
      <c r="W5847" s="44"/>
      <c r="X5847" s="44"/>
      <c r="Y5847" s="44"/>
    </row>
    <row r="5848" spans="14:25" ht="15" customHeight="1" x14ac:dyDescent="0.2">
      <c r="N5848" s="44"/>
      <c r="O5848" s="44"/>
      <c r="P5848" s="44"/>
      <c r="Q5848" s="44"/>
      <c r="R5848" s="44"/>
      <c r="S5848" s="44"/>
      <c r="T5848" s="44"/>
      <c r="U5848" s="44"/>
      <c r="V5848" s="44"/>
      <c r="W5848" s="44"/>
      <c r="X5848" s="44"/>
      <c r="Y5848" s="44"/>
    </row>
    <row r="5849" spans="14:25" ht="15" customHeight="1" x14ac:dyDescent="0.2">
      <c r="N5849" s="44"/>
      <c r="O5849" s="44"/>
      <c r="P5849" s="44"/>
      <c r="Q5849" s="44"/>
      <c r="R5849" s="44"/>
      <c r="S5849" s="44"/>
      <c r="T5849" s="44"/>
      <c r="U5849" s="44"/>
      <c r="V5849" s="44"/>
      <c r="W5849" s="44"/>
      <c r="X5849" s="44"/>
      <c r="Y5849" s="44"/>
    </row>
    <row r="5850" spans="14:25" ht="15" customHeight="1" x14ac:dyDescent="0.2">
      <c r="N5850" s="44"/>
      <c r="O5850" s="44"/>
      <c r="P5850" s="44"/>
      <c r="Q5850" s="44"/>
      <c r="R5850" s="44"/>
      <c r="S5850" s="44"/>
      <c r="T5850" s="44"/>
      <c r="U5850" s="44"/>
      <c r="V5850" s="44"/>
      <c r="W5850" s="44"/>
      <c r="X5850" s="44"/>
      <c r="Y5850" s="44"/>
    </row>
    <row r="5851" spans="14:25" ht="15" customHeight="1" x14ac:dyDescent="0.2">
      <c r="N5851" s="44"/>
      <c r="O5851" s="44"/>
      <c r="P5851" s="44"/>
      <c r="Q5851" s="44"/>
      <c r="R5851" s="44"/>
      <c r="S5851" s="44"/>
      <c r="T5851" s="44"/>
      <c r="U5851" s="44"/>
      <c r="V5851" s="44"/>
      <c r="W5851" s="44"/>
      <c r="X5851" s="44"/>
      <c r="Y5851" s="44"/>
    </row>
    <row r="5852" spans="14:25" ht="15" customHeight="1" x14ac:dyDescent="0.2">
      <c r="N5852" s="44"/>
      <c r="O5852" s="44"/>
      <c r="P5852" s="44"/>
      <c r="Q5852" s="44"/>
      <c r="R5852" s="44"/>
      <c r="S5852" s="44"/>
      <c r="T5852" s="44"/>
      <c r="U5852" s="44"/>
      <c r="V5852" s="44"/>
      <c r="W5852" s="44"/>
      <c r="X5852" s="44"/>
      <c r="Y5852" s="44"/>
    </row>
    <row r="5853" spans="14:25" ht="15" customHeight="1" x14ac:dyDescent="0.2">
      <c r="N5853" s="44"/>
      <c r="O5853" s="44"/>
      <c r="P5853" s="44"/>
      <c r="Q5853" s="44"/>
      <c r="R5853" s="44"/>
      <c r="S5853" s="44"/>
      <c r="T5853" s="44"/>
      <c r="U5853" s="44"/>
      <c r="V5853" s="44"/>
      <c r="W5853" s="44"/>
      <c r="X5853" s="44"/>
      <c r="Y5853" s="44"/>
    </row>
    <row r="5854" spans="14:25" ht="15" customHeight="1" x14ac:dyDescent="0.2">
      <c r="N5854" s="44"/>
      <c r="O5854" s="44"/>
      <c r="P5854" s="44"/>
      <c r="Q5854" s="44"/>
      <c r="R5854" s="44"/>
      <c r="S5854" s="44"/>
      <c r="T5854" s="44"/>
      <c r="U5854" s="44"/>
      <c r="V5854" s="44"/>
      <c r="W5854" s="44"/>
      <c r="X5854" s="44"/>
      <c r="Y5854" s="44"/>
    </row>
    <row r="5855" spans="14:25" ht="15" customHeight="1" x14ac:dyDescent="0.2">
      <c r="N5855" s="44"/>
      <c r="O5855" s="44"/>
      <c r="P5855" s="44"/>
      <c r="Q5855" s="44"/>
      <c r="R5855" s="44"/>
      <c r="S5855" s="44"/>
      <c r="T5855" s="44"/>
      <c r="U5855" s="44"/>
      <c r="V5855" s="44"/>
      <c r="W5855" s="44"/>
      <c r="X5855" s="44"/>
      <c r="Y5855" s="44"/>
    </row>
    <row r="5856" spans="14:25" ht="15" customHeight="1" x14ac:dyDescent="0.2">
      <c r="N5856" s="44"/>
      <c r="O5856" s="44"/>
      <c r="P5856" s="44"/>
      <c r="Q5856" s="44"/>
      <c r="R5856" s="44"/>
      <c r="S5856" s="44"/>
      <c r="T5856" s="44"/>
      <c r="U5856" s="44"/>
      <c r="V5856" s="44"/>
      <c r="W5856" s="44"/>
      <c r="X5856" s="44"/>
      <c r="Y5856" s="44"/>
    </row>
    <row r="5857" spans="14:25" ht="15" customHeight="1" x14ac:dyDescent="0.2">
      <c r="N5857" s="44"/>
      <c r="O5857" s="44"/>
      <c r="P5857" s="44"/>
      <c r="Q5857" s="44"/>
      <c r="R5857" s="44"/>
      <c r="S5857" s="44"/>
      <c r="T5857" s="44"/>
      <c r="U5857" s="44"/>
      <c r="V5857" s="44"/>
      <c r="W5857" s="44"/>
      <c r="X5857" s="44"/>
      <c r="Y5857" s="44"/>
    </row>
    <row r="5858" spans="14:25" ht="15" customHeight="1" x14ac:dyDescent="0.2">
      <c r="N5858" s="44"/>
      <c r="O5858" s="44"/>
      <c r="P5858" s="44"/>
      <c r="Q5858" s="44"/>
      <c r="R5858" s="44"/>
      <c r="S5858" s="44"/>
      <c r="T5858" s="44"/>
      <c r="U5858" s="44"/>
      <c r="V5858" s="44"/>
      <c r="W5858" s="44"/>
      <c r="X5858" s="44"/>
      <c r="Y5858" s="44"/>
    </row>
    <row r="5859" spans="14:25" ht="15" customHeight="1" x14ac:dyDescent="0.2">
      <c r="N5859" s="44"/>
      <c r="O5859" s="44"/>
      <c r="P5859" s="44"/>
      <c r="Q5859" s="44"/>
      <c r="R5859" s="44"/>
      <c r="S5859" s="44"/>
      <c r="T5859" s="44"/>
      <c r="U5859" s="44"/>
      <c r="V5859" s="44"/>
      <c r="W5859" s="44"/>
      <c r="X5859" s="44"/>
      <c r="Y5859" s="44"/>
    </row>
    <row r="5860" spans="14:25" ht="15" customHeight="1" x14ac:dyDescent="0.2">
      <c r="N5860" s="44"/>
      <c r="O5860" s="44"/>
      <c r="P5860" s="44"/>
      <c r="Q5860" s="44"/>
      <c r="R5860" s="44"/>
      <c r="S5860" s="44"/>
      <c r="T5860" s="44"/>
      <c r="U5860" s="44"/>
      <c r="V5860" s="44"/>
      <c r="W5860" s="44"/>
      <c r="X5860" s="44"/>
      <c r="Y5860" s="44"/>
    </row>
    <row r="5861" spans="14:25" ht="15" customHeight="1" x14ac:dyDescent="0.2">
      <c r="N5861" s="44"/>
      <c r="O5861" s="44"/>
      <c r="P5861" s="44"/>
      <c r="Q5861" s="44"/>
      <c r="R5861" s="44"/>
      <c r="S5861" s="44"/>
      <c r="T5861" s="44"/>
      <c r="U5861" s="44"/>
      <c r="V5861" s="44"/>
      <c r="W5861" s="44"/>
      <c r="X5861" s="44"/>
      <c r="Y5861" s="44"/>
    </row>
    <row r="5862" spans="14:25" ht="15" customHeight="1" x14ac:dyDescent="0.2">
      <c r="N5862" s="44"/>
      <c r="O5862" s="44"/>
      <c r="P5862" s="44"/>
      <c r="Q5862" s="44"/>
      <c r="R5862" s="44"/>
      <c r="S5862" s="44"/>
      <c r="T5862" s="44"/>
      <c r="U5862" s="44"/>
      <c r="V5862" s="44"/>
      <c r="W5862" s="44"/>
      <c r="X5862" s="44"/>
      <c r="Y5862" s="44"/>
    </row>
    <row r="5863" spans="14:25" ht="15" customHeight="1" x14ac:dyDescent="0.2">
      <c r="N5863" s="44"/>
      <c r="O5863" s="44"/>
      <c r="P5863" s="44"/>
      <c r="Q5863" s="44"/>
      <c r="R5863" s="44"/>
      <c r="S5863" s="44"/>
      <c r="T5863" s="44"/>
      <c r="U5863" s="44"/>
      <c r="V5863" s="44"/>
      <c r="W5863" s="44"/>
      <c r="X5863" s="44"/>
      <c r="Y5863" s="44"/>
    </row>
    <row r="5864" spans="14:25" ht="15" customHeight="1" x14ac:dyDescent="0.2">
      <c r="N5864" s="44"/>
      <c r="O5864" s="44"/>
      <c r="P5864" s="44"/>
      <c r="Q5864" s="44"/>
      <c r="R5864" s="44"/>
      <c r="S5864" s="44"/>
      <c r="T5864" s="44"/>
      <c r="U5864" s="44"/>
      <c r="V5864" s="44"/>
      <c r="W5864" s="44"/>
      <c r="X5864" s="44"/>
      <c r="Y5864" s="44"/>
    </row>
    <row r="5865" spans="14:25" ht="15" customHeight="1" x14ac:dyDescent="0.2">
      <c r="N5865" s="44"/>
      <c r="O5865" s="44"/>
      <c r="P5865" s="44"/>
      <c r="Q5865" s="44"/>
      <c r="R5865" s="44"/>
      <c r="S5865" s="44"/>
      <c r="T5865" s="44"/>
      <c r="U5865" s="44"/>
      <c r="V5865" s="44"/>
      <c r="W5865" s="44"/>
      <c r="X5865" s="44"/>
      <c r="Y5865" s="44"/>
    </row>
    <row r="5866" spans="14:25" ht="15" customHeight="1" x14ac:dyDescent="0.2">
      <c r="N5866" s="44"/>
      <c r="O5866" s="44"/>
      <c r="P5866" s="44"/>
      <c r="Q5866" s="44"/>
      <c r="R5866" s="44"/>
      <c r="S5866" s="44"/>
      <c r="T5866" s="44"/>
      <c r="U5866" s="44"/>
      <c r="V5866" s="44"/>
      <c r="W5866" s="44"/>
      <c r="X5866" s="44"/>
      <c r="Y5866" s="44"/>
    </row>
    <row r="5867" spans="14:25" ht="15" customHeight="1" x14ac:dyDescent="0.2">
      <c r="N5867" s="44"/>
      <c r="O5867" s="44"/>
      <c r="P5867" s="44"/>
      <c r="Q5867" s="44"/>
      <c r="R5867" s="44"/>
      <c r="S5867" s="44"/>
      <c r="T5867" s="44"/>
      <c r="U5867" s="44"/>
      <c r="V5867" s="44"/>
      <c r="W5867" s="44"/>
      <c r="X5867" s="44"/>
      <c r="Y5867" s="44"/>
    </row>
    <row r="5868" spans="14:25" ht="15" customHeight="1" x14ac:dyDescent="0.2">
      <c r="N5868" s="44"/>
      <c r="O5868" s="44"/>
      <c r="P5868" s="44"/>
      <c r="Q5868" s="44"/>
      <c r="R5868" s="44"/>
      <c r="S5868" s="44"/>
      <c r="T5868" s="44"/>
      <c r="U5868" s="44"/>
      <c r="V5868" s="44"/>
      <c r="W5868" s="44"/>
      <c r="X5868" s="44"/>
      <c r="Y5868" s="44"/>
    </row>
    <row r="5869" spans="14:25" ht="15" customHeight="1" x14ac:dyDescent="0.2">
      <c r="N5869" s="44"/>
      <c r="O5869" s="44"/>
      <c r="P5869" s="44"/>
      <c r="Q5869" s="44"/>
      <c r="R5869" s="44"/>
      <c r="S5869" s="44"/>
      <c r="T5869" s="44"/>
      <c r="U5869" s="44"/>
      <c r="V5869" s="44"/>
      <c r="W5869" s="44"/>
      <c r="X5869" s="44"/>
      <c r="Y5869" s="44"/>
    </row>
    <row r="5870" spans="14:25" ht="15" customHeight="1" x14ac:dyDescent="0.2">
      <c r="N5870" s="44"/>
      <c r="O5870" s="44"/>
      <c r="P5870" s="44"/>
      <c r="Q5870" s="44"/>
      <c r="R5870" s="44"/>
      <c r="S5870" s="44"/>
      <c r="T5870" s="44"/>
      <c r="U5870" s="44"/>
      <c r="V5870" s="44"/>
      <c r="W5870" s="44"/>
      <c r="X5870" s="44"/>
      <c r="Y5870" s="44"/>
    </row>
    <row r="5871" spans="14:25" ht="15" customHeight="1" x14ac:dyDescent="0.2">
      <c r="N5871" s="44"/>
      <c r="O5871" s="44"/>
      <c r="P5871" s="44"/>
      <c r="Q5871" s="44"/>
      <c r="R5871" s="44"/>
      <c r="S5871" s="44"/>
      <c r="T5871" s="44"/>
      <c r="U5871" s="44"/>
      <c r="V5871" s="44"/>
      <c r="W5871" s="44"/>
      <c r="X5871" s="44"/>
      <c r="Y5871" s="44"/>
    </row>
    <row r="5872" spans="14:25" ht="15" customHeight="1" x14ac:dyDescent="0.2">
      <c r="N5872" s="44"/>
      <c r="O5872" s="44"/>
      <c r="P5872" s="44"/>
      <c r="Q5872" s="44"/>
      <c r="R5872" s="44"/>
      <c r="S5872" s="44"/>
      <c r="T5872" s="44"/>
      <c r="U5872" s="44"/>
      <c r="V5872" s="44"/>
      <c r="W5872" s="44"/>
      <c r="X5872" s="44"/>
      <c r="Y5872" s="44"/>
    </row>
    <row r="5873" spans="14:25" ht="15" customHeight="1" x14ac:dyDescent="0.2">
      <c r="N5873" s="44"/>
      <c r="O5873" s="44"/>
      <c r="P5873" s="44"/>
      <c r="Q5873" s="44"/>
      <c r="R5873" s="44"/>
      <c r="S5873" s="44"/>
      <c r="T5873" s="44"/>
      <c r="U5873" s="44"/>
      <c r="V5873" s="44"/>
      <c r="W5873" s="44"/>
      <c r="X5873" s="44"/>
      <c r="Y5873" s="44"/>
    </row>
    <row r="5874" spans="14:25" ht="15" customHeight="1" x14ac:dyDescent="0.2">
      <c r="N5874" s="44"/>
      <c r="O5874" s="44"/>
      <c r="P5874" s="44"/>
      <c r="Q5874" s="44"/>
      <c r="R5874" s="44"/>
      <c r="S5874" s="44"/>
      <c r="T5874" s="44"/>
      <c r="U5874" s="44"/>
      <c r="V5874" s="44"/>
      <c r="W5874" s="44"/>
      <c r="X5874" s="44"/>
      <c r="Y5874" s="44"/>
    </row>
    <row r="5875" spans="14:25" ht="15" customHeight="1" x14ac:dyDescent="0.2">
      <c r="N5875" s="44"/>
      <c r="O5875" s="44"/>
      <c r="P5875" s="44"/>
      <c r="Q5875" s="44"/>
      <c r="R5875" s="44"/>
      <c r="S5875" s="44"/>
      <c r="T5875" s="44"/>
      <c r="U5875" s="44"/>
      <c r="V5875" s="44"/>
      <c r="W5875" s="44"/>
      <c r="X5875" s="44"/>
      <c r="Y5875" s="44"/>
    </row>
    <row r="5876" spans="14:25" ht="15" customHeight="1" x14ac:dyDescent="0.2">
      <c r="N5876" s="44"/>
      <c r="O5876" s="44"/>
      <c r="P5876" s="44"/>
      <c r="Q5876" s="44"/>
      <c r="R5876" s="44"/>
      <c r="S5876" s="44"/>
      <c r="T5876" s="44"/>
      <c r="U5876" s="44"/>
      <c r="V5876" s="44"/>
      <c r="W5876" s="44"/>
      <c r="X5876" s="44"/>
      <c r="Y5876" s="44"/>
    </row>
    <row r="5877" spans="14:25" ht="15" customHeight="1" x14ac:dyDescent="0.2">
      <c r="N5877" s="44"/>
      <c r="O5877" s="44"/>
      <c r="P5877" s="44"/>
      <c r="Q5877" s="44"/>
      <c r="R5877" s="44"/>
      <c r="S5877" s="44"/>
      <c r="T5877" s="44"/>
      <c r="U5877" s="44"/>
      <c r="V5877" s="44"/>
      <c r="W5877" s="44"/>
      <c r="X5877" s="44"/>
      <c r="Y5877" s="44"/>
    </row>
    <row r="5878" spans="14:25" ht="15" customHeight="1" x14ac:dyDescent="0.2">
      <c r="N5878" s="44"/>
      <c r="O5878" s="44"/>
      <c r="P5878" s="44"/>
      <c r="Q5878" s="44"/>
      <c r="R5878" s="44"/>
      <c r="S5878" s="44"/>
      <c r="T5878" s="44"/>
      <c r="U5878" s="44"/>
      <c r="V5878" s="44"/>
      <c r="W5878" s="44"/>
      <c r="X5878" s="44"/>
      <c r="Y5878" s="44"/>
    </row>
    <row r="5879" spans="14:25" ht="15" customHeight="1" x14ac:dyDescent="0.2">
      <c r="N5879" s="44"/>
      <c r="O5879" s="44"/>
      <c r="P5879" s="44"/>
      <c r="Q5879" s="44"/>
      <c r="R5879" s="44"/>
      <c r="S5879" s="44"/>
      <c r="T5879" s="44"/>
      <c r="U5879" s="44"/>
      <c r="V5879" s="44"/>
      <c r="W5879" s="44"/>
      <c r="X5879" s="44"/>
      <c r="Y5879" s="44"/>
    </row>
    <row r="5880" spans="14:25" ht="15" customHeight="1" x14ac:dyDescent="0.2">
      <c r="N5880" s="44"/>
      <c r="O5880" s="44"/>
      <c r="P5880" s="44"/>
      <c r="Q5880" s="44"/>
      <c r="R5880" s="44"/>
      <c r="S5880" s="44"/>
      <c r="T5880" s="44"/>
      <c r="U5880" s="44"/>
      <c r="V5880" s="44"/>
      <c r="W5880" s="44"/>
      <c r="X5880" s="44"/>
      <c r="Y5880" s="44"/>
    </row>
    <row r="5881" spans="14:25" ht="15" customHeight="1" x14ac:dyDescent="0.2">
      <c r="N5881" s="44"/>
      <c r="O5881" s="44"/>
      <c r="P5881" s="44"/>
      <c r="Q5881" s="44"/>
      <c r="R5881" s="44"/>
      <c r="S5881" s="44"/>
      <c r="T5881" s="44"/>
      <c r="U5881" s="44"/>
      <c r="V5881" s="44"/>
      <c r="W5881" s="44"/>
      <c r="X5881" s="44"/>
      <c r="Y5881" s="44"/>
    </row>
    <row r="5882" spans="14:25" ht="15" customHeight="1" x14ac:dyDescent="0.2">
      <c r="N5882" s="44"/>
      <c r="O5882" s="44"/>
      <c r="P5882" s="44"/>
      <c r="Q5882" s="44"/>
      <c r="R5882" s="44"/>
      <c r="S5882" s="44"/>
      <c r="T5882" s="44"/>
      <c r="U5882" s="44"/>
      <c r="V5882" s="44"/>
      <c r="W5882" s="44"/>
      <c r="X5882" s="44"/>
      <c r="Y5882" s="44"/>
    </row>
    <row r="5883" spans="14:25" ht="15" customHeight="1" x14ac:dyDescent="0.2">
      <c r="N5883" s="44"/>
      <c r="O5883" s="44"/>
      <c r="P5883" s="44"/>
      <c r="Q5883" s="44"/>
      <c r="R5883" s="44"/>
      <c r="S5883" s="44"/>
      <c r="T5883" s="44"/>
      <c r="U5883" s="44"/>
      <c r="V5883" s="44"/>
      <c r="W5883" s="44"/>
      <c r="X5883" s="44"/>
      <c r="Y5883" s="44"/>
    </row>
    <row r="5884" spans="14:25" ht="15" customHeight="1" x14ac:dyDescent="0.2">
      <c r="N5884" s="44"/>
      <c r="O5884" s="44"/>
      <c r="P5884" s="44"/>
      <c r="Q5884" s="44"/>
      <c r="R5884" s="44"/>
      <c r="S5884" s="44"/>
      <c r="T5884" s="44"/>
      <c r="U5884" s="44"/>
      <c r="V5884" s="44"/>
      <c r="W5884" s="44"/>
      <c r="X5884" s="44"/>
      <c r="Y5884" s="44"/>
    </row>
    <row r="5885" spans="14:25" ht="15" customHeight="1" x14ac:dyDescent="0.2">
      <c r="N5885" s="44"/>
      <c r="O5885" s="44"/>
      <c r="P5885" s="44"/>
      <c r="Q5885" s="44"/>
      <c r="R5885" s="44"/>
      <c r="S5885" s="44"/>
      <c r="T5885" s="44"/>
      <c r="U5885" s="44"/>
      <c r="V5885" s="44"/>
      <c r="W5885" s="44"/>
      <c r="X5885" s="44"/>
      <c r="Y5885" s="44"/>
    </row>
    <row r="5886" spans="14:25" ht="15" customHeight="1" x14ac:dyDescent="0.2">
      <c r="N5886" s="44"/>
      <c r="O5886" s="44"/>
      <c r="P5886" s="44"/>
      <c r="Q5886" s="44"/>
      <c r="R5886" s="44"/>
      <c r="S5886" s="44"/>
      <c r="T5886" s="44"/>
      <c r="U5886" s="44"/>
      <c r="V5886" s="44"/>
      <c r="W5886" s="44"/>
      <c r="X5886" s="44"/>
      <c r="Y5886" s="44"/>
    </row>
    <row r="5887" spans="14:25" ht="15" customHeight="1" x14ac:dyDescent="0.2">
      <c r="N5887" s="44"/>
      <c r="O5887" s="44"/>
      <c r="P5887" s="44"/>
      <c r="Q5887" s="44"/>
      <c r="R5887" s="44"/>
      <c r="S5887" s="44"/>
      <c r="T5887" s="44"/>
      <c r="U5887" s="44"/>
      <c r="V5887" s="44"/>
      <c r="W5887" s="44"/>
      <c r="X5887" s="44"/>
      <c r="Y5887" s="44"/>
    </row>
    <row r="5888" spans="14:25" ht="15" customHeight="1" x14ac:dyDescent="0.2">
      <c r="N5888" s="44"/>
      <c r="O5888" s="44"/>
      <c r="P5888" s="44"/>
      <c r="Q5888" s="44"/>
      <c r="R5888" s="44"/>
      <c r="S5888" s="44"/>
      <c r="T5888" s="44"/>
      <c r="U5888" s="44"/>
      <c r="V5888" s="44"/>
      <c r="W5888" s="44"/>
      <c r="X5888" s="44"/>
      <c r="Y5888" s="44"/>
    </row>
    <row r="5889" spans="14:25" ht="15" customHeight="1" x14ac:dyDescent="0.2">
      <c r="N5889" s="44"/>
      <c r="O5889" s="44"/>
      <c r="P5889" s="44"/>
      <c r="Q5889" s="44"/>
      <c r="R5889" s="44"/>
      <c r="S5889" s="44"/>
      <c r="T5889" s="44"/>
      <c r="U5889" s="44"/>
      <c r="V5889" s="44"/>
      <c r="W5889" s="44"/>
      <c r="X5889" s="44"/>
      <c r="Y5889" s="44"/>
    </row>
    <row r="5890" spans="14:25" ht="15" customHeight="1" x14ac:dyDescent="0.2">
      <c r="N5890" s="44"/>
      <c r="O5890" s="44"/>
      <c r="P5890" s="44"/>
      <c r="Q5890" s="44"/>
      <c r="R5890" s="44"/>
      <c r="S5890" s="44"/>
      <c r="T5890" s="44"/>
      <c r="U5890" s="44"/>
      <c r="V5890" s="44"/>
      <c r="W5890" s="44"/>
      <c r="X5890" s="44"/>
      <c r="Y5890" s="44"/>
    </row>
    <row r="5891" spans="14:25" ht="15" customHeight="1" x14ac:dyDescent="0.2">
      <c r="N5891" s="44"/>
      <c r="O5891" s="44"/>
      <c r="P5891" s="44"/>
      <c r="Q5891" s="44"/>
      <c r="R5891" s="44"/>
      <c r="S5891" s="44"/>
      <c r="T5891" s="44"/>
      <c r="U5891" s="44"/>
      <c r="V5891" s="44"/>
      <c r="W5891" s="44"/>
      <c r="X5891" s="44"/>
      <c r="Y5891" s="44"/>
    </row>
    <row r="5892" spans="14:25" ht="15" customHeight="1" x14ac:dyDescent="0.2">
      <c r="N5892" s="44"/>
      <c r="O5892" s="44"/>
      <c r="P5892" s="44"/>
      <c r="Q5892" s="44"/>
      <c r="R5892" s="44"/>
      <c r="S5892" s="44"/>
      <c r="T5892" s="44"/>
      <c r="U5892" s="44"/>
      <c r="V5892" s="44"/>
      <c r="W5892" s="44"/>
      <c r="X5892" s="44"/>
      <c r="Y5892" s="44"/>
    </row>
    <row r="5893" spans="14:25" ht="15" customHeight="1" x14ac:dyDescent="0.2">
      <c r="N5893" s="44"/>
      <c r="O5893" s="44"/>
      <c r="P5893" s="44"/>
      <c r="Q5893" s="44"/>
      <c r="R5893" s="44"/>
      <c r="S5893" s="44"/>
      <c r="T5893" s="44"/>
      <c r="U5893" s="44"/>
      <c r="V5893" s="44"/>
      <c r="W5893" s="44"/>
      <c r="X5893" s="44"/>
      <c r="Y5893" s="44"/>
    </row>
    <row r="5894" spans="14:25" ht="15" customHeight="1" x14ac:dyDescent="0.2">
      <c r="N5894" s="44"/>
      <c r="O5894" s="44"/>
      <c r="P5894" s="44"/>
      <c r="Q5894" s="44"/>
      <c r="R5894" s="44"/>
      <c r="S5894" s="44"/>
      <c r="T5894" s="44"/>
      <c r="U5894" s="44"/>
      <c r="V5894" s="44"/>
      <c r="W5894" s="44"/>
      <c r="X5894" s="44"/>
      <c r="Y5894" s="44"/>
    </row>
    <row r="5895" spans="14:25" ht="15" customHeight="1" x14ac:dyDescent="0.2">
      <c r="N5895" s="44"/>
      <c r="O5895" s="44"/>
      <c r="P5895" s="44"/>
      <c r="Q5895" s="44"/>
      <c r="R5895" s="44"/>
      <c r="S5895" s="44"/>
      <c r="T5895" s="44"/>
      <c r="U5895" s="44"/>
      <c r="V5895" s="44"/>
      <c r="W5895" s="44"/>
      <c r="X5895" s="44"/>
      <c r="Y5895" s="44"/>
    </row>
    <row r="5896" spans="14:25" ht="15" customHeight="1" x14ac:dyDescent="0.2">
      <c r="N5896" s="44"/>
      <c r="O5896" s="44"/>
      <c r="P5896" s="44"/>
      <c r="Q5896" s="44"/>
      <c r="R5896" s="44"/>
      <c r="S5896" s="44"/>
      <c r="T5896" s="44"/>
      <c r="U5896" s="44"/>
      <c r="V5896" s="44"/>
      <c r="W5896" s="44"/>
      <c r="X5896" s="44"/>
      <c r="Y5896" s="44"/>
    </row>
    <row r="5897" spans="14:25" ht="15" customHeight="1" x14ac:dyDescent="0.2">
      <c r="N5897" s="44"/>
      <c r="O5897" s="44"/>
      <c r="P5897" s="44"/>
      <c r="Q5897" s="44"/>
      <c r="R5897" s="44"/>
      <c r="S5897" s="44"/>
      <c r="T5897" s="44"/>
      <c r="U5897" s="44"/>
      <c r="V5897" s="44"/>
      <c r="W5897" s="44"/>
      <c r="X5897" s="44"/>
      <c r="Y5897" s="44"/>
    </row>
    <row r="5898" spans="14:25" ht="15" customHeight="1" x14ac:dyDescent="0.2">
      <c r="N5898" s="44"/>
      <c r="O5898" s="44"/>
      <c r="P5898" s="44"/>
      <c r="Q5898" s="44"/>
      <c r="R5898" s="44"/>
      <c r="S5898" s="44"/>
      <c r="T5898" s="44"/>
      <c r="U5898" s="44"/>
      <c r="V5898" s="44"/>
      <c r="W5898" s="44"/>
      <c r="X5898" s="44"/>
      <c r="Y5898" s="44"/>
    </row>
    <row r="5899" spans="14:25" ht="15" customHeight="1" x14ac:dyDescent="0.2">
      <c r="N5899" s="44"/>
      <c r="O5899" s="44"/>
      <c r="P5899" s="44"/>
      <c r="Q5899" s="44"/>
      <c r="R5899" s="44"/>
      <c r="S5899" s="44"/>
      <c r="T5899" s="44"/>
      <c r="U5899" s="44"/>
      <c r="V5899" s="44"/>
      <c r="W5899" s="44"/>
      <c r="X5899" s="44"/>
      <c r="Y5899" s="44"/>
    </row>
    <row r="5900" spans="14:25" ht="15" customHeight="1" x14ac:dyDescent="0.2">
      <c r="N5900" s="44"/>
      <c r="O5900" s="44"/>
      <c r="P5900" s="44"/>
      <c r="Q5900" s="44"/>
      <c r="R5900" s="44"/>
      <c r="S5900" s="44"/>
      <c r="T5900" s="44"/>
      <c r="U5900" s="44"/>
      <c r="V5900" s="44"/>
      <c r="W5900" s="44"/>
      <c r="X5900" s="44"/>
      <c r="Y5900" s="44"/>
    </row>
    <row r="5901" spans="14:25" ht="15" customHeight="1" x14ac:dyDescent="0.2">
      <c r="N5901" s="44"/>
      <c r="O5901" s="44"/>
      <c r="P5901" s="44"/>
      <c r="Q5901" s="44"/>
      <c r="R5901" s="44"/>
      <c r="S5901" s="44"/>
      <c r="T5901" s="44"/>
      <c r="U5901" s="44"/>
      <c r="V5901" s="44"/>
      <c r="W5901" s="44"/>
      <c r="X5901" s="44"/>
      <c r="Y5901" s="44"/>
    </row>
    <row r="5902" spans="14:25" ht="15" customHeight="1" x14ac:dyDescent="0.2">
      <c r="N5902" s="44"/>
      <c r="O5902" s="44"/>
      <c r="P5902" s="44"/>
      <c r="Q5902" s="44"/>
      <c r="R5902" s="44"/>
      <c r="S5902" s="44"/>
      <c r="T5902" s="44"/>
      <c r="U5902" s="44"/>
      <c r="V5902" s="44"/>
      <c r="W5902" s="44"/>
      <c r="X5902" s="44"/>
      <c r="Y5902" s="44"/>
    </row>
    <row r="5903" spans="14:25" ht="15" customHeight="1" x14ac:dyDescent="0.2">
      <c r="N5903" s="44"/>
      <c r="O5903" s="44"/>
      <c r="P5903" s="44"/>
      <c r="Q5903" s="44"/>
      <c r="R5903" s="44"/>
      <c r="S5903" s="44"/>
      <c r="T5903" s="44"/>
      <c r="U5903" s="44"/>
      <c r="V5903" s="44"/>
      <c r="W5903" s="44"/>
      <c r="X5903" s="44"/>
      <c r="Y5903" s="44"/>
    </row>
    <row r="5904" spans="14:25" ht="15" customHeight="1" x14ac:dyDescent="0.2">
      <c r="N5904" s="44"/>
      <c r="O5904" s="44"/>
      <c r="P5904" s="44"/>
      <c r="Q5904" s="44"/>
      <c r="R5904" s="44"/>
      <c r="S5904" s="44"/>
      <c r="T5904" s="44"/>
      <c r="U5904" s="44"/>
      <c r="V5904" s="44"/>
      <c r="W5904" s="44"/>
      <c r="X5904" s="44"/>
      <c r="Y5904" s="44"/>
    </row>
    <row r="5905" spans="14:25" ht="15" customHeight="1" x14ac:dyDescent="0.2">
      <c r="N5905" s="44"/>
      <c r="O5905" s="44"/>
      <c r="P5905" s="44"/>
      <c r="Q5905" s="44"/>
      <c r="R5905" s="44"/>
      <c r="S5905" s="44"/>
      <c r="T5905" s="44"/>
      <c r="U5905" s="44"/>
      <c r="V5905" s="44"/>
      <c r="W5905" s="44"/>
      <c r="X5905" s="44"/>
      <c r="Y5905" s="44"/>
    </row>
    <row r="5906" spans="14:25" ht="15" customHeight="1" x14ac:dyDescent="0.2">
      <c r="N5906" s="44"/>
      <c r="O5906" s="44"/>
      <c r="P5906" s="44"/>
      <c r="Q5906" s="44"/>
      <c r="R5906" s="44"/>
      <c r="S5906" s="44"/>
      <c r="T5906" s="44"/>
      <c r="U5906" s="44"/>
      <c r="V5906" s="44"/>
      <c r="W5906" s="44"/>
      <c r="X5906" s="44"/>
      <c r="Y5906" s="44"/>
    </row>
    <row r="5907" spans="14:25" ht="15" customHeight="1" x14ac:dyDescent="0.2">
      <c r="N5907" s="44"/>
      <c r="O5907" s="44"/>
      <c r="P5907" s="44"/>
      <c r="Q5907" s="44"/>
      <c r="R5907" s="44"/>
      <c r="S5907" s="44"/>
      <c r="T5907" s="44"/>
      <c r="U5907" s="44"/>
      <c r="V5907" s="44"/>
      <c r="W5907" s="44"/>
      <c r="X5907" s="44"/>
      <c r="Y5907" s="44"/>
    </row>
    <row r="5908" spans="14:25" ht="15" customHeight="1" x14ac:dyDescent="0.2">
      <c r="N5908" s="44"/>
      <c r="O5908" s="44"/>
      <c r="P5908" s="44"/>
      <c r="Q5908" s="44"/>
      <c r="R5908" s="44"/>
      <c r="S5908" s="44"/>
      <c r="T5908" s="44"/>
      <c r="U5908" s="44"/>
      <c r="V5908" s="44"/>
      <c r="W5908" s="44"/>
      <c r="X5908" s="44"/>
      <c r="Y5908" s="44"/>
    </row>
    <row r="5909" spans="14:25" ht="15" customHeight="1" x14ac:dyDescent="0.2">
      <c r="N5909" s="44"/>
      <c r="O5909" s="44"/>
      <c r="P5909" s="44"/>
      <c r="Q5909" s="44"/>
      <c r="R5909" s="44"/>
      <c r="S5909" s="44"/>
      <c r="T5909" s="44"/>
      <c r="U5909" s="44"/>
      <c r="V5909" s="44"/>
      <c r="W5909" s="44"/>
      <c r="X5909" s="44"/>
      <c r="Y5909" s="44"/>
    </row>
    <row r="5910" spans="14:25" ht="15" customHeight="1" x14ac:dyDescent="0.2">
      <c r="N5910" s="44"/>
      <c r="O5910" s="44"/>
      <c r="P5910" s="44"/>
      <c r="Q5910" s="44"/>
      <c r="R5910" s="44"/>
      <c r="S5910" s="44"/>
      <c r="T5910" s="44"/>
      <c r="U5910" s="44"/>
      <c r="V5910" s="44"/>
      <c r="W5910" s="44"/>
      <c r="X5910" s="44"/>
      <c r="Y5910" s="44"/>
    </row>
    <row r="5911" spans="14:25" ht="15" customHeight="1" x14ac:dyDescent="0.2">
      <c r="N5911" s="44"/>
      <c r="O5911" s="44"/>
      <c r="P5911" s="44"/>
      <c r="Q5911" s="44"/>
      <c r="R5911" s="44"/>
      <c r="S5911" s="44"/>
      <c r="T5911" s="44"/>
      <c r="U5911" s="44"/>
      <c r="V5911" s="44"/>
      <c r="W5911" s="44"/>
      <c r="X5911" s="44"/>
      <c r="Y5911" s="44"/>
    </row>
    <row r="5912" spans="14:25" ht="15" customHeight="1" x14ac:dyDescent="0.2">
      <c r="N5912" s="44"/>
      <c r="O5912" s="44"/>
      <c r="P5912" s="44"/>
      <c r="Q5912" s="44"/>
      <c r="R5912" s="44"/>
      <c r="S5912" s="44"/>
      <c r="T5912" s="44"/>
      <c r="U5912" s="44"/>
      <c r="V5912" s="44"/>
      <c r="W5912" s="44"/>
      <c r="X5912" s="44"/>
      <c r="Y5912" s="44"/>
    </row>
    <row r="5913" spans="14:25" ht="15" customHeight="1" x14ac:dyDescent="0.2">
      <c r="N5913" s="44"/>
      <c r="O5913" s="44"/>
      <c r="P5913" s="44"/>
      <c r="Q5913" s="44"/>
      <c r="R5913" s="44"/>
      <c r="S5913" s="44"/>
      <c r="T5913" s="44"/>
      <c r="U5913" s="44"/>
      <c r="V5913" s="44"/>
      <c r="W5913" s="44"/>
      <c r="X5913" s="44"/>
      <c r="Y5913" s="44"/>
    </row>
    <row r="5914" spans="14:25" ht="15" customHeight="1" x14ac:dyDescent="0.2">
      <c r="N5914" s="44"/>
      <c r="O5914" s="44"/>
      <c r="P5914" s="44"/>
      <c r="Q5914" s="44"/>
      <c r="R5914" s="44"/>
      <c r="S5914" s="44"/>
      <c r="T5914" s="44"/>
      <c r="U5914" s="44"/>
      <c r="V5914" s="44"/>
      <c r="W5914" s="44"/>
      <c r="X5914" s="44"/>
      <c r="Y5914" s="44"/>
    </row>
    <row r="5915" spans="14:25" ht="15" customHeight="1" x14ac:dyDescent="0.2">
      <c r="N5915" s="44"/>
      <c r="O5915" s="44"/>
      <c r="P5915" s="44"/>
      <c r="Q5915" s="44"/>
      <c r="R5915" s="44"/>
      <c r="S5915" s="44"/>
      <c r="T5915" s="44"/>
      <c r="U5915" s="44"/>
      <c r="V5915" s="44"/>
      <c r="W5915" s="44"/>
      <c r="X5915" s="44"/>
      <c r="Y5915" s="44"/>
    </row>
    <row r="5916" spans="14:25" ht="15" customHeight="1" x14ac:dyDescent="0.2">
      <c r="N5916" s="44"/>
      <c r="O5916" s="44"/>
      <c r="P5916" s="44"/>
      <c r="Q5916" s="44"/>
      <c r="R5916" s="44"/>
      <c r="S5916" s="44"/>
      <c r="T5916" s="44"/>
      <c r="U5916" s="44"/>
      <c r="V5916" s="44"/>
      <c r="W5916" s="44"/>
      <c r="X5916" s="44"/>
      <c r="Y5916" s="44"/>
    </row>
    <row r="5917" spans="14:25" ht="15" customHeight="1" x14ac:dyDescent="0.2">
      <c r="N5917" s="44"/>
      <c r="O5917" s="44"/>
      <c r="P5917" s="44"/>
      <c r="Q5917" s="44"/>
      <c r="R5917" s="44"/>
      <c r="S5917" s="44"/>
      <c r="T5917" s="44"/>
      <c r="U5917" s="44"/>
      <c r="V5917" s="44"/>
      <c r="W5917" s="44"/>
      <c r="X5917" s="44"/>
      <c r="Y5917" s="44"/>
    </row>
    <row r="5918" spans="14:25" ht="15" customHeight="1" x14ac:dyDescent="0.2">
      <c r="N5918" s="44"/>
      <c r="O5918" s="44"/>
      <c r="P5918" s="44"/>
      <c r="Q5918" s="44"/>
      <c r="R5918" s="44"/>
      <c r="S5918" s="44"/>
      <c r="T5918" s="44"/>
      <c r="U5918" s="44"/>
      <c r="V5918" s="44"/>
      <c r="W5918" s="44"/>
      <c r="X5918" s="44"/>
      <c r="Y5918" s="44"/>
    </row>
    <row r="5919" spans="14:25" ht="15" customHeight="1" x14ac:dyDescent="0.2">
      <c r="N5919" s="44"/>
      <c r="O5919" s="44"/>
      <c r="P5919" s="44"/>
      <c r="Q5919" s="44"/>
      <c r="R5919" s="44"/>
      <c r="S5919" s="44"/>
      <c r="T5919" s="44"/>
      <c r="U5919" s="44"/>
      <c r="V5919" s="44"/>
      <c r="W5919" s="44"/>
      <c r="X5919" s="44"/>
      <c r="Y5919" s="44"/>
    </row>
    <row r="5920" spans="14:25" ht="15" customHeight="1" x14ac:dyDescent="0.2">
      <c r="N5920" s="44"/>
      <c r="O5920" s="44"/>
      <c r="P5920" s="44"/>
      <c r="Q5920" s="44"/>
      <c r="R5920" s="44"/>
      <c r="S5920" s="44"/>
      <c r="T5920" s="44"/>
      <c r="U5920" s="44"/>
      <c r="V5920" s="44"/>
      <c r="W5920" s="44"/>
      <c r="X5920" s="44"/>
      <c r="Y5920" s="44"/>
    </row>
    <row r="5921" spans="14:25" ht="15" customHeight="1" x14ac:dyDescent="0.2">
      <c r="N5921" s="44"/>
      <c r="O5921" s="44"/>
      <c r="P5921" s="44"/>
      <c r="Q5921" s="44"/>
      <c r="R5921" s="44"/>
      <c r="S5921" s="44"/>
      <c r="T5921" s="44"/>
      <c r="U5921" s="44"/>
      <c r="V5921" s="44"/>
      <c r="W5921" s="44"/>
      <c r="X5921" s="44"/>
      <c r="Y5921" s="44"/>
    </row>
    <row r="5922" spans="14:25" ht="15" customHeight="1" x14ac:dyDescent="0.2">
      <c r="N5922" s="44"/>
      <c r="O5922" s="44"/>
      <c r="P5922" s="44"/>
      <c r="Q5922" s="44"/>
      <c r="R5922" s="44"/>
      <c r="S5922" s="44"/>
      <c r="T5922" s="44"/>
      <c r="U5922" s="44"/>
      <c r="V5922" s="44"/>
      <c r="W5922" s="44"/>
      <c r="X5922" s="44"/>
      <c r="Y5922" s="44"/>
    </row>
    <row r="5923" spans="14:25" ht="15" customHeight="1" x14ac:dyDescent="0.2">
      <c r="N5923" s="44"/>
      <c r="O5923" s="44"/>
      <c r="P5923" s="44"/>
      <c r="Q5923" s="44"/>
      <c r="R5923" s="44"/>
      <c r="S5923" s="44"/>
      <c r="T5923" s="44"/>
      <c r="U5923" s="44"/>
      <c r="V5923" s="44"/>
      <c r="W5923" s="44"/>
      <c r="X5923" s="44"/>
      <c r="Y5923" s="44"/>
    </row>
    <row r="5924" spans="14:25" ht="15" customHeight="1" x14ac:dyDescent="0.2">
      <c r="N5924" s="44"/>
      <c r="O5924" s="44"/>
      <c r="P5924" s="44"/>
      <c r="Q5924" s="44"/>
      <c r="R5924" s="44"/>
      <c r="S5924" s="44"/>
      <c r="T5924" s="44"/>
      <c r="U5924" s="44"/>
      <c r="V5924" s="44"/>
      <c r="W5924" s="44"/>
      <c r="X5924" s="44"/>
      <c r="Y5924" s="44"/>
    </row>
    <row r="5925" spans="14:25" ht="15" customHeight="1" x14ac:dyDescent="0.2">
      <c r="N5925" s="44"/>
      <c r="O5925" s="44"/>
      <c r="P5925" s="44"/>
      <c r="Q5925" s="44"/>
      <c r="R5925" s="44"/>
      <c r="S5925" s="44"/>
      <c r="T5925" s="44"/>
      <c r="U5925" s="44"/>
      <c r="V5925" s="44"/>
      <c r="W5925" s="44"/>
      <c r="X5925" s="44"/>
      <c r="Y5925" s="44"/>
    </row>
    <row r="5926" spans="14:25" ht="15" customHeight="1" x14ac:dyDescent="0.2">
      <c r="N5926" s="44"/>
      <c r="O5926" s="44"/>
      <c r="P5926" s="44"/>
      <c r="Q5926" s="44"/>
      <c r="R5926" s="44"/>
      <c r="S5926" s="44"/>
      <c r="T5926" s="44"/>
      <c r="U5926" s="44"/>
      <c r="V5926" s="44"/>
      <c r="W5926" s="44"/>
      <c r="X5926" s="44"/>
      <c r="Y5926" s="44"/>
    </row>
    <row r="5927" spans="14:25" ht="15" customHeight="1" x14ac:dyDescent="0.2">
      <c r="N5927" s="44"/>
      <c r="O5927" s="44"/>
      <c r="P5927" s="44"/>
      <c r="Q5927" s="44"/>
      <c r="R5927" s="44"/>
      <c r="S5927" s="44"/>
      <c r="T5927" s="44"/>
      <c r="U5927" s="44"/>
      <c r="V5927" s="44"/>
      <c r="W5927" s="44"/>
      <c r="X5927" s="44"/>
      <c r="Y5927" s="44"/>
    </row>
    <row r="5928" spans="14:25" ht="15" customHeight="1" x14ac:dyDescent="0.2">
      <c r="N5928" s="44"/>
      <c r="O5928" s="44"/>
      <c r="P5928" s="44"/>
      <c r="Q5928" s="44"/>
      <c r="R5928" s="44"/>
      <c r="S5928" s="44"/>
      <c r="T5928" s="44"/>
      <c r="U5928" s="44"/>
      <c r="V5928" s="44"/>
      <c r="W5928" s="44"/>
      <c r="X5928" s="44"/>
      <c r="Y5928" s="44"/>
    </row>
    <row r="5929" spans="14:25" ht="15" customHeight="1" x14ac:dyDescent="0.2">
      <c r="N5929" s="44"/>
      <c r="O5929" s="44"/>
      <c r="P5929" s="44"/>
      <c r="Q5929" s="44"/>
      <c r="R5929" s="44"/>
      <c r="S5929" s="44"/>
      <c r="T5929" s="44"/>
      <c r="U5929" s="44"/>
      <c r="V5929" s="44"/>
      <c r="W5929" s="44"/>
      <c r="X5929" s="44"/>
      <c r="Y5929" s="44"/>
    </row>
    <row r="5930" spans="14:25" ht="15" customHeight="1" x14ac:dyDescent="0.2">
      <c r="N5930" s="44"/>
      <c r="O5930" s="44"/>
      <c r="P5930" s="44"/>
      <c r="Q5930" s="44"/>
      <c r="R5930" s="44"/>
      <c r="S5930" s="44"/>
      <c r="T5930" s="44"/>
      <c r="U5930" s="44"/>
      <c r="V5930" s="44"/>
      <c r="W5930" s="44"/>
      <c r="X5930" s="44"/>
      <c r="Y5930" s="44"/>
    </row>
    <row r="5931" spans="14:25" ht="15" customHeight="1" x14ac:dyDescent="0.2">
      <c r="N5931" s="44"/>
      <c r="O5931" s="44"/>
      <c r="P5931" s="44"/>
      <c r="Q5931" s="44"/>
      <c r="R5931" s="44"/>
      <c r="S5931" s="44"/>
      <c r="T5931" s="44"/>
      <c r="U5931" s="44"/>
      <c r="V5931" s="44"/>
      <c r="W5931" s="44"/>
      <c r="X5931" s="44"/>
      <c r="Y5931" s="44"/>
    </row>
    <row r="5932" spans="14:25" ht="15" customHeight="1" x14ac:dyDescent="0.2">
      <c r="N5932" s="44"/>
      <c r="O5932" s="44"/>
      <c r="P5932" s="44"/>
      <c r="Q5932" s="44"/>
      <c r="R5932" s="44"/>
      <c r="S5932" s="44"/>
      <c r="T5932" s="44"/>
      <c r="U5932" s="44"/>
      <c r="V5932" s="44"/>
      <c r="W5932" s="44"/>
      <c r="X5932" s="44"/>
      <c r="Y5932" s="44"/>
    </row>
    <row r="5933" spans="14:25" ht="15" customHeight="1" x14ac:dyDescent="0.2">
      <c r="N5933" s="44"/>
      <c r="O5933" s="44"/>
      <c r="P5933" s="44"/>
      <c r="Q5933" s="44"/>
      <c r="R5933" s="44"/>
      <c r="S5933" s="44"/>
      <c r="T5933" s="44"/>
      <c r="U5933" s="44"/>
      <c r="V5933" s="44"/>
      <c r="W5933" s="44"/>
      <c r="X5933" s="44"/>
      <c r="Y5933" s="44"/>
    </row>
    <row r="5934" spans="14:25" ht="15" customHeight="1" x14ac:dyDescent="0.2">
      <c r="N5934" s="44"/>
      <c r="O5934" s="44"/>
      <c r="P5934" s="44"/>
      <c r="Q5934" s="44"/>
      <c r="R5934" s="44"/>
      <c r="S5934" s="44"/>
      <c r="T5934" s="44"/>
      <c r="U5934" s="44"/>
      <c r="V5934" s="44"/>
      <c r="W5934" s="44"/>
      <c r="X5934" s="44"/>
      <c r="Y5934" s="44"/>
    </row>
    <row r="5935" spans="14:25" ht="15" customHeight="1" x14ac:dyDescent="0.2">
      <c r="N5935" s="44"/>
      <c r="O5935" s="44"/>
      <c r="P5935" s="44"/>
      <c r="Q5935" s="44"/>
      <c r="R5935" s="44"/>
      <c r="S5935" s="44"/>
      <c r="T5935" s="44"/>
      <c r="U5935" s="44"/>
      <c r="V5935" s="44"/>
      <c r="W5935" s="44"/>
      <c r="X5935" s="44"/>
      <c r="Y5935" s="44"/>
    </row>
    <row r="5936" spans="14:25" ht="15" customHeight="1" x14ac:dyDescent="0.2">
      <c r="N5936" s="44"/>
      <c r="O5936" s="44"/>
      <c r="P5936" s="44"/>
      <c r="Q5936" s="44"/>
      <c r="R5936" s="44"/>
      <c r="S5936" s="44"/>
      <c r="T5936" s="44"/>
      <c r="U5936" s="44"/>
      <c r="V5936" s="44"/>
      <c r="W5936" s="44"/>
      <c r="X5936" s="44"/>
      <c r="Y5936" s="44"/>
    </row>
    <row r="5937" spans="14:25" ht="15" customHeight="1" x14ac:dyDescent="0.2">
      <c r="N5937" s="44"/>
      <c r="O5937" s="44"/>
      <c r="P5937" s="44"/>
      <c r="Q5937" s="44"/>
      <c r="R5937" s="44"/>
      <c r="S5937" s="44"/>
      <c r="T5937" s="44"/>
      <c r="U5937" s="44"/>
      <c r="V5937" s="44"/>
      <c r="W5937" s="44"/>
      <c r="X5937" s="44"/>
      <c r="Y5937" s="44"/>
    </row>
    <row r="5938" spans="14:25" ht="15" customHeight="1" x14ac:dyDescent="0.2">
      <c r="N5938" s="44"/>
      <c r="O5938" s="44"/>
      <c r="P5938" s="44"/>
      <c r="Q5938" s="44"/>
      <c r="R5938" s="44"/>
      <c r="S5938" s="44"/>
      <c r="T5938" s="44"/>
      <c r="U5938" s="44"/>
      <c r="V5938" s="44"/>
      <c r="W5938" s="44"/>
      <c r="X5938" s="44"/>
      <c r="Y5938" s="44"/>
    </row>
    <row r="5939" spans="14:25" ht="15" customHeight="1" x14ac:dyDescent="0.2">
      <c r="N5939" s="44"/>
      <c r="O5939" s="44"/>
      <c r="P5939" s="44"/>
      <c r="Q5939" s="44"/>
      <c r="R5939" s="44"/>
      <c r="S5939" s="44"/>
      <c r="T5939" s="44"/>
      <c r="U5939" s="44"/>
      <c r="V5939" s="44"/>
      <c r="W5939" s="44"/>
      <c r="X5939" s="44"/>
      <c r="Y5939" s="44"/>
    </row>
    <row r="5940" spans="14:25" ht="15" customHeight="1" x14ac:dyDescent="0.2">
      <c r="N5940" s="44"/>
      <c r="O5940" s="44"/>
      <c r="P5940" s="44"/>
      <c r="Q5940" s="44"/>
      <c r="R5940" s="44"/>
      <c r="S5940" s="44"/>
      <c r="T5940" s="44"/>
      <c r="U5940" s="44"/>
      <c r="V5940" s="44"/>
      <c r="W5940" s="44"/>
      <c r="X5940" s="44"/>
      <c r="Y5940" s="44"/>
    </row>
    <row r="5941" spans="14:25" ht="15" customHeight="1" x14ac:dyDescent="0.2">
      <c r="N5941" s="44"/>
      <c r="O5941" s="44"/>
      <c r="P5941" s="44"/>
      <c r="Q5941" s="44"/>
      <c r="R5941" s="44"/>
      <c r="S5941" s="44"/>
      <c r="T5941" s="44"/>
      <c r="U5941" s="44"/>
      <c r="V5941" s="44"/>
      <c r="W5941" s="44"/>
      <c r="X5941" s="44"/>
      <c r="Y5941" s="44"/>
    </row>
    <row r="5942" spans="14:25" ht="15" customHeight="1" x14ac:dyDescent="0.2">
      <c r="N5942" s="44"/>
      <c r="O5942" s="44"/>
      <c r="P5942" s="44"/>
      <c r="Q5942" s="44"/>
      <c r="R5942" s="44"/>
      <c r="S5942" s="44"/>
      <c r="T5942" s="44"/>
      <c r="U5942" s="44"/>
      <c r="V5942" s="44"/>
      <c r="W5942" s="44"/>
      <c r="X5942" s="44"/>
      <c r="Y5942" s="44"/>
    </row>
    <row r="5943" spans="14:25" ht="15" customHeight="1" x14ac:dyDescent="0.2">
      <c r="N5943" s="44"/>
      <c r="O5943" s="44"/>
      <c r="P5943" s="44"/>
      <c r="Q5943" s="44"/>
      <c r="R5943" s="44"/>
      <c r="S5943" s="44"/>
      <c r="T5943" s="44"/>
      <c r="U5943" s="44"/>
      <c r="V5943" s="44"/>
      <c r="W5943" s="44"/>
      <c r="X5943" s="44"/>
      <c r="Y5943" s="44"/>
    </row>
    <row r="5944" spans="14:25" ht="15" customHeight="1" x14ac:dyDescent="0.2">
      <c r="N5944" s="44"/>
      <c r="O5944" s="44"/>
      <c r="P5944" s="44"/>
      <c r="Q5944" s="44"/>
      <c r="R5944" s="44"/>
      <c r="S5944" s="44"/>
      <c r="T5944" s="44"/>
      <c r="U5944" s="44"/>
      <c r="V5944" s="44"/>
      <c r="W5944" s="44"/>
      <c r="X5944" s="44"/>
      <c r="Y5944" s="44"/>
    </row>
    <row r="5945" spans="14:25" ht="15" customHeight="1" x14ac:dyDescent="0.2">
      <c r="N5945" s="44"/>
      <c r="O5945" s="44"/>
      <c r="P5945" s="44"/>
      <c r="Q5945" s="44"/>
      <c r="R5945" s="44"/>
      <c r="S5945" s="44"/>
      <c r="T5945" s="44"/>
      <c r="U5945" s="44"/>
      <c r="V5945" s="44"/>
      <c r="W5945" s="44"/>
      <c r="X5945" s="44"/>
      <c r="Y5945" s="44"/>
    </row>
    <row r="5946" spans="14:25" ht="15" customHeight="1" x14ac:dyDescent="0.2">
      <c r="N5946" s="44"/>
      <c r="O5946" s="44"/>
      <c r="P5946" s="44"/>
      <c r="Q5946" s="44"/>
      <c r="R5946" s="44"/>
      <c r="S5946" s="44"/>
      <c r="T5946" s="44"/>
      <c r="U5946" s="44"/>
      <c r="V5946" s="44"/>
      <c r="W5946" s="44"/>
      <c r="X5946" s="44"/>
      <c r="Y5946" s="44"/>
    </row>
    <row r="5947" spans="14:25" ht="15" customHeight="1" x14ac:dyDescent="0.2">
      <c r="N5947" s="44"/>
      <c r="O5947" s="44"/>
      <c r="P5947" s="44"/>
      <c r="Q5947" s="44"/>
      <c r="R5947" s="44"/>
      <c r="S5947" s="44"/>
      <c r="T5947" s="44"/>
      <c r="U5947" s="44"/>
      <c r="V5947" s="44"/>
      <c r="W5947" s="44"/>
      <c r="X5947" s="44"/>
      <c r="Y5947" s="44"/>
    </row>
    <row r="5948" spans="14:25" ht="15" customHeight="1" x14ac:dyDescent="0.2">
      <c r="N5948" s="44"/>
      <c r="O5948" s="44"/>
      <c r="P5948" s="44"/>
      <c r="Q5948" s="44"/>
      <c r="R5948" s="44"/>
      <c r="S5948" s="44"/>
      <c r="T5948" s="44"/>
      <c r="U5948" s="44"/>
      <c r="V5948" s="44"/>
      <c r="W5948" s="44"/>
      <c r="X5948" s="44"/>
      <c r="Y5948" s="44"/>
    </row>
    <row r="5949" spans="14:25" ht="15" customHeight="1" x14ac:dyDescent="0.2">
      <c r="N5949" s="44"/>
      <c r="O5949" s="44"/>
      <c r="P5949" s="44"/>
      <c r="Q5949" s="44"/>
      <c r="R5949" s="44"/>
      <c r="S5949" s="44"/>
      <c r="T5949" s="44"/>
      <c r="U5949" s="44"/>
      <c r="V5949" s="44"/>
      <c r="W5949" s="44"/>
      <c r="X5949" s="44"/>
      <c r="Y5949" s="44"/>
    </row>
    <row r="5950" spans="14:25" ht="15" customHeight="1" x14ac:dyDescent="0.2">
      <c r="N5950" s="44"/>
      <c r="O5950" s="44"/>
      <c r="P5950" s="44"/>
      <c r="Q5950" s="44"/>
      <c r="R5950" s="44"/>
      <c r="S5950" s="44"/>
      <c r="T5950" s="44"/>
      <c r="U5950" s="44"/>
      <c r="V5950" s="44"/>
      <c r="W5950" s="44"/>
      <c r="X5950" s="44"/>
      <c r="Y5950" s="44"/>
    </row>
    <row r="5951" spans="14:25" ht="15" customHeight="1" x14ac:dyDescent="0.2">
      <c r="N5951" s="44"/>
      <c r="O5951" s="44"/>
      <c r="P5951" s="44"/>
      <c r="Q5951" s="44"/>
      <c r="R5951" s="44"/>
      <c r="S5951" s="44"/>
      <c r="T5951" s="44"/>
      <c r="U5951" s="44"/>
      <c r="V5951" s="44"/>
      <c r="W5951" s="44"/>
      <c r="X5951" s="44"/>
      <c r="Y5951" s="44"/>
    </row>
    <row r="5952" spans="14:25" ht="15" customHeight="1" x14ac:dyDescent="0.2">
      <c r="N5952" s="44"/>
      <c r="O5952" s="44"/>
      <c r="P5952" s="44"/>
      <c r="Q5952" s="44"/>
      <c r="R5952" s="44"/>
      <c r="S5952" s="44"/>
      <c r="T5952" s="44"/>
      <c r="U5952" s="44"/>
      <c r="V5952" s="44"/>
      <c r="W5952" s="44"/>
      <c r="X5952" s="44"/>
      <c r="Y5952" s="44"/>
    </row>
    <row r="5953" spans="14:25" ht="15" customHeight="1" x14ac:dyDescent="0.2">
      <c r="N5953" s="44"/>
      <c r="O5953" s="44"/>
      <c r="P5953" s="44"/>
      <c r="Q5953" s="44"/>
      <c r="R5953" s="44"/>
      <c r="S5953" s="44"/>
      <c r="T5953" s="44"/>
      <c r="U5953" s="44"/>
      <c r="V5953" s="44"/>
      <c r="W5953" s="44"/>
      <c r="X5953" s="44"/>
      <c r="Y5953" s="44"/>
    </row>
    <row r="5954" spans="14:25" ht="15" customHeight="1" x14ac:dyDescent="0.2">
      <c r="N5954" s="44"/>
      <c r="O5954" s="44"/>
      <c r="P5954" s="44"/>
      <c r="Q5954" s="44"/>
      <c r="R5954" s="44"/>
      <c r="S5954" s="44"/>
      <c r="T5954" s="44"/>
      <c r="U5954" s="44"/>
      <c r="V5954" s="44"/>
      <c r="W5954" s="44"/>
      <c r="X5954" s="44"/>
      <c r="Y5954" s="44"/>
    </row>
    <row r="5955" spans="14:25" ht="15" customHeight="1" x14ac:dyDescent="0.2">
      <c r="N5955" s="44"/>
      <c r="O5955" s="44"/>
      <c r="P5955" s="44"/>
      <c r="Q5955" s="44"/>
      <c r="R5955" s="44"/>
      <c r="S5955" s="44"/>
      <c r="T5955" s="44"/>
      <c r="U5955" s="44"/>
      <c r="V5955" s="44"/>
      <c r="W5955" s="44"/>
      <c r="X5955" s="44"/>
      <c r="Y5955" s="44"/>
    </row>
    <row r="5956" spans="14:25" ht="15" customHeight="1" x14ac:dyDescent="0.2">
      <c r="N5956" s="44"/>
      <c r="O5956" s="44"/>
      <c r="P5956" s="44"/>
      <c r="Q5956" s="44"/>
      <c r="R5956" s="44"/>
      <c r="S5956" s="44"/>
      <c r="T5956" s="44"/>
      <c r="U5956" s="44"/>
      <c r="V5956" s="44"/>
      <c r="W5956" s="44"/>
      <c r="X5956" s="44"/>
      <c r="Y5956" s="44"/>
    </row>
    <row r="5957" spans="14:25" ht="15" customHeight="1" x14ac:dyDescent="0.2">
      <c r="N5957" s="44"/>
      <c r="O5957" s="44"/>
      <c r="P5957" s="44"/>
      <c r="Q5957" s="44"/>
      <c r="R5957" s="44"/>
      <c r="S5957" s="44"/>
      <c r="T5957" s="44"/>
      <c r="U5957" s="44"/>
      <c r="V5957" s="44"/>
      <c r="W5957" s="44"/>
      <c r="X5957" s="44"/>
      <c r="Y5957" s="44"/>
    </row>
    <row r="5958" spans="14:25" ht="15" customHeight="1" x14ac:dyDescent="0.2">
      <c r="N5958" s="44"/>
      <c r="O5958" s="44"/>
      <c r="P5958" s="44"/>
      <c r="Q5958" s="44"/>
      <c r="R5958" s="44"/>
      <c r="S5958" s="44"/>
      <c r="T5958" s="44"/>
      <c r="U5958" s="44"/>
      <c r="V5958" s="44"/>
      <c r="W5958" s="44"/>
      <c r="X5958" s="44"/>
      <c r="Y5958" s="44"/>
    </row>
    <row r="5959" spans="14:25" ht="15" customHeight="1" x14ac:dyDescent="0.2">
      <c r="N5959" s="44"/>
      <c r="O5959" s="44"/>
      <c r="P5959" s="44"/>
      <c r="Q5959" s="44"/>
      <c r="R5959" s="44"/>
      <c r="S5959" s="44"/>
      <c r="T5959" s="44"/>
      <c r="U5959" s="44"/>
      <c r="V5959" s="44"/>
      <c r="W5959" s="44"/>
      <c r="X5959" s="44"/>
      <c r="Y5959" s="44"/>
    </row>
    <row r="5960" spans="14:25" ht="15" customHeight="1" x14ac:dyDescent="0.2">
      <c r="N5960" s="44"/>
      <c r="O5960" s="44"/>
      <c r="P5960" s="44"/>
      <c r="Q5960" s="44"/>
      <c r="R5960" s="44"/>
      <c r="S5960" s="44"/>
      <c r="T5960" s="44"/>
      <c r="U5960" s="44"/>
      <c r="V5960" s="44"/>
      <c r="W5960" s="44"/>
      <c r="X5960" s="44"/>
      <c r="Y5960" s="44"/>
    </row>
    <row r="5961" spans="14:25" ht="15" customHeight="1" x14ac:dyDescent="0.2">
      <c r="N5961" s="44"/>
      <c r="O5961" s="44"/>
      <c r="P5961" s="44"/>
      <c r="Q5961" s="44"/>
      <c r="R5961" s="44"/>
      <c r="S5961" s="44"/>
      <c r="T5961" s="44"/>
      <c r="U5961" s="44"/>
      <c r="V5961" s="44"/>
      <c r="W5961" s="44"/>
      <c r="X5961" s="44"/>
      <c r="Y5961" s="44"/>
    </row>
    <row r="5962" spans="14:25" ht="15" customHeight="1" x14ac:dyDescent="0.2">
      <c r="N5962" s="44"/>
      <c r="O5962" s="44"/>
      <c r="P5962" s="44"/>
      <c r="Q5962" s="44"/>
      <c r="R5962" s="44"/>
      <c r="S5962" s="44"/>
      <c r="T5962" s="44"/>
      <c r="U5962" s="44"/>
      <c r="V5962" s="44"/>
      <c r="W5962" s="44"/>
      <c r="X5962" s="44"/>
      <c r="Y5962" s="44"/>
    </row>
    <row r="5963" spans="14:25" ht="15" customHeight="1" x14ac:dyDescent="0.2">
      <c r="N5963" s="44"/>
      <c r="O5963" s="44"/>
      <c r="P5963" s="44"/>
      <c r="Q5963" s="44"/>
      <c r="R5963" s="44"/>
      <c r="S5963" s="44"/>
      <c r="T5963" s="44"/>
      <c r="U5963" s="44"/>
      <c r="V5963" s="44"/>
      <c r="W5963" s="44"/>
      <c r="X5963" s="44"/>
      <c r="Y5963" s="44"/>
    </row>
    <row r="5964" spans="14:25" ht="15" customHeight="1" x14ac:dyDescent="0.2">
      <c r="N5964" s="44"/>
      <c r="O5964" s="44"/>
      <c r="P5964" s="44"/>
      <c r="Q5964" s="44"/>
      <c r="R5964" s="44"/>
      <c r="S5964" s="44"/>
      <c r="T5964" s="44"/>
      <c r="U5964" s="44"/>
      <c r="V5964" s="44"/>
      <c r="W5964" s="44"/>
      <c r="X5964" s="44"/>
      <c r="Y5964" s="44"/>
    </row>
    <row r="5965" spans="14:25" ht="15" customHeight="1" x14ac:dyDescent="0.2">
      <c r="N5965" s="44"/>
      <c r="O5965" s="44"/>
      <c r="P5965" s="44"/>
      <c r="Q5965" s="44"/>
      <c r="R5965" s="44"/>
      <c r="S5965" s="44"/>
      <c r="T5965" s="44"/>
      <c r="U5965" s="44"/>
      <c r="V5965" s="44"/>
      <c r="W5965" s="44"/>
      <c r="X5965" s="44"/>
      <c r="Y5965" s="44"/>
    </row>
    <row r="5966" spans="14:25" ht="15" customHeight="1" x14ac:dyDescent="0.2">
      <c r="N5966" s="44"/>
      <c r="O5966" s="44"/>
      <c r="P5966" s="44"/>
      <c r="Q5966" s="44"/>
      <c r="R5966" s="44"/>
      <c r="S5966" s="44"/>
      <c r="T5966" s="44"/>
      <c r="U5966" s="44"/>
      <c r="V5966" s="44"/>
      <c r="W5966" s="44"/>
      <c r="X5966" s="44"/>
      <c r="Y5966" s="44"/>
    </row>
    <row r="5967" spans="14:25" ht="15" customHeight="1" x14ac:dyDescent="0.2">
      <c r="N5967" s="44"/>
      <c r="O5967" s="44"/>
      <c r="P5967" s="44"/>
      <c r="Q5967" s="44"/>
      <c r="R5967" s="44"/>
      <c r="S5967" s="44"/>
      <c r="T5967" s="44"/>
      <c r="U5967" s="44"/>
      <c r="V5967" s="44"/>
      <c r="W5967" s="44"/>
      <c r="X5967" s="44"/>
      <c r="Y5967" s="44"/>
    </row>
    <row r="5968" spans="14:25" ht="15" customHeight="1" x14ac:dyDescent="0.2">
      <c r="N5968" s="44"/>
      <c r="O5968" s="44"/>
      <c r="P5968" s="44"/>
      <c r="Q5968" s="44"/>
      <c r="R5968" s="44"/>
      <c r="S5968" s="44"/>
      <c r="T5968" s="44"/>
      <c r="U5968" s="44"/>
      <c r="V5968" s="44"/>
      <c r="W5968" s="44"/>
      <c r="X5968" s="44"/>
      <c r="Y5968" s="44"/>
    </row>
    <row r="5969" spans="14:25" ht="15" customHeight="1" x14ac:dyDescent="0.2">
      <c r="N5969" s="44"/>
      <c r="O5969" s="44"/>
      <c r="P5969" s="44"/>
      <c r="Q5969" s="44"/>
      <c r="R5969" s="44"/>
      <c r="S5969" s="44"/>
      <c r="T5969" s="44"/>
      <c r="U5969" s="44"/>
      <c r="V5969" s="44"/>
      <c r="W5969" s="44"/>
      <c r="X5969" s="44"/>
      <c r="Y5969" s="44"/>
    </row>
    <row r="5970" spans="14:25" ht="15" customHeight="1" x14ac:dyDescent="0.2">
      <c r="N5970" s="44"/>
      <c r="O5970" s="44"/>
      <c r="P5970" s="44"/>
      <c r="Q5970" s="44"/>
      <c r="R5970" s="44"/>
      <c r="S5970" s="44"/>
      <c r="T5970" s="44"/>
      <c r="U5970" s="44"/>
      <c r="V5970" s="44"/>
      <c r="W5970" s="44"/>
      <c r="X5970" s="44"/>
      <c r="Y5970" s="44"/>
    </row>
    <row r="5971" spans="14:25" ht="15" customHeight="1" x14ac:dyDescent="0.2">
      <c r="N5971" s="44"/>
      <c r="O5971" s="44"/>
      <c r="P5971" s="44"/>
      <c r="Q5971" s="44"/>
      <c r="R5971" s="44"/>
      <c r="S5971" s="44"/>
      <c r="T5971" s="44"/>
      <c r="U5971" s="44"/>
      <c r="V5971" s="44"/>
      <c r="W5971" s="44"/>
      <c r="X5971" s="44"/>
      <c r="Y5971" s="44"/>
    </row>
    <row r="5972" spans="14:25" ht="15" customHeight="1" x14ac:dyDescent="0.2">
      <c r="N5972" s="44"/>
      <c r="O5972" s="44"/>
      <c r="P5972" s="44"/>
      <c r="Q5972" s="44"/>
      <c r="R5972" s="44"/>
      <c r="S5972" s="44"/>
      <c r="T5972" s="44"/>
      <c r="U5972" s="44"/>
      <c r="V5972" s="44"/>
      <c r="W5972" s="44"/>
      <c r="X5972" s="44"/>
      <c r="Y5972" s="44"/>
    </row>
    <row r="5973" spans="14:25" ht="15" customHeight="1" x14ac:dyDescent="0.2">
      <c r="N5973" s="44"/>
      <c r="O5973" s="44"/>
      <c r="P5973" s="44"/>
      <c r="Q5973" s="44"/>
      <c r="R5973" s="44"/>
      <c r="S5973" s="44"/>
      <c r="T5973" s="44"/>
      <c r="U5973" s="44"/>
      <c r="V5973" s="44"/>
      <c r="W5973" s="44"/>
      <c r="X5973" s="44"/>
      <c r="Y5973" s="44"/>
    </row>
    <row r="5974" spans="14:25" ht="15" customHeight="1" x14ac:dyDescent="0.2">
      <c r="N5974" s="44"/>
      <c r="O5974" s="44"/>
      <c r="P5974" s="44"/>
      <c r="Q5974" s="44"/>
      <c r="R5974" s="44"/>
      <c r="S5974" s="44"/>
      <c r="T5974" s="44"/>
      <c r="U5974" s="44"/>
      <c r="V5974" s="44"/>
      <c r="W5974" s="44"/>
      <c r="X5974" s="44"/>
      <c r="Y5974" s="44"/>
    </row>
    <row r="5975" spans="14:25" ht="15" customHeight="1" x14ac:dyDescent="0.2">
      <c r="N5975" s="44"/>
      <c r="O5975" s="44"/>
      <c r="P5975" s="44"/>
      <c r="Q5975" s="44"/>
      <c r="R5975" s="44"/>
      <c r="S5975" s="44"/>
      <c r="T5975" s="44"/>
      <c r="U5975" s="44"/>
      <c r="V5975" s="44"/>
      <c r="W5975" s="44"/>
      <c r="X5975" s="44"/>
      <c r="Y5975" s="44"/>
    </row>
    <row r="5976" spans="14:25" ht="15" customHeight="1" x14ac:dyDescent="0.2">
      <c r="N5976" s="44"/>
      <c r="O5976" s="44"/>
      <c r="P5976" s="44"/>
      <c r="Q5976" s="44"/>
      <c r="R5976" s="44"/>
      <c r="S5976" s="44"/>
      <c r="T5976" s="44"/>
      <c r="U5976" s="44"/>
      <c r="V5976" s="44"/>
      <c r="W5976" s="44"/>
      <c r="X5976" s="44"/>
      <c r="Y5976" s="44"/>
    </row>
    <row r="5977" spans="14:25" ht="15" customHeight="1" x14ac:dyDescent="0.2">
      <c r="N5977" s="44"/>
      <c r="O5977" s="44"/>
      <c r="P5977" s="44"/>
      <c r="Q5977" s="44"/>
      <c r="R5977" s="44"/>
      <c r="S5977" s="44"/>
      <c r="T5977" s="44"/>
      <c r="U5977" s="44"/>
      <c r="V5977" s="44"/>
      <c r="W5977" s="44"/>
      <c r="X5977" s="44"/>
      <c r="Y5977" s="44"/>
    </row>
    <row r="5978" spans="14:25" ht="15" customHeight="1" x14ac:dyDescent="0.2">
      <c r="N5978" s="44"/>
      <c r="O5978" s="44"/>
      <c r="P5978" s="44"/>
      <c r="Q5978" s="44"/>
      <c r="R5978" s="44"/>
      <c r="S5978" s="44"/>
      <c r="T5978" s="44"/>
      <c r="U5978" s="44"/>
      <c r="V5978" s="44"/>
      <c r="W5978" s="44"/>
      <c r="X5978" s="44"/>
      <c r="Y5978" s="44"/>
    </row>
    <row r="5979" spans="14:25" ht="15" customHeight="1" x14ac:dyDescent="0.2">
      <c r="N5979" s="44"/>
      <c r="O5979" s="44"/>
      <c r="P5979" s="44"/>
      <c r="Q5979" s="44"/>
      <c r="R5979" s="44"/>
      <c r="S5979" s="44"/>
      <c r="T5979" s="44"/>
      <c r="U5979" s="44"/>
      <c r="V5979" s="44"/>
      <c r="W5979" s="44"/>
      <c r="X5979" s="44"/>
      <c r="Y5979" s="44"/>
    </row>
    <row r="5980" spans="14:25" ht="15" customHeight="1" x14ac:dyDescent="0.2">
      <c r="N5980" s="44"/>
      <c r="O5980" s="44"/>
      <c r="P5980" s="44"/>
      <c r="Q5980" s="44"/>
      <c r="R5980" s="44"/>
      <c r="S5980" s="44"/>
      <c r="T5980" s="44"/>
      <c r="U5980" s="44"/>
      <c r="V5980" s="44"/>
      <c r="W5980" s="44"/>
      <c r="X5980" s="44"/>
      <c r="Y5980" s="44"/>
    </row>
    <row r="5981" spans="14:25" ht="15" customHeight="1" x14ac:dyDescent="0.2">
      <c r="N5981" s="44"/>
      <c r="O5981" s="44"/>
      <c r="P5981" s="44"/>
      <c r="Q5981" s="44"/>
      <c r="R5981" s="44"/>
      <c r="S5981" s="44"/>
      <c r="T5981" s="44"/>
      <c r="U5981" s="44"/>
      <c r="V5981" s="44"/>
      <c r="W5981" s="44"/>
      <c r="X5981" s="44"/>
      <c r="Y5981" s="44"/>
    </row>
    <row r="5982" spans="14:25" ht="15" customHeight="1" x14ac:dyDescent="0.2">
      <c r="N5982" s="44"/>
      <c r="O5982" s="44"/>
      <c r="P5982" s="44"/>
      <c r="Q5982" s="44"/>
      <c r="R5982" s="44"/>
      <c r="S5982" s="44"/>
      <c r="T5982" s="44"/>
      <c r="U5982" s="44"/>
      <c r="V5982" s="44"/>
      <c r="W5982" s="44"/>
      <c r="X5982" s="44"/>
      <c r="Y5982" s="44"/>
    </row>
    <row r="5983" spans="14:25" ht="15" customHeight="1" x14ac:dyDescent="0.2">
      <c r="N5983" s="44"/>
      <c r="O5983" s="44"/>
      <c r="P5983" s="44"/>
      <c r="Q5983" s="44"/>
      <c r="R5983" s="44"/>
      <c r="S5983" s="44"/>
      <c r="T5983" s="44"/>
      <c r="U5983" s="44"/>
      <c r="V5983" s="44"/>
      <c r="W5983" s="44"/>
      <c r="X5983" s="44"/>
      <c r="Y5983" s="44"/>
    </row>
    <row r="5984" spans="14:25" ht="15" customHeight="1" x14ac:dyDescent="0.2">
      <c r="N5984" s="44"/>
      <c r="O5984" s="44"/>
      <c r="P5984" s="44"/>
      <c r="Q5984" s="44"/>
      <c r="R5984" s="44"/>
      <c r="S5984" s="44"/>
      <c r="T5984" s="44"/>
      <c r="U5984" s="44"/>
      <c r="V5984" s="44"/>
      <c r="W5984" s="44"/>
      <c r="X5984" s="44"/>
      <c r="Y5984" s="44"/>
    </row>
    <row r="5985" spans="14:25" ht="15" customHeight="1" x14ac:dyDescent="0.2">
      <c r="N5985" s="44"/>
      <c r="O5985" s="44"/>
      <c r="P5985" s="44"/>
      <c r="Q5985" s="44"/>
      <c r="R5985" s="44"/>
      <c r="S5985" s="44"/>
      <c r="T5985" s="44"/>
      <c r="U5985" s="44"/>
      <c r="V5985" s="44"/>
      <c r="W5985" s="44"/>
      <c r="X5985" s="44"/>
      <c r="Y5985" s="44"/>
    </row>
    <row r="5986" spans="14:25" ht="15" customHeight="1" x14ac:dyDescent="0.2">
      <c r="N5986" s="44"/>
      <c r="O5986" s="44"/>
      <c r="P5986" s="44"/>
      <c r="Q5986" s="44"/>
      <c r="R5986" s="44"/>
      <c r="S5986" s="44"/>
      <c r="T5986" s="44"/>
      <c r="U5986" s="44"/>
      <c r="V5986" s="44"/>
      <c r="W5986" s="44"/>
      <c r="X5986" s="44"/>
      <c r="Y5986" s="44"/>
    </row>
    <row r="5987" spans="14:25" ht="15" customHeight="1" x14ac:dyDescent="0.2">
      <c r="N5987" s="44"/>
      <c r="O5987" s="44"/>
      <c r="P5987" s="44"/>
      <c r="Q5987" s="44"/>
      <c r="R5987" s="44"/>
      <c r="S5987" s="44"/>
      <c r="T5987" s="44"/>
      <c r="U5987" s="44"/>
      <c r="V5987" s="44"/>
      <c r="W5987" s="44"/>
      <c r="X5987" s="44"/>
      <c r="Y5987" s="44"/>
    </row>
    <row r="5988" spans="14:25" ht="15" customHeight="1" x14ac:dyDescent="0.2">
      <c r="N5988" s="44"/>
      <c r="O5988" s="44"/>
      <c r="P5988" s="44"/>
      <c r="Q5988" s="44"/>
      <c r="R5988" s="44"/>
      <c r="S5988" s="44"/>
      <c r="T5988" s="44"/>
      <c r="U5988" s="44"/>
      <c r="V5988" s="44"/>
      <c r="W5988" s="44"/>
      <c r="X5988" s="44"/>
      <c r="Y5988" s="44"/>
    </row>
    <row r="5989" spans="14:25" ht="15" customHeight="1" x14ac:dyDescent="0.2">
      <c r="N5989" s="44"/>
      <c r="O5989" s="44"/>
      <c r="P5989" s="44"/>
      <c r="Q5989" s="44"/>
      <c r="R5989" s="44"/>
      <c r="S5989" s="44"/>
      <c r="T5989" s="44"/>
      <c r="U5989" s="44"/>
      <c r="V5989" s="44"/>
      <c r="W5989" s="44"/>
      <c r="X5989" s="44"/>
      <c r="Y5989" s="44"/>
    </row>
    <row r="5990" spans="14:25" ht="15" customHeight="1" x14ac:dyDescent="0.2">
      <c r="N5990" s="44"/>
      <c r="O5990" s="44"/>
      <c r="P5990" s="44"/>
      <c r="Q5990" s="44"/>
      <c r="R5990" s="44"/>
      <c r="S5990" s="44"/>
      <c r="T5990" s="44"/>
      <c r="U5990" s="44"/>
      <c r="V5990" s="44"/>
      <c r="W5990" s="44"/>
      <c r="X5990" s="44"/>
      <c r="Y5990" s="44"/>
    </row>
    <row r="5991" spans="14:25" ht="15" customHeight="1" x14ac:dyDescent="0.2">
      <c r="N5991" s="44"/>
      <c r="O5991" s="44"/>
      <c r="P5991" s="44"/>
      <c r="Q5991" s="44"/>
      <c r="R5991" s="44"/>
      <c r="S5991" s="44"/>
      <c r="T5991" s="44"/>
      <c r="U5991" s="44"/>
      <c r="V5991" s="44"/>
      <c r="W5991" s="44"/>
      <c r="X5991" s="44"/>
      <c r="Y5991" s="44"/>
    </row>
    <row r="5992" spans="14:25" ht="15" customHeight="1" x14ac:dyDescent="0.2">
      <c r="N5992" s="44"/>
      <c r="O5992" s="44"/>
      <c r="P5992" s="44"/>
      <c r="Q5992" s="44"/>
      <c r="R5992" s="44"/>
      <c r="S5992" s="44"/>
      <c r="T5992" s="44"/>
      <c r="U5992" s="44"/>
      <c r="V5992" s="44"/>
      <c r="W5992" s="44"/>
      <c r="X5992" s="44"/>
      <c r="Y5992" s="44"/>
    </row>
    <row r="5993" spans="14:25" ht="15" customHeight="1" x14ac:dyDescent="0.2">
      <c r="N5993" s="44"/>
      <c r="O5993" s="44"/>
      <c r="P5993" s="44"/>
      <c r="Q5993" s="44"/>
      <c r="R5993" s="44"/>
      <c r="S5993" s="44"/>
      <c r="T5993" s="44"/>
      <c r="U5993" s="44"/>
      <c r="V5993" s="44"/>
      <c r="W5993" s="44"/>
      <c r="X5993" s="44"/>
      <c r="Y5993" s="44"/>
    </row>
    <row r="5994" spans="14:25" ht="15" customHeight="1" x14ac:dyDescent="0.2">
      <c r="N5994" s="44"/>
      <c r="O5994" s="44"/>
      <c r="P5994" s="44"/>
      <c r="Q5994" s="44"/>
      <c r="R5994" s="44"/>
      <c r="S5994" s="44"/>
      <c r="T5994" s="44"/>
      <c r="U5994" s="44"/>
      <c r="V5994" s="44"/>
      <c r="W5994" s="44"/>
      <c r="X5994" s="44"/>
      <c r="Y5994" s="44"/>
    </row>
    <row r="5995" spans="14:25" ht="15" customHeight="1" x14ac:dyDescent="0.2">
      <c r="N5995" s="44"/>
      <c r="O5995" s="44"/>
      <c r="P5995" s="44"/>
      <c r="Q5995" s="44"/>
      <c r="R5995" s="44"/>
      <c r="S5995" s="44"/>
      <c r="T5995" s="44"/>
      <c r="U5995" s="44"/>
      <c r="V5995" s="44"/>
      <c r="W5995" s="44"/>
      <c r="X5995" s="44"/>
      <c r="Y5995" s="44"/>
    </row>
    <row r="5996" spans="14:25" ht="15" customHeight="1" x14ac:dyDescent="0.2">
      <c r="N5996" s="44"/>
      <c r="O5996" s="44"/>
      <c r="P5996" s="44"/>
      <c r="Q5996" s="44"/>
      <c r="R5996" s="44"/>
      <c r="S5996" s="44"/>
      <c r="T5996" s="44"/>
      <c r="U5996" s="44"/>
      <c r="V5996" s="44"/>
      <c r="W5996" s="44"/>
      <c r="X5996" s="44"/>
      <c r="Y5996" s="44"/>
    </row>
    <row r="5997" spans="14:25" ht="15" customHeight="1" x14ac:dyDescent="0.2">
      <c r="N5997" s="44"/>
      <c r="O5997" s="44"/>
      <c r="P5997" s="44"/>
      <c r="Q5997" s="44"/>
      <c r="R5997" s="44"/>
      <c r="S5997" s="44"/>
      <c r="T5997" s="44"/>
      <c r="U5997" s="44"/>
      <c r="V5997" s="44"/>
      <c r="W5997" s="44"/>
      <c r="X5997" s="44"/>
      <c r="Y5997" s="44"/>
    </row>
    <row r="5998" spans="14:25" ht="15" customHeight="1" x14ac:dyDescent="0.2">
      <c r="N5998" s="44"/>
      <c r="O5998" s="44"/>
      <c r="P5998" s="44"/>
      <c r="Q5998" s="44"/>
      <c r="R5998" s="44"/>
      <c r="S5998" s="44"/>
      <c r="T5998" s="44"/>
      <c r="U5998" s="44"/>
      <c r="V5998" s="44"/>
      <c r="W5998" s="44"/>
      <c r="X5998" s="44"/>
      <c r="Y5998" s="44"/>
    </row>
    <row r="5999" spans="14:25" ht="15" customHeight="1" x14ac:dyDescent="0.2">
      <c r="N5999" s="44"/>
      <c r="O5999" s="44"/>
      <c r="P5999" s="44"/>
      <c r="Q5999" s="44"/>
      <c r="R5999" s="44"/>
      <c r="S5999" s="44"/>
      <c r="T5999" s="44"/>
      <c r="U5999" s="44"/>
      <c r="V5999" s="44"/>
      <c r="W5999" s="44"/>
      <c r="X5999" s="44"/>
      <c r="Y5999" s="44"/>
    </row>
    <row r="6000" spans="14:25" ht="15" customHeight="1" x14ac:dyDescent="0.2">
      <c r="N6000" s="44"/>
      <c r="O6000" s="44"/>
      <c r="P6000" s="44"/>
      <c r="Q6000" s="44"/>
      <c r="R6000" s="44"/>
      <c r="S6000" s="44"/>
      <c r="T6000" s="44"/>
      <c r="U6000" s="44"/>
      <c r="V6000" s="44"/>
      <c r="W6000" s="44"/>
      <c r="X6000" s="44"/>
      <c r="Y6000" s="44"/>
    </row>
    <row r="6001" spans="14:25" ht="15" customHeight="1" x14ac:dyDescent="0.2">
      <c r="N6001" s="44"/>
      <c r="O6001" s="44"/>
      <c r="P6001" s="44"/>
      <c r="Q6001" s="44"/>
      <c r="R6001" s="44"/>
      <c r="S6001" s="44"/>
      <c r="T6001" s="44"/>
      <c r="U6001" s="44"/>
      <c r="V6001" s="44"/>
      <c r="W6001" s="44"/>
      <c r="X6001" s="44"/>
      <c r="Y6001" s="44"/>
    </row>
    <row r="6002" spans="14:25" ht="15" customHeight="1" x14ac:dyDescent="0.2">
      <c r="N6002" s="44"/>
      <c r="O6002" s="44"/>
      <c r="P6002" s="44"/>
      <c r="Q6002" s="44"/>
      <c r="R6002" s="44"/>
      <c r="S6002" s="44"/>
      <c r="T6002" s="44"/>
      <c r="U6002" s="44"/>
      <c r="V6002" s="44"/>
      <c r="W6002" s="44"/>
      <c r="X6002" s="44"/>
      <c r="Y6002" s="44"/>
    </row>
    <row r="6003" spans="14:25" ht="15" customHeight="1" x14ac:dyDescent="0.2">
      <c r="N6003" s="44"/>
      <c r="O6003" s="44"/>
      <c r="P6003" s="44"/>
      <c r="Q6003" s="44"/>
      <c r="R6003" s="44"/>
      <c r="S6003" s="44"/>
      <c r="T6003" s="44"/>
      <c r="U6003" s="44"/>
      <c r="V6003" s="44"/>
      <c r="W6003" s="44"/>
      <c r="X6003" s="44"/>
      <c r="Y6003" s="44"/>
    </row>
    <row r="6004" spans="14:25" ht="15" customHeight="1" x14ac:dyDescent="0.2">
      <c r="N6004" s="44"/>
      <c r="O6004" s="44"/>
      <c r="P6004" s="44"/>
      <c r="Q6004" s="44"/>
      <c r="R6004" s="44"/>
      <c r="S6004" s="44"/>
      <c r="T6004" s="44"/>
      <c r="U6004" s="44"/>
      <c r="V6004" s="44"/>
      <c r="W6004" s="44"/>
      <c r="X6004" s="44"/>
      <c r="Y6004" s="44"/>
    </row>
    <row r="6005" spans="14:25" ht="15" customHeight="1" x14ac:dyDescent="0.2">
      <c r="N6005" s="44"/>
      <c r="O6005" s="44"/>
      <c r="P6005" s="44"/>
      <c r="Q6005" s="44"/>
      <c r="R6005" s="44"/>
      <c r="S6005" s="44"/>
      <c r="T6005" s="44"/>
      <c r="U6005" s="44"/>
      <c r="V6005" s="44"/>
      <c r="W6005" s="44"/>
      <c r="X6005" s="44"/>
      <c r="Y6005" s="44"/>
    </row>
    <row r="6006" spans="14:25" ht="15" customHeight="1" x14ac:dyDescent="0.2">
      <c r="N6006" s="44"/>
      <c r="O6006" s="44"/>
      <c r="P6006" s="44"/>
      <c r="Q6006" s="44"/>
      <c r="R6006" s="44"/>
      <c r="S6006" s="44"/>
      <c r="T6006" s="44"/>
      <c r="U6006" s="44"/>
      <c r="V6006" s="44"/>
      <c r="W6006" s="44"/>
      <c r="X6006" s="44"/>
      <c r="Y6006" s="44"/>
    </row>
    <row r="6007" spans="14:25" ht="15" customHeight="1" x14ac:dyDescent="0.2">
      <c r="N6007" s="44"/>
      <c r="O6007" s="44"/>
      <c r="P6007" s="44"/>
      <c r="Q6007" s="44"/>
      <c r="R6007" s="44"/>
      <c r="S6007" s="44"/>
      <c r="T6007" s="44"/>
      <c r="U6007" s="44"/>
      <c r="V6007" s="44"/>
      <c r="W6007" s="44"/>
      <c r="X6007" s="44"/>
      <c r="Y6007" s="44"/>
    </row>
    <row r="6008" spans="14:25" ht="15" customHeight="1" x14ac:dyDescent="0.2">
      <c r="N6008" s="44"/>
      <c r="O6008" s="44"/>
      <c r="P6008" s="44"/>
      <c r="Q6008" s="44"/>
      <c r="R6008" s="44"/>
      <c r="S6008" s="44"/>
      <c r="T6008" s="44"/>
      <c r="U6008" s="44"/>
      <c r="V6008" s="44"/>
      <c r="W6008" s="44"/>
      <c r="X6008" s="44"/>
      <c r="Y6008" s="44"/>
    </row>
    <row r="6009" spans="14:25" ht="15" customHeight="1" x14ac:dyDescent="0.2">
      <c r="N6009" s="44"/>
      <c r="O6009" s="44"/>
      <c r="P6009" s="44"/>
      <c r="Q6009" s="44"/>
      <c r="R6009" s="44"/>
      <c r="S6009" s="44"/>
      <c r="T6009" s="44"/>
      <c r="U6009" s="44"/>
      <c r="V6009" s="44"/>
      <c r="W6009" s="44"/>
      <c r="X6009" s="44"/>
      <c r="Y6009" s="44"/>
    </row>
    <row r="6010" spans="14:25" ht="15" customHeight="1" x14ac:dyDescent="0.2">
      <c r="N6010" s="44"/>
      <c r="O6010" s="44"/>
      <c r="P6010" s="44"/>
      <c r="Q6010" s="44"/>
      <c r="R6010" s="44"/>
      <c r="S6010" s="44"/>
      <c r="T6010" s="44"/>
      <c r="U6010" s="44"/>
      <c r="V6010" s="44"/>
      <c r="W6010" s="44"/>
      <c r="X6010" s="44"/>
      <c r="Y6010" s="44"/>
    </row>
    <row r="6011" spans="14:25" ht="15" customHeight="1" x14ac:dyDescent="0.2">
      <c r="N6011" s="44"/>
      <c r="O6011" s="44"/>
      <c r="P6011" s="44"/>
      <c r="Q6011" s="44"/>
      <c r="R6011" s="44"/>
      <c r="S6011" s="44"/>
      <c r="T6011" s="44"/>
      <c r="U6011" s="44"/>
      <c r="V6011" s="44"/>
      <c r="W6011" s="44"/>
      <c r="X6011" s="44"/>
      <c r="Y6011" s="44"/>
    </row>
    <row r="6012" spans="14:25" ht="15" customHeight="1" x14ac:dyDescent="0.2">
      <c r="N6012" s="44"/>
      <c r="O6012" s="44"/>
      <c r="P6012" s="44"/>
      <c r="Q6012" s="44"/>
      <c r="R6012" s="44"/>
      <c r="S6012" s="44"/>
      <c r="T6012" s="44"/>
      <c r="U6012" s="44"/>
      <c r="V6012" s="44"/>
      <c r="W6012" s="44"/>
      <c r="X6012" s="44"/>
      <c r="Y6012" s="44"/>
    </row>
    <row r="6013" spans="14:25" ht="15" customHeight="1" x14ac:dyDescent="0.2">
      <c r="N6013" s="44"/>
      <c r="O6013" s="44"/>
      <c r="P6013" s="44"/>
      <c r="Q6013" s="44"/>
      <c r="R6013" s="44"/>
      <c r="S6013" s="44"/>
      <c r="T6013" s="44"/>
      <c r="U6013" s="44"/>
      <c r="V6013" s="44"/>
      <c r="W6013" s="44"/>
      <c r="X6013" s="44"/>
      <c r="Y6013" s="44"/>
    </row>
    <row r="6014" spans="14:25" ht="15" customHeight="1" x14ac:dyDescent="0.2">
      <c r="N6014" s="44"/>
      <c r="O6014" s="44"/>
      <c r="P6014" s="44"/>
      <c r="Q6014" s="44"/>
      <c r="R6014" s="44"/>
      <c r="S6014" s="44"/>
      <c r="T6014" s="44"/>
      <c r="U6014" s="44"/>
      <c r="V6014" s="44"/>
      <c r="W6014" s="44"/>
      <c r="X6014" s="44"/>
      <c r="Y6014" s="44"/>
    </row>
    <row r="6015" spans="14:25" ht="15" customHeight="1" x14ac:dyDescent="0.2">
      <c r="N6015" s="44"/>
      <c r="O6015" s="44"/>
      <c r="P6015" s="44"/>
      <c r="Q6015" s="44"/>
      <c r="R6015" s="44"/>
      <c r="S6015" s="44"/>
      <c r="T6015" s="44"/>
      <c r="U6015" s="44"/>
      <c r="V6015" s="44"/>
      <c r="W6015" s="44"/>
      <c r="X6015" s="44"/>
      <c r="Y6015" s="44"/>
    </row>
    <row r="6016" spans="14:25" ht="15" customHeight="1" x14ac:dyDescent="0.2">
      <c r="N6016" s="44"/>
      <c r="O6016" s="44"/>
      <c r="P6016" s="44"/>
      <c r="Q6016" s="44"/>
      <c r="R6016" s="44"/>
      <c r="S6016" s="44"/>
      <c r="T6016" s="44"/>
      <c r="U6016" s="44"/>
      <c r="V6016" s="44"/>
      <c r="W6016" s="44"/>
      <c r="X6016" s="44"/>
      <c r="Y6016" s="44"/>
    </row>
    <row r="6017" spans="14:25" ht="15" customHeight="1" x14ac:dyDescent="0.2">
      <c r="N6017" s="44"/>
      <c r="O6017" s="44"/>
      <c r="P6017" s="44"/>
      <c r="Q6017" s="44"/>
      <c r="R6017" s="44"/>
      <c r="S6017" s="44"/>
      <c r="T6017" s="44"/>
      <c r="U6017" s="44"/>
      <c r="V6017" s="44"/>
      <c r="W6017" s="44"/>
      <c r="X6017" s="44"/>
      <c r="Y6017" s="44"/>
    </row>
    <row r="6018" spans="14:25" ht="15" customHeight="1" x14ac:dyDescent="0.2">
      <c r="N6018" s="44"/>
      <c r="O6018" s="44"/>
      <c r="P6018" s="44"/>
      <c r="Q6018" s="44"/>
      <c r="R6018" s="44"/>
      <c r="S6018" s="44"/>
      <c r="T6018" s="44"/>
      <c r="U6018" s="44"/>
      <c r="V6018" s="44"/>
      <c r="W6018" s="44"/>
      <c r="X6018" s="44"/>
      <c r="Y6018" s="44"/>
    </row>
    <row r="6019" spans="14:25" ht="15" customHeight="1" x14ac:dyDescent="0.2">
      <c r="N6019" s="44"/>
      <c r="O6019" s="44"/>
      <c r="P6019" s="44"/>
      <c r="Q6019" s="44"/>
      <c r="R6019" s="44"/>
      <c r="S6019" s="44"/>
      <c r="T6019" s="44"/>
      <c r="U6019" s="44"/>
      <c r="V6019" s="44"/>
      <c r="W6019" s="44"/>
      <c r="X6019" s="44"/>
      <c r="Y6019" s="44"/>
    </row>
    <row r="6020" spans="14:25" ht="15" customHeight="1" x14ac:dyDescent="0.2">
      <c r="N6020" s="44"/>
      <c r="O6020" s="44"/>
      <c r="P6020" s="44"/>
      <c r="Q6020" s="44"/>
      <c r="R6020" s="44"/>
      <c r="S6020" s="44"/>
      <c r="T6020" s="44"/>
      <c r="U6020" s="44"/>
      <c r="V6020" s="44"/>
      <c r="W6020" s="44"/>
      <c r="X6020" s="44"/>
      <c r="Y6020" s="44"/>
    </row>
    <row r="6021" spans="14:25" ht="15" customHeight="1" x14ac:dyDescent="0.2">
      <c r="N6021" s="44"/>
      <c r="O6021" s="44"/>
      <c r="P6021" s="44"/>
      <c r="Q6021" s="44"/>
      <c r="R6021" s="44"/>
      <c r="S6021" s="44"/>
      <c r="T6021" s="44"/>
      <c r="U6021" s="44"/>
      <c r="V6021" s="44"/>
      <c r="W6021" s="44"/>
      <c r="X6021" s="44"/>
      <c r="Y6021" s="44"/>
    </row>
    <row r="6022" spans="14:25" ht="15" customHeight="1" x14ac:dyDescent="0.2">
      <c r="N6022" s="44"/>
      <c r="O6022" s="44"/>
      <c r="P6022" s="44"/>
      <c r="Q6022" s="44"/>
      <c r="R6022" s="44"/>
      <c r="S6022" s="44"/>
      <c r="T6022" s="44"/>
      <c r="U6022" s="44"/>
      <c r="V6022" s="44"/>
      <c r="W6022" s="44"/>
      <c r="X6022" s="44"/>
      <c r="Y6022" s="44"/>
    </row>
    <row r="6023" spans="14:25" ht="15" customHeight="1" x14ac:dyDescent="0.2">
      <c r="N6023" s="44"/>
      <c r="O6023" s="44"/>
      <c r="P6023" s="44"/>
      <c r="Q6023" s="44"/>
      <c r="R6023" s="44"/>
      <c r="S6023" s="44"/>
      <c r="T6023" s="44"/>
      <c r="U6023" s="44"/>
      <c r="V6023" s="44"/>
      <c r="W6023" s="44"/>
      <c r="X6023" s="44"/>
      <c r="Y6023" s="44"/>
    </row>
    <row r="6024" spans="14:25" ht="15" customHeight="1" x14ac:dyDescent="0.2">
      <c r="N6024" s="44"/>
      <c r="O6024" s="44"/>
      <c r="P6024" s="44"/>
      <c r="Q6024" s="44"/>
      <c r="R6024" s="44"/>
      <c r="S6024" s="44"/>
      <c r="T6024" s="44"/>
      <c r="U6024" s="44"/>
      <c r="V6024" s="44"/>
      <c r="W6024" s="44"/>
      <c r="X6024" s="44"/>
      <c r="Y6024" s="44"/>
    </row>
    <row r="6025" spans="14:25" ht="15" customHeight="1" x14ac:dyDescent="0.2">
      <c r="N6025" s="44"/>
      <c r="O6025" s="44"/>
      <c r="P6025" s="44"/>
      <c r="Q6025" s="44"/>
      <c r="R6025" s="44"/>
      <c r="S6025" s="44"/>
      <c r="T6025" s="44"/>
      <c r="U6025" s="44"/>
      <c r="V6025" s="44"/>
      <c r="W6025" s="44"/>
      <c r="X6025" s="44"/>
      <c r="Y6025" s="44"/>
    </row>
    <row r="6026" spans="14:25" ht="15" customHeight="1" x14ac:dyDescent="0.2">
      <c r="N6026" s="44"/>
      <c r="O6026" s="44"/>
      <c r="P6026" s="44"/>
      <c r="Q6026" s="44"/>
      <c r="R6026" s="44"/>
      <c r="S6026" s="44"/>
      <c r="T6026" s="44"/>
      <c r="U6026" s="44"/>
      <c r="V6026" s="44"/>
      <c r="W6026" s="44"/>
      <c r="X6026" s="44"/>
      <c r="Y6026" s="44"/>
    </row>
    <row r="6027" spans="14:25" ht="15" customHeight="1" x14ac:dyDescent="0.2">
      <c r="N6027" s="44"/>
      <c r="O6027" s="44"/>
      <c r="P6027" s="44"/>
      <c r="Q6027" s="44"/>
      <c r="R6027" s="44"/>
      <c r="S6027" s="44"/>
      <c r="T6027" s="44"/>
      <c r="U6027" s="44"/>
      <c r="V6027" s="44"/>
      <c r="W6027" s="44"/>
      <c r="X6027" s="44"/>
      <c r="Y6027" s="44"/>
    </row>
    <row r="6028" spans="14:25" ht="15" customHeight="1" x14ac:dyDescent="0.2">
      <c r="N6028" s="44"/>
      <c r="O6028" s="44"/>
      <c r="P6028" s="44"/>
      <c r="Q6028" s="44"/>
      <c r="R6028" s="44"/>
      <c r="S6028" s="44"/>
      <c r="T6028" s="44"/>
      <c r="U6028" s="44"/>
      <c r="V6028" s="44"/>
      <c r="W6028" s="44"/>
      <c r="X6028" s="44"/>
      <c r="Y6028" s="44"/>
    </row>
    <row r="6029" spans="14:25" ht="15" customHeight="1" x14ac:dyDescent="0.2">
      <c r="N6029" s="44"/>
      <c r="O6029" s="44"/>
      <c r="P6029" s="44"/>
      <c r="Q6029" s="44"/>
      <c r="R6029" s="44"/>
      <c r="S6029" s="44"/>
      <c r="T6029" s="44"/>
      <c r="U6029" s="44"/>
      <c r="V6029" s="44"/>
      <c r="W6029" s="44"/>
      <c r="X6029" s="44"/>
      <c r="Y6029" s="44"/>
    </row>
    <row r="6030" spans="14:25" ht="15" customHeight="1" x14ac:dyDescent="0.2">
      <c r="N6030" s="44"/>
      <c r="O6030" s="44"/>
      <c r="P6030" s="44"/>
      <c r="Q6030" s="44"/>
      <c r="R6030" s="44"/>
      <c r="S6030" s="44"/>
      <c r="T6030" s="44"/>
      <c r="U6030" s="44"/>
      <c r="V6030" s="44"/>
      <c r="W6030" s="44"/>
      <c r="X6030" s="44"/>
      <c r="Y6030" s="44"/>
    </row>
    <row r="6031" spans="14:25" ht="15" customHeight="1" x14ac:dyDescent="0.2">
      <c r="N6031" s="44"/>
      <c r="O6031" s="44"/>
      <c r="P6031" s="44"/>
      <c r="Q6031" s="44"/>
      <c r="R6031" s="44"/>
      <c r="S6031" s="44"/>
      <c r="T6031" s="44"/>
      <c r="U6031" s="44"/>
      <c r="V6031" s="44"/>
      <c r="W6031" s="44"/>
      <c r="X6031" s="44"/>
      <c r="Y6031" s="44"/>
    </row>
    <row r="6032" spans="14:25" ht="15" customHeight="1" x14ac:dyDescent="0.2">
      <c r="N6032" s="44"/>
      <c r="O6032" s="44"/>
      <c r="P6032" s="44"/>
      <c r="Q6032" s="44"/>
      <c r="R6032" s="44"/>
      <c r="S6032" s="44"/>
      <c r="T6032" s="44"/>
      <c r="U6032" s="44"/>
      <c r="V6032" s="44"/>
      <c r="W6032" s="44"/>
      <c r="X6032" s="44"/>
      <c r="Y6032" s="44"/>
    </row>
    <row r="6033" spans="14:25" ht="15" customHeight="1" x14ac:dyDescent="0.2">
      <c r="N6033" s="44"/>
      <c r="O6033" s="44"/>
      <c r="P6033" s="44"/>
      <c r="Q6033" s="44"/>
      <c r="R6033" s="44"/>
      <c r="S6033" s="44"/>
      <c r="T6033" s="44"/>
      <c r="U6033" s="44"/>
      <c r="V6033" s="44"/>
      <c r="W6033" s="44"/>
      <c r="X6033" s="44"/>
      <c r="Y6033" s="44"/>
    </row>
    <row r="6034" spans="14:25" ht="15" customHeight="1" x14ac:dyDescent="0.2">
      <c r="N6034" s="44"/>
      <c r="O6034" s="44"/>
      <c r="P6034" s="44"/>
      <c r="Q6034" s="44"/>
      <c r="R6034" s="44"/>
      <c r="S6034" s="44"/>
      <c r="T6034" s="44"/>
      <c r="U6034" s="44"/>
      <c r="V6034" s="44"/>
      <c r="W6034" s="44"/>
      <c r="X6034" s="44"/>
      <c r="Y6034" s="44"/>
    </row>
    <row r="6035" spans="14:25" ht="15" customHeight="1" x14ac:dyDescent="0.2">
      <c r="N6035" s="44"/>
      <c r="O6035" s="44"/>
      <c r="P6035" s="44"/>
      <c r="Q6035" s="44"/>
      <c r="R6035" s="44"/>
      <c r="S6035" s="44"/>
      <c r="T6035" s="44"/>
      <c r="U6035" s="44"/>
      <c r="V6035" s="44"/>
      <c r="W6035" s="44"/>
      <c r="X6035" s="44"/>
      <c r="Y6035" s="44"/>
    </row>
    <row r="6036" spans="14:25" ht="15" customHeight="1" x14ac:dyDescent="0.2">
      <c r="N6036" s="44"/>
      <c r="O6036" s="44"/>
      <c r="P6036" s="44"/>
      <c r="Q6036" s="44"/>
      <c r="R6036" s="44"/>
      <c r="S6036" s="44"/>
      <c r="T6036" s="44"/>
      <c r="U6036" s="44"/>
      <c r="V6036" s="44"/>
      <c r="W6036" s="44"/>
      <c r="X6036" s="44"/>
      <c r="Y6036" s="44"/>
    </row>
    <row r="6037" spans="14:25" ht="15" customHeight="1" x14ac:dyDescent="0.2">
      <c r="N6037" s="44"/>
      <c r="O6037" s="44"/>
      <c r="P6037" s="44"/>
      <c r="Q6037" s="44"/>
      <c r="R6037" s="44"/>
      <c r="S6037" s="44"/>
      <c r="T6037" s="44"/>
      <c r="U6037" s="44"/>
      <c r="V6037" s="44"/>
      <c r="W6037" s="44"/>
      <c r="X6037" s="44"/>
      <c r="Y6037" s="44"/>
    </row>
    <row r="6038" spans="14:25" ht="15" customHeight="1" x14ac:dyDescent="0.2">
      <c r="N6038" s="44"/>
      <c r="O6038" s="44"/>
      <c r="P6038" s="44"/>
      <c r="Q6038" s="44"/>
      <c r="R6038" s="44"/>
      <c r="S6038" s="44"/>
      <c r="T6038" s="44"/>
      <c r="U6038" s="44"/>
      <c r="V6038" s="44"/>
      <c r="W6038" s="44"/>
      <c r="X6038" s="44"/>
      <c r="Y6038" s="44"/>
    </row>
    <row r="6039" spans="14:25" ht="15" customHeight="1" x14ac:dyDescent="0.2">
      <c r="N6039" s="44"/>
      <c r="O6039" s="44"/>
      <c r="P6039" s="44"/>
      <c r="Q6039" s="44"/>
      <c r="R6039" s="44"/>
      <c r="S6039" s="44"/>
      <c r="T6039" s="44"/>
      <c r="U6039" s="44"/>
      <c r="V6039" s="44"/>
      <c r="W6039" s="44"/>
      <c r="X6039" s="44"/>
      <c r="Y6039" s="44"/>
    </row>
    <row r="6040" spans="14:25" ht="15" customHeight="1" x14ac:dyDescent="0.2">
      <c r="N6040" s="44"/>
      <c r="O6040" s="44"/>
      <c r="P6040" s="44"/>
      <c r="Q6040" s="44"/>
      <c r="R6040" s="44"/>
      <c r="S6040" s="44"/>
      <c r="T6040" s="44"/>
      <c r="U6040" s="44"/>
      <c r="V6040" s="44"/>
      <c r="W6040" s="44"/>
      <c r="X6040" s="44"/>
      <c r="Y6040" s="44"/>
    </row>
    <row r="6041" spans="14:25" ht="15" customHeight="1" x14ac:dyDescent="0.2">
      <c r="N6041" s="44"/>
      <c r="O6041" s="44"/>
      <c r="P6041" s="44"/>
      <c r="Q6041" s="44"/>
      <c r="R6041" s="44"/>
      <c r="S6041" s="44"/>
      <c r="T6041" s="44"/>
      <c r="U6041" s="44"/>
      <c r="V6041" s="44"/>
      <c r="W6041" s="44"/>
      <c r="X6041" s="44"/>
      <c r="Y6041" s="44"/>
    </row>
    <row r="6042" spans="14:25" ht="15" customHeight="1" x14ac:dyDescent="0.2">
      <c r="N6042" s="44"/>
      <c r="O6042" s="44"/>
      <c r="P6042" s="44"/>
      <c r="Q6042" s="44"/>
      <c r="R6042" s="44"/>
      <c r="S6042" s="44"/>
      <c r="T6042" s="44"/>
      <c r="U6042" s="44"/>
      <c r="V6042" s="44"/>
      <c r="W6042" s="44"/>
      <c r="X6042" s="44"/>
      <c r="Y6042" s="44"/>
    </row>
    <row r="6043" spans="14:25" ht="15" customHeight="1" x14ac:dyDescent="0.2">
      <c r="N6043" s="44"/>
      <c r="O6043" s="44"/>
      <c r="P6043" s="44"/>
      <c r="Q6043" s="44"/>
      <c r="R6043" s="44"/>
      <c r="S6043" s="44"/>
      <c r="T6043" s="44"/>
      <c r="U6043" s="44"/>
      <c r="V6043" s="44"/>
      <c r="W6043" s="44"/>
      <c r="X6043" s="44"/>
      <c r="Y6043" s="44"/>
    </row>
    <row r="6044" spans="14:25" ht="15" customHeight="1" x14ac:dyDescent="0.2">
      <c r="N6044" s="44"/>
      <c r="O6044" s="44"/>
      <c r="P6044" s="44"/>
      <c r="Q6044" s="44"/>
      <c r="R6044" s="44"/>
      <c r="S6044" s="44"/>
      <c r="T6044" s="44"/>
      <c r="U6044" s="44"/>
      <c r="V6044" s="44"/>
      <c r="W6044" s="44"/>
      <c r="X6044" s="44"/>
      <c r="Y6044" s="44"/>
    </row>
    <row r="6045" spans="14:25" ht="15" customHeight="1" x14ac:dyDescent="0.2">
      <c r="N6045" s="44"/>
      <c r="O6045" s="44"/>
      <c r="P6045" s="44"/>
      <c r="Q6045" s="44"/>
      <c r="R6045" s="44"/>
      <c r="S6045" s="44"/>
      <c r="T6045" s="44"/>
      <c r="U6045" s="44"/>
      <c r="V6045" s="44"/>
      <c r="W6045" s="44"/>
      <c r="X6045" s="44"/>
      <c r="Y6045" s="44"/>
    </row>
    <row r="6046" spans="14:25" ht="15" customHeight="1" x14ac:dyDescent="0.2">
      <c r="N6046" s="44"/>
      <c r="O6046" s="44"/>
      <c r="P6046" s="44"/>
      <c r="Q6046" s="44"/>
      <c r="R6046" s="44"/>
      <c r="S6046" s="44"/>
      <c r="T6046" s="44"/>
      <c r="U6046" s="44"/>
      <c r="V6046" s="44"/>
      <c r="W6046" s="44"/>
      <c r="X6046" s="44"/>
      <c r="Y6046" s="44"/>
    </row>
    <row r="6047" spans="14:25" ht="15" customHeight="1" x14ac:dyDescent="0.2">
      <c r="N6047" s="44"/>
      <c r="O6047" s="44"/>
      <c r="P6047" s="44"/>
      <c r="Q6047" s="44"/>
      <c r="R6047" s="44"/>
      <c r="S6047" s="44"/>
      <c r="T6047" s="44"/>
      <c r="U6047" s="44"/>
      <c r="V6047" s="44"/>
      <c r="W6047" s="44"/>
      <c r="X6047" s="44"/>
      <c r="Y6047" s="44"/>
    </row>
    <row r="6048" spans="14:25" ht="15" customHeight="1" x14ac:dyDescent="0.2">
      <c r="N6048" s="44"/>
      <c r="O6048" s="44"/>
      <c r="P6048" s="44"/>
      <c r="Q6048" s="44"/>
      <c r="R6048" s="44"/>
      <c r="S6048" s="44"/>
      <c r="T6048" s="44"/>
      <c r="U6048" s="44"/>
      <c r="V6048" s="44"/>
      <c r="W6048" s="44"/>
      <c r="X6048" s="44"/>
      <c r="Y6048" s="44"/>
    </row>
    <row r="6049" spans="14:25" ht="15" customHeight="1" x14ac:dyDescent="0.2">
      <c r="N6049" s="44"/>
      <c r="O6049" s="44"/>
      <c r="P6049" s="44"/>
      <c r="Q6049" s="44"/>
      <c r="R6049" s="44"/>
      <c r="S6049" s="44"/>
      <c r="T6049" s="44"/>
      <c r="U6049" s="44"/>
      <c r="V6049" s="44"/>
      <c r="W6049" s="44"/>
      <c r="X6049" s="44"/>
      <c r="Y6049" s="44"/>
    </row>
    <row r="6050" spans="14:25" ht="15" customHeight="1" x14ac:dyDescent="0.2">
      <c r="N6050" s="44"/>
      <c r="O6050" s="44"/>
      <c r="P6050" s="44"/>
      <c r="Q6050" s="44"/>
      <c r="R6050" s="44"/>
      <c r="S6050" s="44"/>
      <c r="T6050" s="44"/>
      <c r="U6050" s="44"/>
      <c r="V6050" s="44"/>
      <c r="W6050" s="44"/>
      <c r="X6050" s="44"/>
      <c r="Y6050" s="44"/>
    </row>
    <row r="6051" spans="14:25" ht="15" customHeight="1" x14ac:dyDescent="0.2">
      <c r="N6051" s="44"/>
      <c r="O6051" s="44"/>
      <c r="P6051" s="44"/>
      <c r="Q6051" s="44"/>
      <c r="R6051" s="44"/>
      <c r="S6051" s="44"/>
      <c r="T6051" s="44"/>
      <c r="U6051" s="44"/>
      <c r="V6051" s="44"/>
      <c r="W6051" s="44"/>
      <c r="X6051" s="44"/>
      <c r="Y6051" s="44"/>
    </row>
    <row r="6052" spans="14:25" ht="15" customHeight="1" x14ac:dyDescent="0.2">
      <c r="N6052" s="44"/>
      <c r="O6052" s="44"/>
      <c r="P6052" s="44"/>
      <c r="Q6052" s="44"/>
      <c r="R6052" s="44"/>
      <c r="S6052" s="44"/>
      <c r="T6052" s="44"/>
      <c r="U6052" s="44"/>
      <c r="V6052" s="44"/>
      <c r="W6052" s="44"/>
      <c r="X6052" s="44"/>
      <c r="Y6052" s="44"/>
    </row>
    <row r="6053" spans="14:25" ht="15" customHeight="1" x14ac:dyDescent="0.2">
      <c r="N6053" s="44"/>
      <c r="O6053" s="44"/>
      <c r="P6053" s="44"/>
      <c r="Q6053" s="44"/>
      <c r="R6053" s="44"/>
      <c r="S6053" s="44"/>
      <c r="T6053" s="44"/>
      <c r="U6053" s="44"/>
      <c r="V6053" s="44"/>
      <c r="W6053" s="44"/>
      <c r="X6053" s="44"/>
      <c r="Y6053" s="44"/>
    </row>
    <row r="6054" spans="14:25" ht="15" customHeight="1" x14ac:dyDescent="0.2">
      <c r="N6054" s="44"/>
      <c r="O6054" s="44"/>
      <c r="P6054" s="44"/>
      <c r="Q6054" s="44"/>
      <c r="R6054" s="44"/>
      <c r="S6054" s="44"/>
      <c r="T6054" s="44"/>
      <c r="U6054" s="44"/>
      <c r="V6054" s="44"/>
      <c r="W6054" s="44"/>
      <c r="X6054" s="44"/>
      <c r="Y6054" s="44"/>
    </row>
    <row r="6055" spans="14:25" ht="15" customHeight="1" x14ac:dyDescent="0.2">
      <c r="N6055" s="44"/>
      <c r="O6055" s="44"/>
      <c r="P6055" s="44"/>
      <c r="Q6055" s="44"/>
      <c r="R6055" s="44"/>
      <c r="S6055" s="44"/>
      <c r="T6055" s="44"/>
      <c r="U6055" s="44"/>
      <c r="V6055" s="44"/>
      <c r="W6055" s="44"/>
      <c r="X6055" s="44"/>
      <c r="Y6055" s="44"/>
    </row>
    <row r="6056" spans="14:25" ht="15" customHeight="1" x14ac:dyDescent="0.2">
      <c r="N6056" s="44"/>
      <c r="O6056" s="44"/>
      <c r="P6056" s="44"/>
      <c r="Q6056" s="44"/>
      <c r="R6056" s="44"/>
      <c r="S6056" s="44"/>
      <c r="T6056" s="44"/>
      <c r="U6056" s="44"/>
      <c r="V6056" s="44"/>
      <c r="W6056" s="44"/>
      <c r="X6056" s="44"/>
      <c r="Y6056" s="44"/>
    </row>
    <row r="6057" spans="14:25" ht="15" customHeight="1" x14ac:dyDescent="0.2">
      <c r="N6057" s="44"/>
      <c r="O6057" s="44"/>
      <c r="P6057" s="44"/>
      <c r="Q6057" s="44"/>
      <c r="R6057" s="44"/>
      <c r="S6057" s="44"/>
      <c r="T6057" s="44"/>
      <c r="U6057" s="44"/>
      <c r="V6057" s="44"/>
      <c r="W6057" s="44"/>
      <c r="X6057" s="44"/>
      <c r="Y6057" s="44"/>
    </row>
    <row r="6058" spans="14:25" ht="15" customHeight="1" x14ac:dyDescent="0.2">
      <c r="N6058" s="44"/>
      <c r="O6058" s="44"/>
      <c r="P6058" s="44"/>
      <c r="Q6058" s="44"/>
      <c r="R6058" s="44"/>
      <c r="S6058" s="44"/>
      <c r="T6058" s="44"/>
      <c r="U6058" s="44"/>
      <c r="V6058" s="44"/>
      <c r="W6058" s="44"/>
      <c r="X6058" s="44"/>
      <c r="Y6058" s="44"/>
    </row>
    <row r="6059" spans="14:25" ht="15" customHeight="1" x14ac:dyDescent="0.2">
      <c r="N6059" s="44"/>
      <c r="O6059" s="44"/>
      <c r="P6059" s="44"/>
      <c r="Q6059" s="44"/>
      <c r="R6059" s="44"/>
      <c r="S6059" s="44"/>
      <c r="T6059" s="44"/>
      <c r="U6059" s="44"/>
      <c r="V6059" s="44"/>
      <c r="W6059" s="44"/>
      <c r="X6059" s="44"/>
      <c r="Y6059" s="44"/>
    </row>
    <row r="6060" spans="14:25" ht="15" customHeight="1" x14ac:dyDescent="0.2">
      <c r="N6060" s="44"/>
      <c r="O6060" s="44"/>
      <c r="P6060" s="44"/>
      <c r="Q6060" s="44"/>
      <c r="R6060" s="44"/>
      <c r="S6060" s="44"/>
      <c r="T6060" s="44"/>
      <c r="U6060" s="44"/>
      <c r="V6060" s="44"/>
      <c r="W6060" s="44"/>
      <c r="X6060" s="44"/>
      <c r="Y6060" s="44"/>
    </row>
    <row r="6061" spans="14:25" ht="15" customHeight="1" x14ac:dyDescent="0.2">
      <c r="N6061" s="44"/>
      <c r="O6061" s="44"/>
      <c r="P6061" s="44"/>
      <c r="Q6061" s="44"/>
      <c r="R6061" s="44"/>
      <c r="S6061" s="44"/>
      <c r="T6061" s="44"/>
      <c r="U6061" s="44"/>
      <c r="V6061" s="44"/>
      <c r="W6061" s="44"/>
      <c r="X6061" s="44"/>
      <c r="Y6061" s="44"/>
    </row>
    <row r="6062" spans="14:25" ht="15" customHeight="1" x14ac:dyDescent="0.2">
      <c r="N6062" s="44"/>
      <c r="O6062" s="44"/>
      <c r="P6062" s="44"/>
      <c r="Q6062" s="44"/>
      <c r="R6062" s="44"/>
      <c r="S6062" s="44"/>
      <c r="T6062" s="44"/>
      <c r="U6062" s="44"/>
      <c r="V6062" s="44"/>
      <c r="W6062" s="44"/>
      <c r="X6062" s="44"/>
      <c r="Y6062" s="44"/>
    </row>
    <row r="6063" spans="14:25" ht="15" customHeight="1" x14ac:dyDescent="0.2">
      <c r="N6063" s="44"/>
      <c r="O6063" s="44"/>
      <c r="P6063" s="44"/>
      <c r="Q6063" s="44"/>
      <c r="R6063" s="44"/>
      <c r="S6063" s="44"/>
      <c r="T6063" s="44"/>
      <c r="U6063" s="44"/>
      <c r="V6063" s="44"/>
      <c r="W6063" s="44"/>
      <c r="X6063" s="44"/>
      <c r="Y6063" s="44"/>
    </row>
    <row r="6064" spans="14:25" ht="15" customHeight="1" x14ac:dyDescent="0.2">
      <c r="N6064" s="44"/>
      <c r="O6064" s="44"/>
      <c r="P6064" s="44"/>
      <c r="Q6064" s="44"/>
      <c r="R6064" s="44"/>
      <c r="S6064" s="44"/>
      <c r="T6064" s="44"/>
      <c r="U6064" s="44"/>
      <c r="V6064" s="44"/>
      <c r="W6064" s="44"/>
      <c r="X6064" s="44"/>
      <c r="Y6064" s="44"/>
    </row>
    <row r="6065" spans="14:25" ht="15" customHeight="1" x14ac:dyDescent="0.2">
      <c r="N6065" s="44"/>
      <c r="O6065" s="44"/>
      <c r="P6065" s="44"/>
      <c r="Q6065" s="44"/>
      <c r="R6065" s="44"/>
      <c r="S6065" s="44"/>
      <c r="T6065" s="44"/>
      <c r="U6065" s="44"/>
      <c r="V6065" s="44"/>
      <c r="W6065" s="44"/>
      <c r="X6065" s="44"/>
      <c r="Y6065" s="44"/>
    </row>
    <row r="6066" spans="14:25" ht="15" customHeight="1" x14ac:dyDescent="0.2">
      <c r="N6066" s="44"/>
      <c r="O6066" s="44"/>
      <c r="P6066" s="44"/>
      <c r="Q6066" s="44"/>
      <c r="R6066" s="44"/>
      <c r="S6066" s="44"/>
      <c r="T6066" s="44"/>
      <c r="U6066" s="44"/>
      <c r="V6066" s="44"/>
      <c r="W6066" s="44"/>
      <c r="X6066" s="44"/>
      <c r="Y6066" s="44"/>
    </row>
    <row r="6067" spans="14:25" ht="15" customHeight="1" x14ac:dyDescent="0.2">
      <c r="N6067" s="44"/>
      <c r="O6067" s="44"/>
      <c r="P6067" s="44"/>
      <c r="Q6067" s="44"/>
      <c r="R6067" s="44"/>
      <c r="S6067" s="44"/>
      <c r="T6067" s="44"/>
      <c r="U6067" s="44"/>
      <c r="V6067" s="44"/>
      <c r="W6067" s="44"/>
      <c r="X6067" s="44"/>
      <c r="Y6067" s="44"/>
    </row>
    <row r="6068" spans="14:25" ht="15" customHeight="1" x14ac:dyDescent="0.2">
      <c r="N6068" s="44"/>
      <c r="O6068" s="44"/>
      <c r="P6068" s="44"/>
      <c r="Q6068" s="44"/>
      <c r="R6068" s="44"/>
      <c r="S6068" s="44"/>
      <c r="T6068" s="44"/>
      <c r="U6068" s="44"/>
      <c r="V6068" s="44"/>
      <c r="W6068" s="44"/>
      <c r="X6068" s="44"/>
      <c r="Y6068" s="44"/>
    </row>
    <row r="6069" spans="14:25" ht="15" customHeight="1" x14ac:dyDescent="0.2">
      <c r="N6069" s="44"/>
      <c r="O6069" s="44"/>
      <c r="P6069" s="44"/>
      <c r="Q6069" s="44"/>
      <c r="R6069" s="44"/>
      <c r="S6069" s="44"/>
      <c r="T6069" s="44"/>
      <c r="U6069" s="44"/>
      <c r="V6069" s="44"/>
      <c r="W6069" s="44"/>
      <c r="X6069" s="44"/>
      <c r="Y6069" s="44"/>
    </row>
    <row r="6070" spans="14:25" ht="15" customHeight="1" x14ac:dyDescent="0.2">
      <c r="N6070" s="44"/>
      <c r="O6070" s="44"/>
      <c r="P6070" s="44"/>
      <c r="Q6070" s="44"/>
      <c r="R6070" s="44"/>
      <c r="S6070" s="44"/>
      <c r="T6070" s="44"/>
      <c r="U6070" s="44"/>
      <c r="V6070" s="44"/>
      <c r="W6070" s="44"/>
      <c r="X6070" s="44"/>
      <c r="Y6070" s="44"/>
    </row>
    <row r="6071" spans="14:25" ht="15" customHeight="1" x14ac:dyDescent="0.2">
      <c r="N6071" s="44"/>
      <c r="O6071" s="44"/>
      <c r="P6071" s="44"/>
      <c r="Q6071" s="44"/>
      <c r="R6071" s="44"/>
      <c r="S6071" s="44"/>
      <c r="T6071" s="44"/>
      <c r="U6071" s="44"/>
      <c r="V6071" s="44"/>
      <c r="W6071" s="44"/>
      <c r="X6071" s="44"/>
      <c r="Y6071" s="44"/>
    </row>
    <row r="6072" spans="14:25" ht="15" customHeight="1" x14ac:dyDescent="0.2">
      <c r="N6072" s="44"/>
      <c r="O6072" s="44"/>
      <c r="P6072" s="44"/>
      <c r="Q6072" s="44"/>
      <c r="R6072" s="44"/>
      <c r="S6072" s="44"/>
      <c r="T6072" s="44"/>
      <c r="U6072" s="44"/>
      <c r="V6072" s="44"/>
      <c r="W6072" s="44"/>
      <c r="X6072" s="44"/>
      <c r="Y6072" s="44"/>
    </row>
    <row r="6073" spans="14:25" ht="15" customHeight="1" x14ac:dyDescent="0.2">
      <c r="N6073" s="44"/>
      <c r="O6073" s="44"/>
      <c r="P6073" s="44"/>
      <c r="Q6073" s="44"/>
      <c r="R6073" s="44"/>
      <c r="S6073" s="44"/>
      <c r="T6073" s="44"/>
      <c r="U6073" s="44"/>
      <c r="V6073" s="44"/>
      <c r="W6073" s="44"/>
      <c r="X6073" s="44"/>
      <c r="Y6073" s="44"/>
    </row>
    <row r="6074" spans="14:25" ht="15" customHeight="1" x14ac:dyDescent="0.2">
      <c r="N6074" s="44"/>
      <c r="O6074" s="44"/>
      <c r="P6074" s="44"/>
      <c r="Q6074" s="44"/>
      <c r="R6074" s="44"/>
      <c r="S6074" s="44"/>
      <c r="T6074" s="44"/>
      <c r="U6074" s="44"/>
      <c r="V6074" s="44"/>
      <c r="W6074" s="44"/>
      <c r="X6074" s="44"/>
      <c r="Y6074" s="44"/>
    </row>
    <row r="6075" spans="14:25" ht="15" customHeight="1" x14ac:dyDescent="0.2">
      <c r="N6075" s="44"/>
      <c r="O6075" s="44"/>
      <c r="P6075" s="44"/>
      <c r="Q6075" s="44"/>
      <c r="R6075" s="44"/>
      <c r="S6075" s="44"/>
      <c r="T6075" s="44"/>
      <c r="U6075" s="44"/>
      <c r="V6075" s="44"/>
      <c r="W6075" s="44"/>
      <c r="X6075" s="44"/>
      <c r="Y6075" s="44"/>
    </row>
    <row r="6076" spans="14:25" ht="15" customHeight="1" x14ac:dyDescent="0.2">
      <c r="N6076" s="44"/>
      <c r="O6076" s="44"/>
      <c r="P6076" s="44"/>
      <c r="Q6076" s="44"/>
      <c r="R6076" s="44"/>
      <c r="S6076" s="44"/>
      <c r="T6076" s="44"/>
      <c r="U6076" s="44"/>
      <c r="V6076" s="44"/>
      <c r="W6076" s="44"/>
      <c r="X6076" s="44"/>
      <c r="Y6076" s="44"/>
    </row>
    <row r="6077" spans="14:25" ht="15" customHeight="1" x14ac:dyDescent="0.2">
      <c r="N6077" s="44"/>
      <c r="O6077" s="44"/>
      <c r="P6077" s="44"/>
      <c r="Q6077" s="44"/>
      <c r="R6077" s="44"/>
      <c r="S6077" s="44"/>
      <c r="T6077" s="44"/>
      <c r="U6077" s="44"/>
      <c r="V6077" s="44"/>
      <c r="W6077" s="44"/>
      <c r="X6077" s="44"/>
      <c r="Y6077" s="44"/>
    </row>
    <row r="6078" spans="14:25" ht="15" customHeight="1" x14ac:dyDescent="0.2">
      <c r="N6078" s="44"/>
      <c r="O6078" s="44"/>
      <c r="P6078" s="44"/>
      <c r="Q6078" s="44"/>
      <c r="R6078" s="44"/>
      <c r="S6078" s="44"/>
      <c r="T6078" s="44"/>
      <c r="U6078" s="44"/>
      <c r="V6078" s="44"/>
      <c r="W6078" s="44"/>
      <c r="X6078" s="44"/>
      <c r="Y6078" s="44"/>
    </row>
    <row r="6079" spans="14:25" ht="15" customHeight="1" x14ac:dyDescent="0.2">
      <c r="N6079" s="44"/>
      <c r="O6079" s="44"/>
      <c r="P6079" s="44"/>
      <c r="Q6079" s="44"/>
      <c r="R6079" s="44"/>
      <c r="S6079" s="44"/>
      <c r="T6079" s="44"/>
      <c r="U6079" s="44"/>
      <c r="V6079" s="44"/>
      <c r="W6079" s="44"/>
      <c r="X6079" s="44"/>
      <c r="Y6079" s="44"/>
    </row>
    <row r="6080" spans="14:25" ht="15" customHeight="1" x14ac:dyDescent="0.2">
      <c r="N6080" s="44"/>
      <c r="O6080" s="44"/>
      <c r="P6080" s="44"/>
      <c r="Q6080" s="44"/>
      <c r="R6080" s="44"/>
      <c r="S6080" s="44"/>
      <c r="T6080" s="44"/>
      <c r="U6080" s="44"/>
      <c r="V6080" s="44"/>
      <c r="W6080" s="44"/>
      <c r="X6080" s="44"/>
      <c r="Y6080" s="44"/>
    </row>
    <row r="6081" spans="14:25" ht="15" customHeight="1" x14ac:dyDescent="0.2">
      <c r="N6081" s="44"/>
      <c r="O6081" s="44"/>
      <c r="P6081" s="44"/>
      <c r="Q6081" s="44"/>
      <c r="R6081" s="44"/>
      <c r="S6081" s="44"/>
      <c r="T6081" s="44"/>
      <c r="U6081" s="44"/>
      <c r="V6081" s="44"/>
      <c r="W6081" s="44"/>
      <c r="X6081" s="44"/>
      <c r="Y6081" s="44"/>
    </row>
    <row r="6082" spans="14:25" ht="15" customHeight="1" x14ac:dyDescent="0.2">
      <c r="N6082" s="44"/>
      <c r="O6082" s="44"/>
      <c r="P6082" s="44"/>
      <c r="Q6082" s="44"/>
      <c r="R6082" s="44"/>
      <c r="S6082" s="44"/>
      <c r="T6082" s="44"/>
      <c r="U6082" s="44"/>
      <c r="V6082" s="44"/>
      <c r="W6082" s="44"/>
      <c r="X6082" s="44"/>
      <c r="Y6082" s="44"/>
    </row>
    <row r="6083" spans="14:25" ht="15" customHeight="1" x14ac:dyDescent="0.2">
      <c r="N6083" s="44"/>
      <c r="O6083" s="44"/>
      <c r="P6083" s="44"/>
      <c r="Q6083" s="44"/>
      <c r="R6083" s="44"/>
      <c r="S6083" s="44"/>
      <c r="T6083" s="44"/>
      <c r="U6083" s="44"/>
      <c r="V6083" s="44"/>
      <c r="W6083" s="44"/>
      <c r="X6083" s="44"/>
      <c r="Y6083" s="44"/>
    </row>
    <row r="6084" spans="14:25" ht="15" customHeight="1" x14ac:dyDescent="0.2">
      <c r="N6084" s="44"/>
      <c r="O6084" s="44"/>
      <c r="P6084" s="44"/>
      <c r="Q6084" s="44"/>
      <c r="R6084" s="44"/>
      <c r="S6084" s="44"/>
      <c r="T6084" s="44"/>
      <c r="U6084" s="44"/>
      <c r="V6084" s="44"/>
      <c r="W6084" s="44"/>
      <c r="X6084" s="44"/>
      <c r="Y6084" s="44"/>
    </row>
    <row r="6085" spans="14:25" ht="15" customHeight="1" x14ac:dyDescent="0.2">
      <c r="N6085" s="44"/>
      <c r="O6085" s="44"/>
      <c r="P6085" s="44"/>
      <c r="Q6085" s="44"/>
      <c r="R6085" s="44"/>
      <c r="S6085" s="44"/>
      <c r="T6085" s="44"/>
      <c r="U6085" s="44"/>
      <c r="V6085" s="44"/>
      <c r="W6085" s="44"/>
      <c r="X6085" s="44"/>
      <c r="Y6085" s="44"/>
    </row>
    <row r="6086" spans="14:25" ht="15" customHeight="1" x14ac:dyDescent="0.2">
      <c r="N6086" s="44"/>
      <c r="O6086" s="44"/>
      <c r="P6086" s="44"/>
      <c r="Q6086" s="44"/>
      <c r="R6086" s="44"/>
      <c r="S6086" s="44"/>
      <c r="T6086" s="44"/>
      <c r="U6086" s="44"/>
      <c r="V6086" s="44"/>
      <c r="W6086" s="44"/>
      <c r="X6086" s="44"/>
      <c r="Y6086" s="44"/>
    </row>
    <row r="6087" spans="14:25" ht="15" customHeight="1" x14ac:dyDescent="0.2">
      <c r="N6087" s="44"/>
      <c r="O6087" s="44"/>
      <c r="P6087" s="44"/>
      <c r="Q6087" s="44"/>
      <c r="R6087" s="44"/>
      <c r="S6087" s="44"/>
      <c r="T6087" s="44"/>
      <c r="U6087" s="44"/>
      <c r="V6087" s="44"/>
      <c r="W6087" s="44"/>
      <c r="X6087" s="44"/>
      <c r="Y6087" s="44"/>
    </row>
    <row r="6088" spans="14:25" ht="15" customHeight="1" x14ac:dyDescent="0.2">
      <c r="N6088" s="44"/>
      <c r="O6088" s="44"/>
      <c r="P6088" s="44"/>
      <c r="Q6088" s="44"/>
      <c r="R6088" s="44"/>
      <c r="S6088" s="44"/>
      <c r="T6088" s="44"/>
      <c r="U6088" s="44"/>
      <c r="V6088" s="44"/>
      <c r="W6088" s="44"/>
      <c r="X6088" s="44"/>
      <c r="Y6088" s="44"/>
    </row>
    <row r="6089" spans="14:25" ht="15" customHeight="1" x14ac:dyDescent="0.2">
      <c r="N6089" s="44"/>
      <c r="O6089" s="44"/>
      <c r="P6089" s="44"/>
      <c r="Q6089" s="44"/>
      <c r="R6089" s="44"/>
      <c r="S6089" s="44"/>
      <c r="T6089" s="44"/>
      <c r="U6089" s="44"/>
      <c r="V6089" s="44"/>
      <c r="W6089" s="44"/>
      <c r="X6089" s="44"/>
      <c r="Y6089" s="44"/>
    </row>
    <row r="6090" spans="14:25" ht="15" customHeight="1" x14ac:dyDescent="0.2">
      <c r="N6090" s="44"/>
      <c r="O6090" s="44"/>
      <c r="P6090" s="44"/>
      <c r="Q6090" s="44"/>
      <c r="R6090" s="44"/>
      <c r="S6090" s="44"/>
      <c r="T6090" s="44"/>
      <c r="U6090" s="44"/>
      <c r="V6090" s="44"/>
      <c r="W6090" s="44"/>
      <c r="X6090" s="44"/>
      <c r="Y6090" s="44"/>
    </row>
    <row r="6091" spans="14:25" ht="15" customHeight="1" x14ac:dyDescent="0.2">
      <c r="N6091" s="44"/>
      <c r="O6091" s="44"/>
      <c r="P6091" s="44"/>
      <c r="Q6091" s="44"/>
      <c r="R6091" s="44"/>
      <c r="S6091" s="44"/>
      <c r="T6091" s="44"/>
      <c r="U6091" s="44"/>
      <c r="V6091" s="44"/>
      <c r="W6091" s="44"/>
      <c r="X6091" s="44"/>
      <c r="Y6091" s="44"/>
    </row>
    <row r="6092" spans="14:25" ht="15" customHeight="1" x14ac:dyDescent="0.2">
      <c r="N6092" s="44"/>
      <c r="O6092" s="44"/>
      <c r="P6092" s="44"/>
      <c r="Q6092" s="44"/>
      <c r="R6092" s="44"/>
      <c r="S6092" s="44"/>
      <c r="T6092" s="44"/>
      <c r="U6092" s="44"/>
      <c r="V6092" s="44"/>
      <c r="W6092" s="44"/>
      <c r="X6092" s="44"/>
      <c r="Y6092" s="44"/>
    </row>
    <row r="6093" spans="14:25" ht="15" customHeight="1" x14ac:dyDescent="0.2">
      <c r="N6093" s="44"/>
      <c r="O6093" s="44"/>
      <c r="P6093" s="44"/>
      <c r="Q6093" s="44"/>
      <c r="R6093" s="44"/>
      <c r="S6093" s="44"/>
      <c r="T6093" s="44"/>
      <c r="U6093" s="44"/>
      <c r="V6093" s="44"/>
      <c r="W6093" s="44"/>
      <c r="X6093" s="44"/>
      <c r="Y6093" s="44"/>
    </row>
    <row r="6094" spans="14:25" ht="15" customHeight="1" x14ac:dyDescent="0.2">
      <c r="N6094" s="44"/>
      <c r="O6094" s="44"/>
      <c r="P6094" s="44"/>
      <c r="Q6094" s="44"/>
      <c r="R6094" s="44"/>
      <c r="S6094" s="44"/>
      <c r="T6094" s="44"/>
      <c r="U6094" s="44"/>
      <c r="V6094" s="44"/>
      <c r="W6094" s="44"/>
      <c r="X6094" s="44"/>
      <c r="Y6094" s="44"/>
    </row>
    <row r="6095" spans="14:25" ht="15" customHeight="1" x14ac:dyDescent="0.2">
      <c r="N6095" s="44"/>
      <c r="O6095" s="44"/>
      <c r="P6095" s="44"/>
      <c r="Q6095" s="44"/>
      <c r="R6095" s="44"/>
      <c r="S6095" s="44"/>
      <c r="T6095" s="44"/>
      <c r="U6095" s="44"/>
      <c r="V6095" s="44"/>
      <c r="W6095" s="44"/>
      <c r="X6095" s="44"/>
      <c r="Y6095" s="44"/>
    </row>
    <row r="6096" spans="14:25" ht="15" customHeight="1" x14ac:dyDescent="0.2">
      <c r="N6096" s="44"/>
      <c r="O6096" s="44"/>
      <c r="P6096" s="44"/>
      <c r="Q6096" s="44"/>
      <c r="R6096" s="44"/>
      <c r="S6096" s="44"/>
      <c r="T6096" s="44"/>
      <c r="U6096" s="44"/>
      <c r="V6096" s="44"/>
      <c r="W6096" s="44"/>
      <c r="X6096" s="44"/>
      <c r="Y6096" s="44"/>
    </row>
    <row r="6097" spans="14:25" ht="15" customHeight="1" x14ac:dyDescent="0.2">
      <c r="N6097" s="44"/>
      <c r="O6097" s="44"/>
      <c r="P6097" s="44"/>
      <c r="Q6097" s="44"/>
      <c r="R6097" s="44"/>
      <c r="S6097" s="44"/>
      <c r="T6097" s="44"/>
      <c r="U6097" s="44"/>
      <c r="V6097" s="44"/>
      <c r="W6097" s="44"/>
      <c r="X6097" s="44"/>
      <c r="Y6097" s="44"/>
    </row>
    <row r="6098" spans="14:25" ht="15" customHeight="1" x14ac:dyDescent="0.2">
      <c r="N6098" s="44"/>
      <c r="O6098" s="44"/>
      <c r="P6098" s="44"/>
      <c r="Q6098" s="44"/>
      <c r="R6098" s="44"/>
      <c r="S6098" s="44"/>
      <c r="T6098" s="44"/>
      <c r="U6098" s="44"/>
      <c r="V6098" s="44"/>
      <c r="W6098" s="44"/>
      <c r="X6098" s="44"/>
      <c r="Y6098" s="44"/>
    </row>
    <row r="6099" spans="14:25" ht="15" customHeight="1" x14ac:dyDescent="0.2">
      <c r="N6099" s="44"/>
      <c r="O6099" s="44"/>
      <c r="P6099" s="44"/>
      <c r="Q6099" s="44"/>
      <c r="R6099" s="44"/>
      <c r="S6099" s="44"/>
      <c r="T6099" s="44"/>
      <c r="U6099" s="44"/>
      <c r="V6099" s="44"/>
      <c r="W6099" s="44"/>
      <c r="X6099" s="44"/>
      <c r="Y6099" s="44"/>
    </row>
    <row r="6100" spans="14:25" ht="15" customHeight="1" x14ac:dyDescent="0.2">
      <c r="N6100" s="44"/>
      <c r="O6100" s="44"/>
      <c r="P6100" s="44"/>
      <c r="Q6100" s="44"/>
      <c r="R6100" s="44"/>
      <c r="S6100" s="44"/>
      <c r="T6100" s="44"/>
      <c r="U6100" s="44"/>
      <c r="V6100" s="44"/>
      <c r="W6100" s="44"/>
      <c r="X6100" s="44"/>
      <c r="Y6100" s="44"/>
    </row>
    <row r="6101" spans="14:25" ht="15" customHeight="1" x14ac:dyDescent="0.2">
      <c r="N6101" s="44"/>
      <c r="O6101" s="44"/>
      <c r="P6101" s="44"/>
      <c r="Q6101" s="44"/>
      <c r="R6101" s="44"/>
      <c r="S6101" s="44"/>
      <c r="T6101" s="44"/>
      <c r="U6101" s="44"/>
      <c r="V6101" s="44"/>
      <c r="W6101" s="44"/>
      <c r="X6101" s="44"/>
      <c r="Y6101" s="44"/>
    </row>
    <row r="6102" spans="14:25" ht="15" customHeight="1" x14ac:dyDescent="0.2">
      <c r="N6102" s="44"/>
      <c r="O6102" s="44"/>
      <c r="P6102" s="44"/>
      <c r="Q6102" s="44"/>
      <c r="R6102" s="44"/>
      <c r="S6102" s="44"/>
      <c r="T6102" s="44"/>
      <c r="U6102" s="44"/>
      <c r="V6102" s="44"/>
      <c r="W6102" s="44"/>
      <c r="X6102" s="44"/>
      <c r="Y6102" s="44"/>
    </row>
    <row r="6103" spans="14:25" ht="15" customHeight="1" x14ac:dyDescent="0.2">
      <c r="N6103" s="44"/>
      <c r="O6103" s="44"/>
      <c r="P6103" s="44"/>
      <c r="Q6103" s="44"/>
      <c r="R6103" s="44"/>
      <c r="S6103" s="44"/>
      <c r="T6103" s="44"/>
      <c r="U6103" s="44"/>
      <c r="V6103" s="44"/>
      <c r="W6103" s="44"/>
      <c r="X6103" s="44"/>
      <c r="Y6103" s="44"/>
    </row>
    <row r="6104" spans="14:25" ht="15" customHeight="1" x14ac:dyDescent="0.2">
      <c r="N6104" s="44"/>
      <c r="O6104" s="44"/>
      <c r="P6104" s="44"/>
      <c r="Q6104" s="44"/>
      <c r="R6104" s="44"/>
      <c r="S6104" s="44"/>
      <c r="T6104" s="44"/>
      <c r="U6104" s="44"/>
      <c r="V6104" s="44"/>
      <c r="W6104" s="44"/>
      <c r="X6104" s="44"/>
      <c r="Y6104" s="44"/>
    </row>
    <row r="6105" spans="14:25" ht="15" customHeight="1" x14ac:dyDescent="0.2">
      <c r="N6105" s="44"/>
      <c r="O6105" s="44"/>
      <c r="P6105" s="44"/>
      <c r="Q6105" s="44"/>
      <c r="R6105" s="44"/>
      <c r="S6105" s="44"/>
      <c r="T6105" s="44"/>
      <c r="U6105" s="44"/>
      <c r="V6105" s="44"/>
      <c r="W6105" s="44"/>
      <c r="X6105" s="44"/>
      <c r="Y6105" s="44"/>
    </row>
    <row r="6106" spans="14:25" ht="15" customHeight="1" x14ac:dyDescent="0.2">
      <c r="N6106" s="44"/>
      <c r="O6106" s="44"/>
      <c r="P6106" s="44"/>
      <c r="Q6106" s="44"/>
      <c r="R6106" s="44"/>
      <c r="S6106" s="44"/>
      <c r="T6106" s="44"/>
      <c r="U6106" s="44"/>
      <c r="V6106" s="44"/>
      <c r="W6106" s="44"/>
      <c r="X6106" s="44"/>
      <c r="Y6106" s="44"/>
    </row>
    <row r="6107" spans="14:25" ht="15" customHeight="1" x14ac:dyDescent="0.2">
      <c r="N6107" s="44"/>
      <c r="O6107" s="44"/>
      <c r="P6107" s="44"/>
      <c r="Q6107" s="44"/>
      <c r="R6107" s="44"/>
      <c r="S6107" s="44"/>
      <c r="T6107" s="44"/>
      <c r="U6107" s="44"/>
      <c r="V6107" s="44"/>
      <c r="W6107" s="44"/>
      <c r="X6107" s="44"/>
      <c r="Y6107" s="44"/>
    </row>
    <row r="6108" spans="14:25" ht="15" customHeight="1" x14ac:dyDescent="0.2">
      <c r="N6108" s="44"/>
      <c r="O6108" s="44"/>
      <c r="P6108" s="44"/>
      <c r="Q6108" s="44"/>
      <c r="R6108" s="44"/>
      <c r="S6108" s="44"/>
      <c r="T6108" s="44"/>
      <c r="U6108" s="44"/>
      <c r="V6108" s="44"/>
      <c r="W6108" s="44"/>
      <c r="X6108" s="44"/>
      <c r="Y6108" s="44"/>
    </row>
    <row r="6109" spans="14:25" ht="15" customHeight="1" x14ac:dyDescent="0.2">
      <c r="N6109" s="44"/>
      <c r="O6109" s="44"/>
      <c r="P6109" s="44"/>
      <c r="Q6109" s="44"/>
      <c r="R6109" s="44"/>
      <c r="S6109" s="44"/>
      <c r="T6109" s="44"/>
      <c r="U6109" s="44"/>
      <c r="V6109" s="44"/>
      <c r="W6109" s="44"/>
      <c r="X6109" s="44"/>
      <c r="Y6109" s="44"/>
    </row>
    <row r="6110" spans="14:25" ht="15" customHeight="1" x14ac:dyDescent="0.2">
      <c r="N6110" s="44"/>
      <c r="O6110" s="44"/>
      <c r="P6110" s="44"/>
      <c r="Q6110" s="44"/>
      <c r="R6110" s="44"/>
      <c r="S6110" s="44"/>
      <c r="T6110" s="44"/>
      <c r="U6110" s="44"/>
      <c r="V6110" s="44"/>
      <c r="W6110" s="44"/>
      <c r="X6110" s="44"/>
      <c r="Y6110" s="44"/>
    </row>
    <row r="6111" spans="14:25" ht="15" customHeight="1" x14ac:dyDescent="0.2">
      <c r="N6111" s="44"/>
      <c r="O6111" s="44"/>
      <c r="P6111" s="44"/>
      <c r="Q6111" s="44"/>
      <c r="R6111" s="44"/>
      <c r="S6111" s="44"/>
      <c r="T6111" s="44"/>
      <c r="U6111" s="44"/>
      <c r="V6111" s="44"/>
      <c r="W6111" s="44"/>
      <c r="X6111" s="44"/>
      <c r="Y6111" s="44"/>
    </row>
    <row r="6112" spans="14:25" ht="15" customHeight="1" x14ac:dyDescent="0.2">
      <c r="N6112" s="44"/>
      <c r="O6112" s="44"/>
      <c r="P6112" s="44"/>
      <c r="Q6112" s="44"/>
      <c r="R6112" s="44"/>
      <c r="S6112" s="44"/>
      <c r="T6112" s="44"/>
      <c r="U6112" s="44"/>
      <c r="V6112" s="44"/>
      <c r="W6112" s="44"/>
      <c r="X6112" s="44"/>
      <c r="Y6112" s="44"/>
    </row>
    <row r="6113" spans="14:25" ht="15" customHeight="1" x14ac:dyDescent="0.2">
      <c r="N6113" s="44"/>
      <c r="O6113" s="44"/>
      <c r="P6113" s="44"/>
      <c r="Q6113" s="44"/>
      <c r="R6113" s="44"/>
      <c r="S6113" s="44"/>
      <c r="T6113" s="44"/>
      <c r="U6113" s="44"/>
      <c r="V6113" s="44"/>
      <c r="W6113" s="44"/>
      <c r="X6113" s="44"/>
      <c r="Y6113" s="44"/>
    </row>
    <row r="6114" spans="14:25" ht="15" customHeight="1" x14ac:dyDescent="0.2">
      <c r="N6114" s="44"/>
      <c r="O6114" s="44"/>
      <c r="P6114" s="44"/>
      <c r="Q6114" s="44"/>
      <c r="R6114" s="44"/>
      <c r="S6114" s="44"/>
      <c r="T6114" s="44"/>
      <c r="U6114" s="44"/>
      <c r="V6114" s="44"/>
      <c r="W6114" s="44"/>
      <c r="X6114" s="44"/>
      <c r="Y6114" s="44"/>
    </row>
    <row r="6115" spans="14:25" ht="15" customHeight="1" x14ac:dyDescent="0.2">
      <c r="N6115" s="44"/>
      <c r="O6115" s="44"/>
      <c r="P6115" s="44"/>
      <c r="Q6115" s="44"/>
      <c r="R6115" s="44"/>
      <c r="S6115" s="44"/>
      <c r="T6115" s="44"/>
      <c r="U6115" s="44"/>
      <c r="V6115" s="44"/>
      <c r="W6115" s="44"/>
      <c r="X6115" s="44"/>
      <c r="Y6115" s="44"/>
    </row>
    <row r="6116" spans="14:25" ht="15" customHeight="1" x14ac:dyDescent="0.2">
      <c r="N6116" s="44"/>
      <c r="O6116" s="44"/>
      <c r="P6116" s="44"/>
      <c r="Q6116" s="44"/>
      <c r="R6116" s="44"/>
      <c r="S6116" s="44"/>
      <c r="T6116" s="44"/>
      <c r="U6116" s="44"/>
      <c r="V6116" s="44"/>
      <c r="W6116" s="44"/>
      <c r="X6116" s="44"/>
      <c r="Y6116" s="44"/>
    </row>
    <row r="6117" spans="14:25" ht="15" customHeight="1" x14ac:dyDescent="0.2">
      <c r="N6117" s="44"/>
      <c r="O6117" s="44"/>
      <c r="P6117" s="44"/>
      <c r="Q6117" s="44"/>
      <c r="R6117" s="44"/>
      <c r="S6117" s="44"/>
      <c r="T6117" s="44"/>
      <c r="U6117" s="44"/>
      <c r="V6117" s="44"/>
      <c r="W6117" s="44"/>
      <c r="X6117" s="44"/>
      <c r="Y6117" s="44"/>
    </row>
    <row r="6118" spans="14:25" ht="15" customHeight="1" x14ac:dyDescent="0.2">
      <c r="N6118" s="44"/>
      <c r="O6118" s="44"/>
      <c r="P6118" s="44"/>
      <c r="Q6118" s="44"/>
      <c r="R6118" s="44"/>
      <c r="S6118" s="44"/>
      <c r="T6118" s="44"/>
      <c r="U6118" s="44"/>
      <c r="V6118" s="44"/>
      <c r="W6118" s="44"/>
      <c r="X6118" s="44"/>
      <c r="Y6118" s="44"/>
    </row>
    <row r="6119" spans="14:25" ht="15" customHeight="1" x14ac:dyDescent="0.2">
      <c r="N6119" s="44"/>
      <c r="O6119" s="44"/>
      <c r="P6119" s="44"/>
      <c r="Q6119" s="44"/>
      <c r="R6119" s="44"/>
      <c r="S6119" s="44"/>
      <c r="T6119" s="44"/>
      <c r="U6119" s="44"/>
      <c r="V6119" s="44"/>
      <c r="W6119" s="44"/>
      <c r="X6119" s="44"/>
      <c r="Y6119" s="44"/>
    </row>
    <row r="6120" spans="14:25" ht="15" customHeight="1" x14ac:dyDescent="0.2">
      <c r="N6120" s="44"/>
      <c r="O6120" s="44"/>
      <c r="P6120" s="44"/>
      <c r="Q6120" s="44"/>
      <c r="R6120" s="44"/>
      <c r="S6120" s="44"/>
      <c r="T6120" s="44"/>
      <c r="U6120" s="44"/>
      <c r="V6120" s="44"/>
      <c r="W6120" s="44"/>
      <c r="X6120" s="44"/>
      <c r="Y6120" s="44"/>
    </row>
    <row r="6121" spans="14:25" ht="15" customHeight="1" x14ac:dyDescent="0.2">
      <c r="N6121" s="44"/>
      <c r="O6121" s="44"/>
      <c r="P6121" s="44"/>
      <c r="Q6121" s="44"/>
      <c r="R6121" s="44"/>
      <c r="S6121" s="44"/>
      <c r="T6121" s="44"/>
      <c r="U6121" s="44"/>
      <c r="V6121" s="44"/>
      <c r="W6121" s="44"/>
      <c r="X6121" s="44"/>
      <c r="Y6121" s="44"/>
    </row>
    <row r="6122" spans="14:25" ht="15" customHeight="1" x14ac:dyDescent="0.2">
      <c r="N6122" s="44"/>
      <c r="O6122" s="44"/>
      <c r="P6122" s="44"/>
      <c r="Q6122" s="44"/>
      <c r="R6122" s="44"/>
      <c r="S6122" s="44"/>
      <c r="T6122" s="44"/>
      <c r="U6122" s="44"/>
      <c r="V6122" s="44"/>
      <c r="W6122" s="44"/>
      <c r="X6122" s="44"/>
      <c r="Y6122" s="44"/>
    </row>
    <row r="6123" spans="14:25" ht="15" customHeight="1" x14ac:dyDescent="0.2">
      <c r="N6123" s="44"/>
      <c r="O6123" s="44"/>
      <c r="P6123" s="44"/>
      <c r="Q6123" s="44"/>
      <c r="R6123" s="44"/>
      <c r="S6123" s="44"/>
      <c r="T6123" s="44"/>
      <c r="U6123" s="44"/>
      <c r="V6123" s="44"/>
      <c r="W6123" s="44"/>
      <c r="X6123" s="44"/>
      <c r="Y6123" s="44"/>
    </row>
    <row r="6124" spans="14:25" ht="15" customHeight="1" x14ac:dyDescent="0.2">
      <c r="N6124" s="44"/>
      <c r="O6124" s="44"/>
      <c r="P6124" s="44"/>
      <c r="Q6124" s="44"/>
      <c r="R6124" s="44"/>
      <c r="S6124" s="44"/>
      <c r="T6124" s="44"/>
      <c r="U6124" s="44"/>
      <c r="V6124" s="44"/>
      <c r="W6124" s="44"/>
      <c r="X6124" s="44"/>
      <c r="Y6124" s="44"/>
    </row>
    <row r="6125" spans="14:25" ht="15" customHeight="1" x14ac:dyDescent="0.2">
      <c r="N6125" s="44"/>
      <c r="O6125" s="44"/>
      <c r="P6125" s="44"/>
      <c r="Q6125" s="44"/>
      <c r="R6125" s="44"/>
      <c r="S6125" s="44"/>
      <c r="T6125" s="44"/>
      <c r="U6125" s="44"/>
      <c r="V6125" s="44"/>
      <c r="W6125" s="44"/>
      <c r="X6125" s="44"/>
      <c r="Y6125" s="44"/>
    </row>
    <row r="6126" spans="14:25" ht="15" customHeight="1" x14ac:dyDescent="0.2">
      <c r="N6126" s="44"/>
      <c r="O6126" s="44"/>
      <c r="P6126" s="44"/>
      <c r="Q6126" s="44"/>
      <c r="R6126" s="44"/>
      <c r="S6126" s="44"/>
      <c r="T6126" s="44"/>
      <c r="U6126" s="44"/>
      <c r="V6126" s="44"/>
      <c r="W6126" s="44"/>
      <c r="X6126" s="44"/>
      <c r="Y6126" s="44"/>
    </row>
    <row r="6127" spans="14:25" ht="15" customHeight="1" x14ac:dyDescent="0.2">
      <c r="N6127" s="44"/>
      <c r="O6127" s="44"/>
      <c r="P6127" s="44"/>
      <c r="Q6127" s="44"/>
      <c r="R6127" s="44"/>
      <c r="S6127" s="44"/>
      <c r="T6127" s="44"/>
      <c r="U6127" s="44"/>
      <c r="V6127" s="44"/>
      <c r="W6127" s="44"/>
      <c r="X6127" s="44"/>
      <c r="Y6127" s="44"/>
    </row>
    <row r="6128" spans="14:25" ht="15" customHeight="1" x14ac:dyDescent="0.2">
      <c r="N6128" s="44"/>
      <c r="O6128" s="44"/>
      <c r="P6128" s="44"/>
      <c r="Q6128" s="44"/>
      <c r="R6128" s="44"/>
      <c r="S6128" s="44"/>
      <c r="T6128" s="44"/>
      <c r="U6128" s="44"/>
      <c r="V6128" s="44"/>
      <c r="W6128" s="44"/>
      <c r="X6128" s="44"/>
      <c r="Y6128" s="44"/>
    </row>
    <row r="6129" spans="14:25" ht="15" customHeight="1" x14ac:dyDescent="0.2">
      <c r="N6129" s="44"/>
      <c r="O6129" s="44"/>
      <c r="P6129" s="44"/>
      <c r="Q6129" s="44"/>
      <c r="R6129" s="44"/>
      <c r="S6129" s="44"/>
      <c r="T6129" s="44"/>
      <c r="U6129" s="44"/>
      <c r="V6129" s="44"/>
      <c r="W6129" s="44"/>
      <c r="X6129" s="44"/>
      <c r="Y6129" s="44"/>
    </row>
    <row r="6130" spans="14:25" ht="15" customHeight="1" x14ac:dyDescent="0.2">
      <c r="N6130" s="44"/>
      <c r="O6130" s="44"/>
      <c r="P6130" s="44"/>
      <c r="Q6130" s="44"/>
      <c r="R6130" s="44"/>
      <c r="S6130" s="44"/>
      <c r="T6130" s="44"/>
      <c r="U6130" s="44"/>
      <c r="V6130" s="44"/>
      <c r="W6130" s="44"/>
      <c r="X6130" s="44"/>
      <c r="Y6130" s="44"/>
    </row>
    <row r="6131" spans="14:25" ht="15" customHeight="1" x14ac:dyDescent="0.2">
      <c r="N6131" s="44"/>
      <c r="O6131" s="44"/>
      <c r="P6131" s="44"/>
      <c r="Q6131" s="44"/>
      <c r="R6131" s="44"/>
      <c r="S6131" s="44"/>
      <c r="T6131" s="44"/>
      <c r="U6131" s="44"/>
      <c r="V6131" s="44"/>
      <c r="W6131" s="44"/>
      <c r="X6131" s="44"/>
      <c r="Y6131" s="44"/>
    </row>
    <row r="6132" spans="14:25" ht="15" customHeight="1" x14ac:dyDescent="0.2">
      <c r="N6132" s="44"/>
      <c r="O6132" s="44"/>
      <c r="P6132" s="44"/>
      <c r="Q6132" s="44"/>
      <c r="R6132" s="44"/>
      <c r="S6132" s="44"/>
      <c r="T6132" s="44"/>
      <c r="U6132" s="44"/>
      <c r="V6132" s="44"/>
      <c r="W6132" s="44"/>
      <c r="X6132" s="44"/>
      <c r="Y6132" s="44"/>
    </row>
    <row r="6133" spans="14:25" ht="15" customHeight="1" x14ac:dyDescent="0.2">
      <c r="N6133" s="44"/>
      <c r="O6133" s="44"/>
      <c r="P6133" s="44"/>
      <c r="Q6133" s="44"/>
      <c r="R6133" s="44"/>
      <c r="S6133" s="44"/>
      <c r="T6133" s="44"/>
      <c r="U6133" s="44"/>
      <c r="V6133" s="44"/>
      <c r="W6133" s="44"/>
      <c r="X6133" s="44"/>
      <c r="Y6133" s="44"/>
    </row>
    <row r="6134" spans="14:25" ht="15" customHeight="1" x14ac:dyDescent="0.2">
      <c r="N6134" s="44"/>
      <c r="O6134" s="44"/>
      <c r="P6134" s="44"/>
      <c r="Q6134" s="44"/>
      <c r="R6134" s="44"/>
      <c r="S6134" s="44"/>
      <c r="T6134" s="44"/>
      <c r="U6134" s="44"/>
      <c r="V6134" s="44"/>
      <c r="W6134" s="44"/>
      <c r="X6134" s="44"/>
      <c r="Y6134" s="44"/>
    </row>
    <row r="6135" spans="14:25" ht="15" customHeight="1" x14ac:dyDescent="0.2">
      <c r="N6135" s="44"/>
      <c r="O6135" s="44"/>
      <c r="P6135" s="44"/>
      <c r="Q6135" s="44"/>
      <c r="R6135" s="44"/>
      <c r="S6135" s="44"/>
      <c r="T6135" s="44"/>
      <c r="U6135" s="44"/>
      <c r="V6135" s="44"/>
      <c r="W6135" s="44"/>
      <c r="X6135" s="44"/>
      <c r="Y6135" s="44"/>
    </row>
    <row r="6136" spans="14:25" ht="15" customHeight="1" x14ac:dyDescent="0.2">
      <c r="N6136" s="44"/>
      <c r="O6136" s="44"/>
      <c r="P6136" s="44"/>
      <c r="Q6136" s="44"/>
      <c r="R6136" s="44"/>
      <c r="S6136" s="44"/>
      <c r="T6136" s="44"/>
      <c r="U6136" s="44"/>
      <c r="V6136" s="44"/>
      <c r="W6136" s="44"/>
      <c r="X6136" s="44"/>
      <c r="Y6136" s="44"/>
    </row>
    <row r="6137" spans="14:25" ht="15" customHeight="1" x14ac:dyDescent="0.2">
      <c r="N6137" s="44"/>
      <c r="O6137" s="44"/>
      <c r="P6137" s="44"/>
      <c r="Q6137" s="44"/>
      <c r="R6137" s="44"/>
      <c r="S6137" s="44"/>
      <c r="T6137" s="44"/>
      <c r="U6137" s="44"/>
      <c r="V6137" s="44"/>
      <c r="W6137" s="44"/>
      <c r="X6137" s="44"/>
      <c r="Y6137" s="44"/>
    </row>
    <row r="6138" spans="14:25" ht="15" customHeight="1" x14ac:dyDescent="0.2">
      <c r="N6138" s="44"/>
      <c r="O6138" s="44"/>
      <c r="P6138" s="44"/>
      <c r="Q6138" s="44"/>
      <c r="R6138" s="44"/>
      <c r="S6138" s="44"/>
      <c r="T6138" s="44"/>
      <c r="U6138" s="44"/>
      <c r="V6138" s="44"/>
      <c r="W6138" s="44"/>
      <c r="X6138" s="44"/>
      <c r="Y6138" s="44"/>
    </row>
    <row r="6139" spans="14:25" ht="15" customHeight="1" x14ac:dyDescent="0.2">
      <c r="N6139" s="44"/>
      <c r="O6139" s="44"/>
      <c r="P6139" s="44"/>
      <c r="Q6139" s="44"/>
      <c r="R6139" s="44"/>
      <c r="S6139" s="44"/>
      <c r="T6139" s="44"/>
      <c r="U6139" s="44"/>
      <c r="V6139" s="44"/>
      <c r="W6139" s="44"/>
      <c r="X6139" s="44"/>
      <c r="Y6139" s="44"/>
    </row>
    <row r="6140" spans="14:25" ht="15" customHeight="1" x14ac:dyDescent="0.2">
      <c r="N6140" s="44"/>
      <c r="O6140" s="44"/>
      <c r="P6140" s="44"/>
      <c r="Q6140" s="44"/>
      <c r="R6140" s="44"/>
      <c r="S6140" s="44"/>
      <c r="T6140" s="44"/>
      <c r="U6140" s="44"/>
      <c r="V6140" s="44"/>
      <c r="W6140" s="44"/>
      <c r="X6140" s="44"/>
      <c r="Y6140" s="44"/>
    </row>
    <row r="6141" spans="14:25" ht="15" customHeight="1" x14ac:dyDescent="0.2">
      <c r="N6141" s="44"/>
      <c r="O6141" s="44"/>
      <c r="P6141" s="44"/>
      <c r="Q6141" s="44"/>
      <c r="R6141" s="44"/>
      <c r="S6141" s="44"/>
      <c r="T6141" s="44"/>
      <c r="U6141" s="44"/>
      <c r="V6141" s="44"/>
      <c r="W6141" s="44"/>
      <c r="X6141" s="44"/>
      <c r="Y6141" s="44"/>
    </row>
    <row r="6142" spans="14:25" ht="15" customHeight="1" x14ac:dyDescent="0.2">
      <c r="N6142" s="44"/>
      <c r="O6142" s="44"/>
      <c r="P6142" s="44"/>
      <c r="Q6142" s="44"/>
      <c r="R6142" s="44"/>
      <c r="S6142" s="44"/>
      <c r="T6142" s="44"/>
      <c r="U6142" s="44"/>
      <c r="V6142" s="44"/>
      <c r="W6142" s="44"/>
      <c r="X6142" s="44"/>
      <c r="Y6142" s="44"/>
    </row>
    <row r="6143" spans="14:25" ht="15" customHeight="1" x14ac:dyDescent="0.2">
      <c r="N6143" s="44"/>
      <c r="O6143" s="44"/>
      <c r="P6143" s="44"/>
      <c r="Q6143" s="44"/>
      <c r="R6143" s="44"/>
      <c r="S6143" s="44"/>
      <c r="T6143" s="44"/>
      <c r="U6143" s="44"/>
      <c r="V6143" s="44"/>
      <c r="W6143" s="44"/>
      <c r="X6143" s="44"/>
      <c r="Y6143" s="44"/>
    </row>
    <row r="6144" spans="14:25" ht="15" customHeight="1" x14ac:dyDescent="0.2">
      <c r="N6144" s="44"/>
      <c r="O6144" s="44"/>
      <c r="P6144" s="44"/>
      <c r="Q6144" s="44"/>
      <c r="R6144" s="44"/>
      <c r="S6144" s="44"/>
      <c r="T6144" s="44"/>
      <c r="U6144" s="44"/>
      <c r="V6144" s="44"/>
      <c r="W6144" s="44"/>
      <c r="X6144" s="44"/>
      <c r="Y6144" s="44"/>
    </row>
    <row r="6145" spans="14:25" ht="15" customHeight="1" x14ac:dyDescent="0.2">
      <c r="N6145" s="44"/>
      <c r="O6145" s="44"/>
      <c r="P6145" s="44"/>
      <c r="Q6145" s="44"/>
      <c r="R6145" s="44"/>
      <c r="S6145" s="44"/>
      <c r="T6145" s="44"/>
      <c r="U6145" s="44"/>
      <c r="V6145" s="44"/>
      <c r="W6145" s="44"/>
      <c r="X6145" s="44"/>
      <c r="Y6145" s="44"/>
    </row>
    <row r="6146" spans="14:25" ht="15" customHeight="1" x14ac:dyDescent="0.2">
      <c r="N6146" s="44"/>
      <c r="O6146" s="44"/>
      <c r="P6146" s="44"/>
      <c r="Q6146" s="44"/>
      <c r="R6146" s="44"/>
      <c r="S6146" s="44"/>
      <c r="T6146" s="44"/>
      <c r="U6146" s="44"/>
      <c r="V6146" s="44"/>
      <c r="W6146" s="44"/>
      <c r="X6146" s="44"/>
      <c r="Y6146" s="44"/>
    </row>
    <row r="6147" spans="14:25" ht="15" customHeight="1" x14ac:dyDescent="0.2">
      <c r="N6147" s="44"/>
      <c r="O6147" s="44"/>
      <c r="P6147" s="44"/>
      <c r="Q6147" s="44"/>
      <c r="R6147" s="44"/>
      <c r="S6147" s="44"/>
      <c r="T6147" s="44"/>
      <c r="U6147" s="44"/>
      <c r="V6147" s="44"/>
      <c r="W6147" s="44"/>
      <c r="X6147" s="44"/>
      <c r="Y6147" s="44"/>
    </row>
    <row r="6148" spans="14:25" ht="15" customHeight="1" x14ac:dyDescent="0.2">
      <c r="N6148" s="44"/>
      <c r="O6148" s="44"/>
      <c r="P6148" s="44"/>
      <c r="Q6148" s="44"/>
      <c r="R6148" s="44"/>
      <c r="S6148" s="44"/>
      <c r="T6148" s="44"/>
      <c r="U6148" s="44"/>
      <c r="V6148" s="44"/>
      <c r="W6148" s="44"/>
      <c r="X6148" s="44"/>
      <c r="Y6148" s="44"/>
    </row>
    <row r="6149" spans="14:25" ht="15" customHeight="1" x14ac:dyDescent="0.2">
      <c r="N6149" s="44"/>
      <c r="O6149" s="44"/>
      <c r="P6149" s="44"/>
      <c r="Q6149" s="44"/>
      <c r="R6149" s="44"/>
      <c r="S6149" s="44"/>
      <c r="T6149" s="44"/>
      <c r="U6149" s="44"/>
      <c r="V6149" s="44"/>
      <c r="W6149" s="44"/>
      <c r="X6149" s="44"/>
      <c r="Y6149" s="44"/>
    </row>
    <row r="6150" spans="14:25" ht="15" customHeight="1" x14ac:dyDescent="0.2">
      <c r="N6150" s="44"/>
      <c r="O6150" s="44"/>
      <c r="P6150" s="44"/>
      <c r="Q6150" s="44"/>
      <c r="R6150" s="44"/>
      <c r="S6150" s="44"/>
      <c r="T6150" s="44"/>
      <c r="U6150" s="44"/>
      <c r="V6150" s="44"/>
      <c r="W6150" s="44"/>
      <c r="X6150" s="44"/>
      <c r="Y6150" s="44"/>
    </row>
    <row r="6151" spans="14:25" ht="15" customHeight="1" x14ac:dyDescent="0.2">
      <c r="N6151" s="44"/>
      <c r="O6151" s="44"/>
      <c r="P6151" s="44"/>
      <c r="Q6151" s="44"/>
      <c r="R6151" s="44"/>
      <c r="S6151" s="44"/>
      <c r="T6151" s="44"/>
      <c r="U6151" s="44"/>
      <c r="V6151" s="44"/>
      <c r="W6151" s="44"/>
      <c r="X6151" s="44"/>
      <c r="Y6151" s="44"/>
    </row>
    <row r="6152" spans="14:25" ht="15" customHeight="1" x14ac:dyDescent="0.2">
      <c r="N6152" s="44"/>
      <c r="O6152" s="44"/>
      <c r="P6152" s="44"/>
      <c r="Q6152" s="44"/>
      <c r="R6152" s="44"/>
      <c r="S6152" s="44"/>
      <c r="T6152" s="44"/>
      <c r="U6152" s="44"/>
      <c r="V6152" s="44"/>
      <c r="W6152" s="44"/>
      <c r="X6152" s="44"/>
      <c r="Y6152" s="44"/>
    </row>
    <row r="6153" spans="14:25" ht="15" customHeight="1" x14ac:dyDescent="0.2">
      <c r="N6153" s="44"/>
      <c r="O6153" s="44"/>
      <c r="P6153" s="44"/>
      <c r="Q6153" s="44"/>
      <c r="R6153" s="44"/>
      <c r="S6153" s="44"/>
      <c r="T6153" s="44"/>
      <c r="U6153" s="44"/>
      <c r="V6153" s="44"/>
      <c r="W6153" s="44"/>
      <c r="X6153" s="44"/>
      <c r="Y6153" s="44"/>
    </row>
    <row r="6154" spans="14:25" ht="15" customHeight="1" x14ac:dyDescent="0.2">
      <c r="N6154" s="44"/>
      <c r="O6154" s="44"/>
      <c r="P6154" s="44"/>
      <c r="Q6154" s="44"/>
      <c r="R6154" s="44"/>
      <c r="S6154" s="44"/>
      <c r="T6154" s="44"/>
      <c r="U6154" s="44"/>
      <c r="V6154" s="44"/>
      <c r="W6154" s="44"/>
      <c r="X6154" s="44"/>
      <c r="Y6154" s="44"/>
    </row>
    <row r="6155" spans="14:25" ht="15" customHeight="1" x14ac:dyDescent="0.2">
      <c r="N6155" s="44"/>
      <c r="O6155" s="44"/>
      <c r="P6155" s="44"/>
      <c r="Q6155" s="44"/>
      <c r="R6155" s="44"/>
      <c r="S6155" s="44"/>
      <c r="T6155" s="44"/>
      <c r="U6155" s="44"/>
      <c r="V6155" s="44"/>
      <c r="W6155" s="44"/>
      <c r="X6155" s="44"/>
      <c r="Y6155" s="44"/>
    </row>
    <row r="6156" spans="14:25" ht="15" customHeight="1" x14ac:dyDescent="0.2">
      <c r="N6156" s="44"/>
      <c r="O6156" s="44"/>
      <c r="P6156" s="44"/>
      <c r="Q6156" s="44"/>
      <c r="R6156" s="44"/>
      <c r="S6156" s="44"/>
      <c r="T6156" s="44"/>
      <c r="U6156" s="44"/>
      <c r="V6156" s="44"/>
      <c r="W6156" s="44"/>
      <c r="X6156" s="44"/>
      <c r="Y6156" s="44"/>
    </row>
    <row r="6157" spans="14:25" ht="15" customHeight="1" x14ac:dyDescent="0.2">
      <c r="N6157" s="44"/>
      <c r="O6157" s="44"/>
      <c r="P6157" s="44"/>
      <c r="Q6157" s="44"/>
      <c r="R6157" s="44"/>
      <c r="S6157" s="44"/>
      <c r="T6157" s="44"/>
      <c r="U6157" s="44"/>
      <c r="V6157" s="44"/>
      <c r="W6157" s="44"/>
      <c r="X6157" s="44"/>
      <c r="Y6157" s="44"/>
    </row>
    <row r="6158" spans="14:25" ht="15" customHeight="1" x14ac:dyDescent="0.2">
      <c r="N6158" s="44"/>
      <c r="O6158" s="44"/>
      <c r="P6158" s="44"/>
      <c r="Q6158" s="44"/>
      <c r="R6158" s="44"/>
      <c r="S6158" s="44"/>
      <c r="T6158" s="44"/>
      <c r="U6158" s="44"/>
      <c r="V6158" s="44"/>
      <c r="W6158" s="44"/>
      <c r="X6158" s="44"/>
      <c r="Y6158" s="44"/>
    </row>
    <row r="6159" spans="14:25" ht="15" customHeight="1" x14ac:dyDescent="0.2">
      <c r="N6159" s="44"/>
      <c r="O6159" s="44"/>
      <c r="P6159" s="44"/>
      <c r="Q6159" s="44"/>
      <c r="R6159" s="44"/>
      <c r="S6159" s="44"/>
      <c r="T6159" s="44"/>
      <c r="U6159" s="44"/>
      <c r="V6159" s="44"/>
      <c r="W6159" s="44"/>
      <c r="X6159" s="44"/>
      <c r="Y6159" s="44"/>
    </row>
    <row r="6160" spans="14:25" ht="15" customHeight="1" x14ac:dyDescent="0.2">
      <c r="N6160" s="44"/>
      <c r="O6160" s="44"/>
      <c r="P6160" s="44"/>
      <c r="Q6160" s="44"/>
      <c r="R6160" s="44"/>
      <c r="S6160" s="44"/>
      <c r="T6160" s="44"/>
      <c r="U6160" s="44"/>
      <c r="V6160" s="44"/>
      <c r="W6160" s="44"/>
      <c r="X6160" s="44"/>
      <c r="Y6160" s="44"/>
    </row>
    <row r="6161" spans="14:25" ht="15" customHeight="1" x14ac:dyDescent="0.2">
      <c r="N6161" s="44"/>
      <c r="O6161" s="44"/>
      <c r="P6161" s="44"/>
      <c r="Q6161" s="44"/>
      <c r="R6161" s="44"/>
      <c r="S6161" s="44"/>
      <c r="T6161" s="44"/>
      <c r="U6161" s="44"/>
      <c r="V6161" s="44"/>
      <c r="W6161" s="44"/>
      <c r="X6161" s="44"/>
      <c r="Y6161" s="44"/>
    </row>
    <row r="6162" spans="14:25" ht="15" customHeight="1" x14ac:dyDescent="0.2">
      <c r="N6162" s="44"/>
      <c r="O6162" s="44"/>
      <c r="P6162" s="44"/>
      <c r="Q6162" s="44"/>
      <c r="R6162" s="44"/>
      <c r="S6162" s="44"/>
      <c r="T6162" s="44"/>
      <c r="U6162" s="44"/>
      <c r="V6162" s="44"/>
      <c r="W6162" s="44"/>
      <c r="X6162" s="44"/>
      <c r="Y6162" s="44"/>
    </row>
    <row r="6163" spans="14:25" ht="15" customHeight="1" x14ac:dyDescent="0.2">
      <c r="N6163" s="44"/>
      <c r="O6163" s="44"/>
      <c r="P6163" s="44"/>
      <c r="Q6163" s="44"/>
      <c r="R6163" s="44"/>
      <c r="S6163" s="44"/>
      <c r="T6163" s="44"/>
      <c r="U6163" s="44"/>
      <c r="V6163" s="44"/>
      <c r="W6163" s="44"/>
      <c r="X6163" s="44"/>
      <c r="Y6163" s="44"/>
    </row>
    <row r="6164" spans="14:25" ht="15" customHeight="1" x14ac:dyDescent="0.2">
      <c r="N6164" s="44"/>
      <c r="O6164" s="44"/>
      <c r="P6164" s="44"/>
      <c r="Q6164" s="44"/>
      <c r="R6164" s="44"/>
      <c r="S6164" s="44"/>
      <c r="T6164" s="44"/>
      <c r="U6164" s="44"/>
      <c r="V6164" s="44"/>
      <c r="W6164" s="44"/>
      <c r="X6164" s="44"/>
      <c r="Y6164" s="44"/>
    </row>
    <row r="6165" spans="14:25" ht="15" customHeight="1" x14ac:dyDescent="0.2">
      <c r="N6165" s="44"/>
      <c r="O6165" s="44"/>
      <c r="P6165" s="44"/>
      <c r="Q6165" s="44"/>
      <c r="R6165" s="44"/>
      <c r="S6165" s="44"/>
      <c r="T6165" s="44"/>
      <c r="U6165" s="44"/>
      <c r="V6165" s="44"/>
      <c r="W6165" s="44"/>
      <c r="X6165" s="44"/>
      <c r="Y6165" s="44"/>
    </row>
    <row r="6166" spans="14:25" ht="15" customHeight="1" x14ac:dyDescent="0.2">
      <c r="N6166" s="44"/>
      <c r="O6166" s="44"/>
      <c r="P6166" s="44"/>
      <c r="Q6166" s="44"/>
      <c r="R6166" s="44"/>
      <c r="S6166" s="44"/>
      <c r="T6166" s="44"/>
      <c r="U6166" s="44"/>
      <c r="V6166" s="44"/>
      <c r="W6166" s="44"/>
      <c r="X6166" s="44"/>
      <c r="Y6166" s="44"/>
    </row>
    <row r="6167" spans="14:25" ht="15" customHeight="1" x14ac:dyDescent="0.2">
      <c r="N6167" s="44"/>
      <c r="O6167" s="44"/>
      <c r="P6167" s="44"/>
      <c r="Q6167" s="44"/>
      <c r="R6167" s="44"/>
      <c r="S6167" s="44"/>
      <c r="T6167" s="44"/>
      <c r="U6167" s="44"/>
      <c r="V6167" s="44"/>
      <c r="W6167" s="44"/>
      <c r="X6167" s="44"/>
      <c r="Y6167" s="44"/>
    </row>
    <row r="6168" spans="14:25" ht="15" customHeight="1" x14ac:dyDescent="0.2">
      <c r="N6168" s="44"/>
      <c r="O6168" s="44"/>
      <c r="P6168" s="44"/>
      <c r="Q6168" s="44"/>
      <c r="R6168" s="44"/>
      <c r="S6168" s="44"/>
      <c r="T6168" s="44"/>
      <c r="U6168" s="44"/>
      <c r="V6168" s="44"/>
      <c r="W6168" s="44"/>
      <c r="X6168" s="44"/>
      <c r="Y6168" s="44"/>
    </row>
    <row r="6169" spans="14:25" ht="15" customHeight="1" x14ac:dyDescent="0.2">
      <c r="N6169" s="44"/>
      <c r="O6169" s="44"/>
      <c r="P6169" s="44"/>
      <c r="Q6169" s="44"/>
      <c r="R6169" s="44"/>
      <c r="S6169" s="44"/>
      <c r="T6169" s="44"/>
      <c r="U6169" s="44"/>
      <c r="V6169" s="44"/>
      <c r="W6169" s="44"/>
      <c r="X6169" s="44"/>
      <c r="Y6169" s="44"/>
    </row>
    <row r="6170" spans="14:25" ht="15" customHeight="1" x14ac:dyDescent="0.2">
      <c r="N6170" s="44"/>
      <c r="O6170" s="44"/>
      <c r="P6170" s="44"/>
      <c r="Q6170" s="44"/>
      <c r="R6170" s="44"/>
      <c r="S6170" s="44"/>
      <c r="T6170" s="44"/>
      <c r="U6170" s="44"/>
      <c r="V6170" s="44"/>
      <c r="W6170" s="44"/>
      <c r="X6170" s="44"/>
      <c r="Y6170" s="44"/>
    </row>
    <row r="6171" spans="14:25" ht="15" customHeight="1" x14ac:dyDescent="0.2">
      <c r="N6171" s="44"/>
      <c r="O6171" s="44"/>
      <c r="P6171" s="44"/>
      <c r="Q6171" s="44"/>
      <c r="R6171" s="44"/>
      <c r="S6171" s="44"/>
      <c r="T6171" s="44"/>
      <c r="U6171" s="44"/>
      <c r="V6171" s="44"/>
      <c r="W6171" s="44"/>
      <c r="X6171" s="44"/>
      <c r="Y6171" s="44"/>
    </row>
    <row r="6172" spans="14:25" ht="15" customHeight="1" x14ac:dyDescent="0.2">
      <c r="N6172" s="44"/>
      <c r="O6172" s="44"/>
      <c r="P6172" s="44"/>
      <c r="Q6172" s="44"/>
      <c r="R6172" s="44"/>
      <c r="S6172" s="44"/>
      <c r="T6172" s="44"/>
      <c r="U6172" s="44"/>
      <c r="V6172" s="44"/>
      <c r="W6172" s="44"/>
      <c r="X6172" s="44"/>
      <c r="Y6172" s="44"/>
    </row>
    <row r="6173" spans="14:25" ht="15" customHeight="1" x14ac:dyDescent="0.2">
      <c r="N6173" s="44"/>
      <c r="O6173" s="44"/>
      <c r="P6173" s="44"/>
      <c r="Q6173" s="44"/>
      <c r="R6173" s="44"/>
      <c r="S6173" s="44"/>
      <c r="T6173" s="44"/>
      <c r="U6173" s="44"/>
      <c r="V6173" s="44"/>
      <c r="W6173" s="44"/>
      <c r="X6173" s="44"/>
      <c r="Y6173" s="44"/>
    </row>
    <row r="6174" spans="14:25" ht="15" customHeight="1" x14ac:dyDescent="0.2">
      <c r="N6174" s="44"/>
      <c r="O6174" s="44"/>
      <c r="P6174" s="44"/>
      <c r="Q6174" s="44"/>
      <c r="R6174" s="44"/>
      <c r="S6174" s="44"/>
      <c r="T6174" s="44"/>
      <c r="U6174" s="44"/>
      <c r="V6174" s="44"/>
      <c r="W6174" s="44"/>
      <c r="X6174" s="44"/>
      <c r="Y6174" s="44"/>
    </row>
    <row r="6175" spans="14:25" ht="15" customHeight="1" x14ac:dyDescent="0.2">
      <c r="N6175" s="44"/>
      <c r="O6175" s="44"/>
      <c r="P6175" s="44"/>
      <c r="Q6175" s="44"/>
      <c r="R6175" s="44"/>
      <c r="S6175" s="44"/>
      <c r="T6175" s="44"/>
      <c r="U6175" s="44"/>
      <c r="V6175" s="44"/>
      <c r="W6175" s="44"/>
      <c r="X6175" s="44"/>
      <c r="Y6175" s="44"/>
    </row>
    <row r="6176" spans="14:25" ht="15" customHeight="1" x14ac:dyDescent="0.2">
      <c r="N6176" s="44"/>
      <c r="O6176" s="44"/>
      <c r="P6176" s="44"/>
      <c r="Q6176" s="44"/>
      <c r="R6176" s="44"/>
      <c r="S6176" s="44"/>
      <c r="T6176" s="44"/>
      <c r="U6176" s="44"/>
      <c r="V6176" s="44"/>
      <c r="W6176" s="44"/>
      <c r="X6176" s="44"/>
      <c r="Y6176" s="44"/>
    </row>
    <row r="6177" spans="14:25" ht="15" customHeight="1" x14ac:dyDescent="0.2">
      <c r="N6177" s="44"/>
      <c r="O6177" s="44"/>
      <c r="P6177" s="44"/>
      <c r="Q6177" s="44"/>
      <c r="R6177" s="44"/>
      <c r="S6177" s="44"/>
      <c r="T6177" s="44"/>
      <c r="U6177" s="44"/>
      <c r="V6177" s="44"/>
      <c r="W6177" s="44"/>
      <c r="X6177" s="44"/>
      <c r="Y6177" s="44"/>
    </row>
    <row r="6178" spans="14:25" ht="15" customHeight="1" x14ac:dyDescent="0.2">
      <c r="N6178" s="44"/>
      <c r="O6178" s="44"/>
      <c r="P6178" s="44"/>
      <c r="Q6178" s="44"/>
      <c r="R6178" s="44"/>
      <c r="S6178" s="44"/>
      <c r="T6178" s="44"/>
      <c r="U6178" s="44"/>
      <c r="V6178" s="44"/>
      <c r="W6178" s="44"/>
      <c r="X6178" s="44"/>
      <c r="Y6178" s="44"/>
    </row>
    <row r="6179" spans="14:25" ht="15" customHeight="1" x14ac:dyDescent="0.2">
      <c r="N6179" s="44"/>
      <c r="O6179" s="44"/>
      <c r="P6179" s="44"/>
      <c r="Q6179" s="44"/>
      <c r="R6179" s="44"/>
      <c r="S6179" s="44"/>
      <c r="T6179" s="44"/>
      <c r="U6179" s="44"/>
      <c r="V6179" s="44"/>
      <c r="W6179" s="44"/>
      <c r="X6179" s="44"/>
      <c r="Y6179" s="44"/>
    </row>
    <row r="6180" spans="14:25" ht="15" customHeight="1" x14ac:dyDescent="0.2">
      <c r="N6180" s="44"/>
      <c r="O6180" s="44"/>
      <c r="P6180" s="44"/>
      <c r="Q6180" s="44"/>
      <c r="R6180" s="44"/>
      <c r="S6180" s="44"/>
      <c r="T6180" s="44"/>
      <c r="U6180" s="44"/>
      <c r="V6180" s="44"/>
      <c r="W6180" s="44"/>
      <c r="X6180" s="44"/>
      <c r="Y6180" s="44"/>
    </row>
    <row r="6181" spans="14:25" ht="15" customHeight="1" x14ac:dyDescent="0.2">
      <c r="N6181" s="44"/>
      <c r="O6181" s="44"/>
      <c r="P6181" s="44"/>
      <c r="Q6181" s="44"/>
      <c r="R6181" s="44"/>
      <c r="S6181" s="44"/>
      <c r="T6181" s="44"/>
      <c r="U6181" s="44"/>
      <c r="V6181" s="44"/>
      <c r="W6181" s="44"/>
      <c r="X6181" s="44"/>
      <c r="Y6181" s="44"/>
    </row>
    <row r="6182" spans="14:25" ht="15" customHeight="1" x14ac:dyDescent="0.2">
      <c r="N6182" s="44"/>
      <c r="O6182" s="44"/>
      <c r="P6182" s="44"/>
      <c r="Q6182" s="44"/>
      <c r="R6182" s="44"/>
      <c r="S6182" s="44"/>
      <c r="T6182" s="44"/>
      <c r="U6182" s="44"/>
      <c r="V6182" s="44"/>
      <c r="W6182" s="44"/>
      <c r="X6182" s="44"/>
      <c r="Y6182" s="44"/>
    </row>
    <row r="6183" spans="14:25" ht="15" customHeight="1" x14ac:dyDescent="0.2">
      <c r="N6183" s="44"/>
      <c r="O6183" s="44"/>
      <c r="P6183" s="44"/>
      <c r="Q6183" s="44"/>
      <c r="R6183" s="44"/>
      <c r="S6183" s="44"/>
      <c r="T6183" s="44"/>
      <c r="U6183" s="44"/>
      <c r="V6183" s="44"/>
      <c r="W6183" s="44"/>
      <c r="X6183" s="44"/>
      <c r="Y6183" s="44"/>
    </row>
    <row r="6184" spans="14:25" ht="15" customHeight="1" x14ac:dyDescent="0.2">
      <c r="N6184" s="44"/>
      <c r="O6184" s="44"/>
      <c r="P6184" s="44"/>
      <c r="Q6184" s="44"/>
      <c r="R6184" s="44"/>
      <c r="S6184" s="44"/>
      <c r="T6184" s="44"/>
      <c r="U6184" s="44"/>
      <c r="V6184" s="44"/>
      <c r="W6184" s="44"/>
      <c r="X6184" s="44"/>
      <c r="Y6184" s="44"/>
    </row>
    <row r="6185" spans="14:25" ht="15" customHeight="1" x14ac:dyDescent="0.2">
      <c r="N6185" s="44"/>
      <c r="O6185" s="44"/>
      <c r="P6185" s="44"/>
      <c r="Q6185" s="44"/>
      <c r="R6185" s="44"/>
      <c r="S6185" s="44"/>
      <c r="T6185" s="44"/>
      <c r="U6185" s="44"/>
      <c r="V6185" s="44"/>
      <c r="W6185" s="44"/>
      <c r="X6185" s="44"/>
      <c r="Y6185" s="44"/>
    </row>
    <row r="6186" spans="14:25" ht="15" customHeight="1" x14ac:dyDescent="0.2">
      <c r="N6186" s="44"/>
      <c r="O6186" s="44"/>
      <c r="P6186" s="44"/>
      <c r="Q6186" s="44"/>
      <c r="R6186" s="44"/>
      <c r="S6186" s="44"/>
      <c r="T6186" s="44"/>
      <c r="U6186" s="44"/>
      <c r="V6186" s="44"/>
      <c r="W6186" s="44"/>
      <c r="X6186" s="44"/>
      <c r="Y6186" s="44"/>
    </row>
    <row r="6187" spans="14:25" ht="15" customHeight="1" x14ac:dyDescent="0.2">
      <c r="N6187" s="44"/>
      <c r="O6187" s="44"/>
      <c r="P6187" s="44"/>
      <c r="Q6187" s="44"/>
      <c r="R6187" s="44"/>
      <c r="S6187" s="44"/>
      <c r="T6187" s="44"/>
      <c r="U6187" s="44"/>
      <c r="V6187" s="44"/>
      <c r="W6187" s="44"/>
      <c r="X6187" s="44"/>
      <c r="Y6187" s="44"/>
    </row>
    <row r="6188" spans="14:25" ht="15" customHeight="1" x14ac:dyDescent="0.2">
      <c r="N6188" s="44"/>
      <c r="O6188" s="44"/>
      <c r="P6188" s="44"/>
      <c r="Q6188" s="44"/>
      <c r="R6188" s="44"/>
      <c r="S6188" s="44"/>
      <c r="T6188" s="44"/>
      <c r="U6188" s="44"/>
      <c r="V6188" s="44"/>
      <c r="W6188" s="44"/>
      <c r="X6188" s="44"/>
      <c r="Y6188" s="44"/>
    </row>
    <row r="6189" spans="14:25" ht="15" customHeight="1" x14ac:dyDescent="0.2">
      <c r="N6189" s="44"/>
      <c r="O6189" s="44"/>
      <c r="P6189" s="44"/>
      <c r="Q6189" s="44"/>
      <c r="R6189" s="44"/>
      <c r="S6189" s="44"/>
      <c r="T6189" s="44"/>
      <c r="U6189" s="44"/>
      <c r="V6189" s="44"/>
      <c r="W6189" s="44"/>
      <c r="X6189" s="44"/>
      <c r="Y6189" s="44"/>
    </row>
    <row r="6190" spans="14:25" ht="15" customHeight="1" x14ac:dyDescent="0.2">
      <c r="N6190" s="44"/>
      <c r="O6190" s="44"/>
      <c r="P6190" s="44"/>
      <c r="Q6190" s="44"/>
      <c r="R6190" s="44"/>
      <c r="S6190" s="44"/>
      <c r="T6190" s="44"/>
      <c r="U6190" s="44"/>
      <c r="V6190" s="44"/>
      <c r="W6190" s="44"/>
      <c r="X6190" s="44"/>
      <c r="Y6190" s="44"/>
    </row>
    <row r="6191" spans="14:25" ht="15" customHeight="1" x14ac:dyDescent="0.2">
      <c r="N6191" s="44"/>
      <c r="O6191" s="44"/>
      <c r="P6191" s="44"/>
      <c r="Q6191" s="44"/>
      <c r="R6191" s="44"/>
      <c r="S6191" s="44"/>
      <c r="T6191" s="44"/>
      <c r="U6191" s="44"/>
      <c r="V6191" s="44"/>
      <c r="W6191" s="44"/>
      <c r="X6191" s="44"/>
      <c r="Y6191" s="44"/>
    </row>
    <row r="6192" spans="14:25" ht="15" customHeight="1" x14ac:dyDescent="0.2">
      <c r="N6192" s="44"/>
      <c r="O6192" s="44"/>
      <c r="P6192" s="44"/>
      <c r="Q6192" s="44"/>
      <c r="R6192" s="44"/>
      <c r="S6192" s="44"/>
      <c r="T6192" s="44"/>
      <c r="U6192" s="44"/>
      <c r="V6192" s="44"/>
      <c r="W6192" s="44"/>
      <c r="X6192" s="44"/>
      <c r="Y6192" s="44"/>
    </row>
    <row r="6193" spans="14:25" ht="15" customHeight="1" x14ac:dyDescent="0.2">
      <c r="N6193" s="44"/>
      <c r="O6193" s="44"/>
      <c r="P6193" s="44"/>
      <c r="Q6193" s="44"/>
      <c r="R6193" s="44"/>
      <c r="S6193" s="44"/>
      <c r="T6193" s="44"/>
      <c r="U6193" s="44"/>
      <c r="V6193" s="44"/>
      <c r="W6193" s="44"/>
      <c r="X6193" s="44"/>
      <c r="Y6193" s="44"/>
    </row>
    <row r="6194" spans="14:25" ht="15" customHeight="1" x14ac:dyDescent="0.2">
      <c r="N6194" s="44"/>
      <c r="O6194" s="44"/>
      <c r="P6194" s="44"/>
      <c r="Q6194" s="44"/>
      <c r="R6194" s="44"/>
      <c r="S6194" s="44"/>
      <c r="T6194" s="44"/>
      <c r="U6194" s="44"/>
      <c r="V6194" s="44"/>
      <c r="W6194" s="44"/>
      <c r="X6194" s="44"/>
      <c r="Y6194" s="44"/>
    </row>
    <row r="6195" spans="14:25" ht="15" customHeight="1" x14ac:dyDescent="0.2">
      <c r="N6195" s="44"/>
      <c r="O6195" s="44"/>
      <c r="P6195" s="44"/>
      <c r="Q6195" s="44"/>
      <c r="R6195" s="44"/>
      <c r="S6195" s="44"/>
      <c r="T6195" s="44"/>
      <c r="U6195" s="44"/>
      <c r="V6195" s="44"/>
      <c r="W6195" s="44"/>
      <c r="X6195" s="44"/>
      <c r="Y6195" s="44"/>
    </row>
    <row r="6196" spans="14:25" ht="15" customHeight="1" x14ac:dyDescent="0.2">
      <c r="N6196" s="44"/>
      <c r="O6196" s="44"/>
      <c r="P6196" s="44"/>
      <c r="Q6196" s="44"/>
      <c r="R6196" s="44"/>
      <c r="S6196" s="44"/>
      <c r="T6196" s="44"/>
      <c r="U6196" s="44"/>
      <c r="V6196" s="44"/>
      <c r="W6196" s="44"/>
      <c r="X6196" s="44"/>
      <c r="Y6196" s="44"/>
    </row>
    <row r="6197" spans="14:25" ht="15" customHeight="1" x14ac:dyDescent="0.2">
      <c r="N6197" s="44"/>
      <c r="O6197" s="44"/>
      <c r="P6197" s="44"/>
      <c r="Q6197" s="44"/>
      <c r="R6197" s="44"/>
      <c r="S6197" s="44"/>
      <c r="T6197" s="44"/>
      <c r="U6197" s="44"/>
      <c r="V6197" s="44"/>
      <c r="W6197" s="44"/>
      <c r="X6197" s="44"/>
      <c r="Y6197" s="44"/>
    </row>
    <row r="6198" spans="14:25" ht="15" customHeight="1" x14ac:dyDescent="0.2">
      <c r="N6198" s="44"/>
      <c r="O6198" s="44"/>
      <c r="P6198" s="44"/>
      <c r="Q6198" s="44"/>
      <c r="R6198" s="44"/>
      <c r="S6198" s="44"/>
      <c r="T6198" s="44"/>
      <c r="U6198" s="44"/>
      <c r="V6198" s="44"/>
      <c r="W6198" s="44"/>
      <c r="X6198" s="44"/>
      <c r="Y6198" s="44"/>
    </row>
    <row r="6199" spans="14:25" ht="15" customHeight="1" x14ac:dyDescent="0.2">
      <c r="N6199" s="44"/>
      <c r="O6199" s="44"/>
      <c r="P6199" s="44"/>
      <c r="Q6199" s="44"/>
      <c r="R6199" s="44"/>
      <c r="S6199" s="44"/>
      <c r="T6199" s="44"/>
      <c r="U6199" s="44"/>
      <c r="V6199" s="44"/>
      <c r="W6199" s="44"/>
      <c r="X6199" s="44"/>
      <c r="Y6199" s="44"/>
    </row>
    <row r="6200" spans="14:25" ht="15" customHeight="1" x14ac:dyDescent="0.2">
      <c r="N6200" s="44"/>
      <c r="O6200" s="44"/>
      <c r="P6200" s="44"/>
      <c r="Q6200" s="44"/>
      <c r="R6200" s="44"/>
      <c r="S6200" s="44"/>
      <c r="T6200" s="44"/>
      <c r="U6200" s="44"/>
      <c r="V6200" s="44"/>
      <c r="W6200" s="44"/>
      <c r="X6200" s="44"/>
      <c r="Y6200" s="44"/>
    </row>
    <row r="6201" spans="14:25" ht="15" customHeight="1" x14ac:dyDescent="0.2">
      <c r="N6201" s="44"/>
      <c r="O6201" s="44"/>
      <c r="P6201" s="44"/>
      <c r="Q6201" s="44"/>
      <c r="R6201" s="44"/>
      <c r="S6201" s="44"/>
      <c r="T6201" s="44"/>
      <c r="U6201" s="44"/>
      <c r="V6201" s="44"/>
      <c r="W6201" s="44"/>
      <c r="X6201" s="44"/>
      <c r="Y6201" s="44"/>
    </row>
    <row r="6202" spans="14:25" ht="15" customHeight="1" x14ac:dyDescent="0.2">
      <c r="N6202" s="44"/>
      <c r="O6202" s="44"/>
      <c r="P6202" s="44"/>
      <c r="Q6202" s="44"/>
      <c r="R6202" s="44"/>
      <c r="S6202" s="44"/>
      <c r="T6202" s="44"/>
      <c r="U6202" s="44"/>
      <c r="V6202" s="44"/>
      <c r="W6202" s="44"/>
      <c r="X6202" s="44"/>
      <c r="Y6202" s="44"/>
    </row>
    <row r="6203" spans="14:25" ht="15" customHeight="1" x14ac:dyDescent="0.2">
      <c r="N6203" s="44"/>
      <c r="O6203" s="44"/>
      <c r="P6203" s="44"/>
      <c r="Q6203" s="44"/>
      <c r="R6203" s="44"/>
      <c r="S6203" s="44"/>
      <c r="T6203" s="44"/>
      <c r="U6203" s="44"/>
      <c r="V6203" s="44"/>
      <c r="W6203" s="44"/>
      <c r="X6203" s="44"/>
      <c r="Y6203" s="44"/>
    </row>
    <row r="6204" spans="14:25" ht="15" customHeight="1" x14ac:dyDescent="0.2">
      <c r="N6204" s="44"/>
      <c r="O6204" s="44"/>
      <c r="P6204" s="44"/>
      <c r="Q6204" s="44"/>
      <c r="R6204" s="44"/>
      <c r="S6204" s="44"/>
      <c r="T6204" s="44"/>
      <c r="U6204" s="44"/>
      <c r="V6204" s="44"/>
      <c r="W6204" s="44"/>
      <c r="X6204" s="44"/>
      <c r="Y6204" s="44"/>
    </row>
    <row r="6205" spans="14:25" ht="15" customHeight="1" x14ac:dyDescent="0.2">
      <c r="N6205" s="44"/>
      <c r="O6205" s="44"/>
      <c r="P6205" s="44"/>
      <c r="Q6205" s="44"/>
      <c r="R6205" s="44"/>
      <c r="S6205" s="44"/>
      <c r="T6205" s="44"/>
      <c r="U6205" s="44"/>
      <c r="V6205" s="44"/>
      <c r="W6205" s="44"/>
      <c r="X6205" s="44"/>
      <c r="Y6205" s="44"/>
    </row>
    <row r="6206" spans="14:25" ht="15" customHeight="1" x14ac:dyDescent="0.2">
      <c r="N6206" s="44"/>
      <c r="O6206" s="44"/>
      <c r="P6206" s="44"/>
      <c r="Q6206" s="44"/>
      <c r="R6206" s="44"/>
      <c r="S6206" s="44"/>
      <c r="T6206" s="44"/>
      <c r="U6206" s="44"/>
      <c r="V6206" s="44"/>
      <c r="W6206" s="44"/>
      <c r="X6206" s="44"/>
      <c r="Y6206" s="44"/>
    </row>
    <row r="6207" spans="14:25" ht="15" customHeight="1" x14ac:dyDescent="0.2">
      <c r="N6207" s="44"/>
      <c r="O6207" s="44"/>
      <c r="P6207" s="44"/>
      <c r="Q6207" s="44"/>
      <c r="R6207" s="44"/>
      <c r="S6207" s="44"/>
      <c r="T6207" s="44"/>
      <c r="U6207" s="44"/>
      <c r="V6207" s="44"/>
      <c r="W6207" s="44"/>
      <c r="X6207" s="44"/>
      <c r="Y6207" s="44"/>
    </row>
    <row r="6208" spans="14:25" ht="15" customHeight="1" x14ac:dyDescent="0.2">
      <c r="N6208" s="44"/>
      <c r="O6208" s="44"/>
      <c r="P6208" s="44"/>
      <c r="Q6208" s="44"/>
      <c r="R6208" s="44"/>
      <c r="S6208" s="44"/>
      <c r="T6208" s="44"/>
      <c r="U6208" s="44"/>
      <c r="V6208" s="44"/>
      <c r="W6208" s="44"/>
      <c r="X6208" s="44"/>
      <c r="Y6208" s="44"/>
    </row>
    <row r="6209" spans="14:25" ht="15" customHeight="1" x14ac:dyDescent="0.2">
      <c r="N6209" s="44"/>
      <c r="O6209" s="44"/>
      <c r="P6209" s="44"/>
      <c r="Q6209" s="44"/>
      <c r="R6209" s="44"/>
      <c r="S6209" s="44"/>
      <c r="T6209" s="44"/>
      <c r="U6209" s="44"/>
      <c r="V6209" s="44"/>
      <c r="W6209" s="44"/>
      <c r="X6209" s="44"/>
      <c r="Y6209" s="44"/>
    </row>
    <row r="6210" spans="14:25" ht="15" customHeight="1" x14ac:dyDescent="0.2">
      <c r="N6210" s="44"/>
      <c r="O6210" s="44"/>
      <c r="P6210" s="44"/>
      <c r="Q6210" s="44"/>
      <c r="R6210" s="44"/>
      <c r="S6210" s="44"/>
      <c r="T6210" s="44"/>
      <c r="U6210" s="44"/>
      <c r="V6210" s="44"/>
      <c r="W6210" s="44"/>
      <c r="X6210" s="44"/>
      <c r="Y6210" s="44"/>
    </row>
    <row r="6211" spans="14:25" ht="15" customHeight="1" x14ac:dyDescent="0.2">
      <c r="N6211" s="44"/>
      <c r="O6211" s="44"/>
      <c r="P6211" s="44"/>
      <c r="Q6211" s="44"/>
      <c r="R6211" s="44"/>
      <c r="S6211" s="44"/>
      <c r="T6211" s="44"/>
      <c r="U6211" s="44"/>
      <c r="V6211" s="44"/>
      <c r="W6211" s="44"/>
      <c r="X6211" s="44"/>
      <c r="Y6211" s="44"/>
    </row>
    <row r="6212" spans="14:25" ht="15" customHeight="1" x14ac:dyDescent="0.2">
      <c r="N6212" s="44"/>
      <c r="O6212" s="44"/>
      <c r="P6212" s="44"/>
      <c r="Q6212" s="44"/>
      <c r="R6212" s="44"/>
      <c r="S6212" s="44"/>
      <c r="T6212" s="44"/>
      <c r="U6212" s="44"/>
      <c r="V6212" s="44"/>
      <c r="W6212" s="44"/>
      <c r="X6212" s="44"/>
      <c r="Y6212" s="44"/>
    </row>
    <row r="6213" spans="14:25" ht="15" customHeight="1" x14ac:dyDescent="0.2">
      <c r="N6213" s="44"/>
      <c r="O6213" s="44"/>
      <c r="P6213" s="44"/>
      <c r="Q6213" s="44"/>
      <c r="R6213" s="44"/>
      <c r="S6213" s="44"/>
      <c r="T6213" s="44"/>
      <c r="U6213" s="44"/>
      <c r="V6213" s="44"/>
      <c r="W6213" s="44"/>
      <c r="X6213" s="44"/>
      <c r="Y6213" s="44"/>
    </row>
    <row r="6214" spans="14:25" ht="15" customHeight="1" x14ac:dyDescent="0.2">
      <c r="N6214" s="44"/>
      <c r="O6214" s="44"/>
      <c r="P6214" s="44"/>
      <c r="Q6214" s="44"/>
      <c r="R6214" s="44"/>
      <c r="S6214" s="44"/>
      <c r="T6214" s="44"/>
      <c r="U6214" s="44"/>
      <c r="V6214" s="44"/>
      <c r="W6214" s="44"/>
      <c r="X6214" s="44"/>
      <c r="Y6214" s="44"/>
    </row>
    <row r="6215" spans="14:25" ht="15" customHeight="1" x14ac:dyDescent="0.2">
      <c r="N6215" s="44"/>
      <c r="O6215" s="44"/>
      <c r="P6215" s="44"/>
      <c r="Q6215" s="44"/>
      <c r="R6215" s="44"/>
      <c r="S6215" s="44"/>
      <c r="T6215" s="44"/>
      <c r="U6215" s="44"/>
      <c r="V6215" s="44"/>
      <c r="W6215" s="44"/>
      <c r="X6215" s="44"/>
      <c r="Y6215" s="44"/>
    </row>
    <row r="6216" spans="14:25" ht="15" customHeight="1" x14ac:dyDescent="0.2">
      <c r="N6216" s="44"/>
      <c r="O6216" s="44"/>
      <c r="P6216" s="44"/>
      <c r="Q6216" s="44"/>
      <c r="R6216" s="44"/>
      <c r="S6216" s="44"/>
      <c r="T6216" s="44"/>
      <c r="U6216" s="44"/>
      <c r="V6216" s="44"/>
      <c r="W6216" s="44"/>
      <c r="X6216" s="44"/>
      <c r="Y6216" s="44"/>
    </row>
    <row r="6217" spans="14:25" ht="15" customHeight="1" x14ac:dyDescent="0.2">
      <c r="N6217" s="44"/>
      <c r="O6217" s="44"/>
      <c r="P6217" s="44"/>
      <c r="Q6217" s="44"/>
      <c r="R6217" s="44"/>
      <c r="S6217" s="44"/>
      <c r="T6217" s="44"/>
      <c r="U6217" s="44"/>
      <c r="V6217" s="44"/>
      <c r="W6217" s="44"/>
      <c r="X6217" s="44"/>
      <c r="Y6217" s="44"/>
    </row>
    <row r="6218" spans="14:25" ht="15" customHeight="1" x14ac:dyDescent="0.2">
      <c r="N6218" s="44"/>
      <c r="O6218" s="44"/>
      <c r="P6218" s="44"/>
      <c r="Q6218" s="44"/>
      <c r="R6218" s="44"/>
      <c r="S6218" s="44"/>
      <c r="T6218" s="44"/>
      <c r="U6218" s="44"/>
      <c r="V6218" s="44"/>
      <c r="W6218" s="44"/>
      <c r="X6218" s="44"/>
      <c r="Y6218" s="44"/>
    </row>
    <row r="6219" spans="14:25" ht="15" customHeight="1" x14ac:dyDescent="0.2">
      <c r="N6219" s="44"/>
      <c r="O6219" s="44"/>
      <c r="P6219" s="44"/>
      <c r="Q6219" s="44"/>
      <c r="R6219" s="44"/>
      <c r="S6219" s="44"/>
      <c r="T6219" s="44"/>
      <c r="U6219" s="44"/>
      <c r="V6219" s="44"/>
      <c r="W6219" s="44"/>
      <c r="X6219" s="44"/>
      <c r="Y6219" s="44"/>
    </row>
    <row r="6220" spans="14:25" ht="15" customHeight="1" x14ac:dyDescent="0.2">
      <c r="N6220" s="44"/>
      <c r="O6220" s="44"/>
      <c r="P6220" s="44"/>
      <c r="Q6220" s="44"/>
      <c r="R6220" s="44"/>
      <c r="S6220" s="44"/>
      <c r="T6220" s="44"/>
      <c r="U6220" s="44"/>
      <c r="V6220" s="44"/>
      <c r="W6220" s="44"/>
      <c r="X6220" s="44"/>
      <c r="Y6220" s="44"/>
    </row>
    <row r="6221" spans="14:25" ht="15" customHeight="1" x14ac:dyDescent="0.2">
      <c r="N6221" s="44"/>
      <c r="O6221" s="44"/>
      <c r="P6221" s="44"/>
      <c r="Q6221" s="44"/>
      <c r="R6221" s="44"/>
      <c r="S6221" s="44"/>
      <c r="T6221" s="44"/>
      <c r="U6221" s="44"/>
      <c r="V6221" s="44"/>
      <c r="W6221" s="44"/>
      <c r="X6221" s="44"/>
      <c r="Y6221" s="44"/>
    </row>
    <row r="6222" spans="14:25" ht="15" customHeight="1" x14ac:dyDescent="0.2">
      <c r="N6222" s="44"/>
      <c r="O6222" s="44"/>
      <c r="P6222" s="44"/>
      <c r="Q6222" s="44"/>
      <c r="R6222" s="44"/>
      <c r="S6222" s="44"/>
      <c r="T6222" s="44"/>
      <c r="U6222" s="44"/>
      <c r="V6222" s="44"/>
      <c r="W6222" s="44"/>
      <c r="X6222" s="44"/>
      <c r="Y6222" s="44"/>
    </row>
    <row r="6223" spans="14:25" ht="15" customHeight="1" x14ac:dyDescent="0.2">
      <c r="N6223" s="44"/>
      <c r="O6223" s="44"/>
      <c r="P6223" s="44"/>
      <c r="Q6223" s="44"/>
      <c r="R6223" s="44"/>
      <c r="S6223" s="44"/>
      <c r="T6223" s="44"/>
      <c r="U6223" s="44"/>
      <c r="V6223" s="44"/>
      <c r="W6223" s="44"/>
      <c r="X6223" s="44"/>
      <c r="Y6223" s="44"/>
    </row>
    <row r="6224" spans="14:25" ht="15" customHeight="1" x14ac:dyDescent="0.2">
      <c r="N6224" s="44"/>
      <c r="O6224" s="44"/>
      <c r="P6224" s="44"/>
      <c r="Q6224" s="44"/>
      <c r="R6224" s="44"/>
      <c r="S6224" s="44"/>
      <c r="T6224" s="44"/>
      <c r="U6224" s="44"/>
      <c r="V6224" s="44"/>
      <c r="W6224" s="44"/>
      <c r="X6224" s="44"/>
      <c r="Y6224" s="44"/>
    </row>
    <row r="6225" spans="14:25" ht="15" customHeight="1" x14ac:dyDescent="0.2">
      <c r="N6225" s="44"/>
      <c r="O6225" s="44"/>
      <c r="P6225" s="44"/>
      <c r="Q6225" s="44"/>
      <c r="R6225" s="44"/>
      <c r="S6225" s="44"/>
      <c r="T6225" s="44"/>
      <c r="U6225" s="44"/>
      <c r="V6225" s="44"/>
      <c r="W6225" s="44"/>
      <c r="X6225" s="44"/>
      <c r="Y6225" s="44"/>
    </row>
    <row r="6226" spans="14:25" ht="15" customHeight="1" x14ac:dyDescent="0.2">
      <c r="N6226" s="44"/>
      <c r="O6226" s="44"/>
      <c r="P6226" s="44"/>
      <c r="Q6226" s="44"/>
      <c r="R6226" s="44"/>
      <c r="S6226" s="44"/>
      <c r="T6226" s="44"/>
      <c r="U6226" s="44"/>
      <c r="V6226" s="44"/>
      <c r="W6226" s="44"/>
      <c r="X6226" s="44"/>
      <c r="Y6226" s="44"/>
    </row>
    <row r="6227" spans="14:25" ht="15" customHeight="1" x14ac:dyDescent="0.2">
      <c r="N6227" s="44"/>
      <c r="O6227" s="44"/>
      <c r="P6227" s="44"/>
      <c r="Q6227" s="44"/>
      <c r="R6227" s="44"/>
      <c r="S6227" s="44"/>
      <c r="T6227" s="44"/>
      <c r="U6227" s="44"/>
      <c r="V6227" s="44"/>
      <c r="W6227" s="44"/>
      <c r="X6227" s="44"/>
      <c r="Y6227" s="44"/>
    </row>
    <row r="6228" spans="14:25" ht="15" customHeight="1" x14ac:dyDescent="0.2">
      <c r="N6228" s="44"/>
      <c r="O6228" s="44"/>
      <c r="P6228" s="44"/>
      <c r="Q6228" s="44"/>
      <c r="R6228" s="44"/>
      <c r="S6228" s="44"/>
      <c r="T6228" s="44"/>
      <c r="U6228" s="44"/>
      <c r="V6228" s="44"/>
      <c r="W6228" s="44"/>
      <c r="X6228" s="44"/>
      <c r="Y6228" s="44"/>
    </row>
    <row r="6229" spans="14:25" ht="15" customHeight="1" x14ac:dyDescent="0.2">
      <c r="N6229" s="44"/>
      <c r="O6229" s="44"/>
      <c r="P6229" s="44"/>
      <c r="Q6229" s="44"/>
      <c r="R6229" s="44"/>
      <c r="S6229" s="44"/>
      <c r="T6229" s="44"/>
      <c r="U6229" s="44"/>
      <c r="V6229" s="44"/>
      <c r="W6229" s="44"/>
      <c r="X6229" s="44"/>
      <c r="Y6229" s="44"/>
    </row>
    <row r="6230" spans="14:25" ht="15" customHeight="1" x14ac:dyDescent="0.2">
      <c r="N6230" s="44"/>
      <c r="O6230" s="44"/>
      <c r="P6230" s="44"/>
      <c r="Q6230" s="44"/>
      <c r="R6230" s="44"/>
      <c r="S6230" s="44"/>
      <c r="T6230" s="44"/>
      <c r="U6230" s="44"/>
      <c r="V6230" s="44"/>
      <c r="W6230" s="44"/>
      <c r="X6230" s="44"/>
      <c r="Y6230" s="44"/>
    </row>
    <row r="6231" spans="14:25" ht="15" customHeight="1" x14ac:dyDescent="0.2">
      <c r="N6231" s="44"/>
      <c r="O6231" s="44"/>
      <c r="P6231" s="44"/>
      <c r="Q6231" s="44"/>
      <c r="R6231" s="44"/>
      <c r="S6231" s="44"/>
      <c r="T6231" s="44"/>
      <c r="U6231" s="44"/>
      <c r="V6231" s="44"/>
      <c r="W6231" s="44"/>
      <c r="X6231" s="44"/>
      <c r="Y6231" s="44"/>
    </row>
    <row r="6232" spans="14:25" ht="15" customHeight="1" x14ac:dyDescent="0.2">
      <c r="N6232" s="44"/>
      <c r="O6232" s="44"/>
      <c r="P6232" s="44"/>
      <c r="Q6232" s="44"/>
      <c r="R6232" s="44"/>
      <c r="S6232" s="44"/>
      <c r="T6232" s="44"/>
      <c r="U6232" s="44"/>
      <c r="V6232" s="44"/>
      <c r="W6232" s="44"/>
      <c r="X6232" s="44"/>
      <c r="Y6232" s="44"/>
    </row>
    <row r="6233" spans="14:25" ht="15" customHeight="1" x14ac:dyDescent="0.2">
      <c r="N6233" s="44"/>
      <c r="O6233" s="44"/>
      <c r="P6233" s="44"/>
      <c r="Q6233" s="44"/>
      <c r="R6233" s="44"/>
      <c r="S6233" s="44"/>
      <c r="T6233" s="44"/>
      <c r="U6233" s="44"/>
      <c r="V6233" s="44"/>
      <c r="W6233" s="44"/>
      <c r="X6233" s="44"/>
      <c r="Y6233" s="44"/>
    </row>
    <row r="6234" spans="14:25" ht="15" customHeight="1" x14ac:dyDescent="0.2">
      <c r="N6234" s="44"/>
      <c r="O6234" s="44"/>
      <c r="P6234" s="44"/>
      <c r="Q6234" s="44"/>
      <c r="R6234" s="44"/>
      <c r="S6234" s="44"/>
      <c r="T6234" s="44"/>
      <c r="U6234" s="44"/>
      <c r="V6234" s="44"/>
      <c r="W6234" s="44"/>
      <c r="X6234" s="44"/>
      <c r="Y6234" s="44"/>
    </row>
    <row r="6235" spans="14:25" ht="15" customHeight="1" x14ac:dyDescent="0.2">
      <c r="N6235" s="44"/>
      <c r="O6235" s="44"/>
      <c r="P6235" s="44"/>
      <c r="Q6235" s="44"/>
      <c r="R6235" s="44"/>
      <c r="S6235" s="44"/>
      <c r="T6235" s="44"/>
      <c r="U6235" s="44"/>
      <c r="V6235" s="44"/>
      <c r="W6235" s="44"/>
      <c r="X6235" s="44"/>
      <c r="Y6235" s="44"/>
    </row>
    <row r="6236" spans="14:25" ht="15" customHeight="1" x14ac:dyDescent="0.2">
      <c r="N6236" s="44"/>
      <c r="O6236" s="44"/>
      <c r="P6236" s="44"/>
      <c r="Q6236" s="44"/>
      <c r="R6236" s="44"/>
      <c r="S6236" s="44"/>
      <c r="T6236" s="44"/>
      <c r="U6236" s="44"/>
      <c r="V6236" s="44"/>
      <c r="W6236" s="44"/>
      <c r="X6236" s="44"/>
      <c r="Y6236" s="44"/>
    </row>
    <row r="6237" spans="14:25" ht="15" customHeight="1" x14ac:dyDescent="0.2">
      <c r="N6237" s="44"/>
      <c r="O6237" s="44"/>
      <c r="P6237" s="44"/>
      <c r="Q6237" s="44"/>
      <c r="R6237" s="44"/>
      <c r="S6237" s="44"/>
      <c r="T6237" s="44"/>
      <c r="U6237" s="44"/>
      <c r="V6237" s="44"/>
      <c r="W6237" s="44"/>
      <c r="X6237" s="44"/>
      <c r="Y6237" s="44"/>
    </row>
    <row r="6238" spans="14:25" ht="15" customHeight="1" x14ac:dyDescent="0.2">
      <c r="N6238" s="44"/>
      <c r="O6238" s="44"/>
      <c r="P6238" s="44"/>
      <c r="Q6238" s="44"/>
      <c r="R6238" s="44"/>
      <c r="S6238" s="44"/>
      <c r="T6238" s="44"/>
      <c r="U6238" s="44"/>
      <c r="V6238" s="44"/>
      <c r="W6238" s="44"/>
      <c r="X6238" s="44"/>
      <c r="Y6238" s="44"/>
    </row>
    <row r="6239" spans="14:25" ht="15" customHeight="1" x14ac:dyDescent="0.2">
      <c r="N6239" s="44"/>
      <c r="O6239" s="44"/>
      <c r="P6239" s="44"/>
      <c r="Q6239" s="44"/>
      <c r="R6239" s="44"/>
      <c r="S6239" s="44"/>
      <c r="T6239" s="44"/>
      <c r="U6239" s="44"/>
      <c r="V6239" s="44"/>
      <c r="W6239" s="44"/>
      <c r="X6239" s="44"/>
      <c r="Y6239" s="44"/>
    </row>
    <row r="6240" spans="14:25" ht="15" customHeight="1" x14ac:dyDescent="0.2">
      <c r="N6240" s="44"/>
      <c r="O6240" s="44"/>
      <c r="P6240" s="44"/>
      <c r="Q6240" s="44"/>
      <c r="R6240" s="44"/>
      <c r="S6240" s="44"/>
      <c r="T6240" s="44"/>
      <c r="U6240" s="44"/>
      <c r="V6240" s="44"/>
      <c r="W6240" s="44"/>
      <c r="X6240" s="44"/>
      <c r="Y6240" s="44"/>
    </row>
    <row r="6241" spans="14:25" ht="15" customHeight="1" x14ac:dyDescent="0.2">
      <c r="N6241" s="44"/>
      <c r="O6241" s="44"/>
      <c r="P6241" s="44"/>
      <c r="Q6241" s="44"/>
      <c r="R6241" s="44"/>
      <c r="S6241" s="44"/>
      <c r="T6241" s="44"/>
      <c r="U6241" s="44"/>
      <c r="V6241" s="44"/>
      <c r="W6241" s="44"/>
      <c r="X6241" s="44"/>
      <c r="Y6241" s="44"/>
    </row>
    <row r="6242" spans="14:25" ht="15" customHeight="1" x14ac:dyDescent="0.2">
      <c r="N6242" s="44"/>
      <c r="O6242" s="44"/>
      <c r="P6242" s="44"/>
      <c r="Q6242" s="44"/>
      <c r="R6242" s="44"/>
      <c r="S6242" s="44"/>
      <c r="T6242" s="44"/>
      <c r="U6242" s="44"/>
      <c r="V6242" s="44"/>
      <c r="W6242" s="44"/>
      <c r="X6242" s="44"/>
      <c r="Y6242" s="44"/>
    </row>
    <row r="6243" spans="14:25" ht="15" customHeight="1" x14ac:dyDescent="0.2">
      <c r="N6243" s="44"/>
      <c r="O6243" s="44"/>
      <c r="P6243" s="44"/>
      <c r="Q6243" s="44"/>
      <c r="R6243" s="44"/>
      <c r="S6243" s="44"/>
      <c r="T6243" s="44"/>
      <c r="U6243" s="44"/>
      <c r="V6243" s="44"/>
      <c r="W6243" s="44"/>
      <c r="X6243" s="44"/>
      <c r="Y6243" s="44"/>
    </row>
    <row r="6244" spans="14:25" ht="15" customHeight="1" x14ac:dyDescent="0.2">
      <c r="N6244" s="44"/>
      <c r="O6244" s="44"/>
      <c r="P6244" s="44"/>
      <c r="Q6244" s="44"/>
      <c r="R6244" s="44"/>
      <c r="S6244" s="44"/>
      <c r="T6244" s="44"/>
      <c r="U6244" s="44"/>
      <c r="V6244" s="44"/>
      <c r="W6244" s="44"/>
      <c r="X6244" s="44"/>
      <c r="Y6244" s="44"/>
    </row>
    <row r="6245" spans="14:25" ht="15" customHeight="1" x14ac:dyDescent="0.2">
      <c r="N6245" s="44"/>
      <c r="O6245" s="44"/>
      <c r="P6245" s="44"/>
      <c r="Q6245" s="44"/>
      <c r="R6245" s="44"/>
      <c r="S6245" s="44"/>
      <c r="T6245" s="44"/>
      <c r="U6245" s="44"/>
      <c r="V6245" s="44"/>
      <c r="W6245" s="44"/>
      <c r="X6245" s="44"/>
      <c r="Y6245" s="44"/>
    </row>
    <row r="6246" spans="14:25" ht="15" customHeight="1" x14ac:dyDescent="0.2">
      <c r="N6246" s="44"/>
      <c r="O6246" s="44"/>
      <c r="P6246" s="44"/>
      <c r="Q6246" s="44"/>
      <c r="R6246" s="44"/>
      <c r="S6246" s="44"/>
      <c r="T6246" s="44"/>
      <c r="U6246" s="44"/>
      <c r="V6246" s="44"/>
      <c r="W6246" s="44"/>
      <c r="X6246" s="44"/>
      <c r="Y6246" s="44"/>
    </row>
    <row r="6247" spans="14:25" ht="15" customHeight="1" x14ac:dyDescent="0.2">
      <c r="N6247" s="44"/>
      <c r="O6247" s="44"/>
      <c r="P6247" s="44"/>
      <c r="Q6247" s="44"/>
      <c r="R6247" s="44"/>
      <c r="S6247" s="44"/>
      <c r="T6247" s="44"/>
      <c r="U6247" s="44"/>
      <c r="V6247" s="44"/>
      <c r="W6247" s="44"/>
      <c r="X6247" s="44"/>
      <c r="Y6247" s="44"/>
    </row>
    <row r="6248" spans="14:25" ht="15" customHeight="1" x14ac:dyDescent="0.2">
      <c r="N6248" s="44"/>
      <c r="O6248" s="44"/>
      <c r="P6248" s="44"/>
      <c r="Q6248" s="44"/>
      <c r="R6248" s="44"/>
      <c r="S6248" s="44"/>
      <c r="T6248" s="44"/>
      <c r="U6248" s="44"/>
      <c r="V6248" s="44"/>
      <c r="W6248" s="44"/>
      <c r="X6248" s="44"/>
      <c r="Y6248" s="44"/>
    </row>
    <row r="6249" spans="14:25" ht="15" customHeight="1" x14ac:dyDescent="0.2">
      <c r="N6249" s="44"/>
      <c r="O6249" s="44"/>
      <c r="P6249" s="44"/>
      <c r="Q6249" s="44"/>
      <c r="R6249" s="44"/>
      <c r="S6249" s="44"/>
      <c r="T6249" s="44"/>
      <c r="U6249" s="44"/>
      <c r="V6249" s="44"/>
      <c r="W6249" s="44"/>
      <c r="X6249" s="44"/>
      <c r="Y6249" s="44"/>
    </row>
    <row r="6250" spans="14:25" ht="15" customHeight="1" x14ac:dyDescent="0.2">
      <c r="N6250" s="44"/>
      <c r="O6250" s="44"/>
      <c r="P6250" s="44"/>
      <c r="Q6250" s="44"/>
      <c r="R6250" s="44"/>
      <c r="S6250" s="44"/>
      <c r="T6250" s="44"/>
      <c r="U6250" s="44"/>
      <c r="V6250" s="44"/>
      <c r="W6250" s="44"/>
      <c r="X6250" s="44"/>
      <c r="Y6250" s="44"/>
    </row>
    <row r="6251" spans="14:25" ht="15" customHeight="1" x14ac:dyDescent="0.2">
      <c r="N6251" s="44"/>
      <c r="O6251" s="44"/>
      <c r="P6251" s="44"/>
      <c r="Q6251" s="44"/>
      <c r="R6251" s="44"/>
      <c r="S6251" s="44"/>
      <c r="T6251" s="44"/>
      <c r="U6251" s="44"/>
      <c r="V6251" s="44"/>
      <c r="W6251" s="44"/>
      <c r="X6251" s="44"/>
      <c r="Y6251" s="44"/>
    </row>
    <row r="6252" spans="14:25" ht="15" customHeight="1" x14ac:dyDescent="0.2">
      <c r="N6252" s="44"/>
      <c r="O6252" s="44"/>
      <c r="P6252" s="44"/>
      <c r="Q6252" s="44"/>
      <c r="R6252" s="44"/>
      <c r="S6252" s="44"/>
      <c r="T6252" s="44"/>
      <c r="U6252" s="44"/>
      <c r="V6252" s="44"/>
      <c r="W6252" s="44"/>
      <c r="X6252" s="44"/>
      <c r="Y6252" s="44"/>
    </row>
    <row r="6253" spans="14:25" ht="15" customHeight="1" x14ac:dyDescent="0.2">
      <c r="N6253" s="44"/>
      <c r="O6253" s="44"/>
      <c r="P6253" s="44"/>
      <c r="Q6253" s="44"/>
      <c r="R6253" s="44"/>
      <c r="S6253" s="44"/>
      <c r="T6253" s="44"/>
      <c r="U6253" s="44"/>
      <c r="V6253" s="44"/>
      <c r="W6253" s="44"/>
      <c r="X6253" s="44"/>
      <c r="Y6253" s="44"/>
    </row>
    <row r="6254" spans="14:25" ht="15" customHeight="1" x14ac:dyDescent="0.2">
      <c r="N6254" s="44"/>
      <c r="O6254" s="44"/>
      <c r="P6254" s="44"/>
      <c r="Q6254" s="44"/>
      <c r="R6254" s="44"/>
      <c r="S6254" s="44"/>
      <c r="T6254" s="44"/>
      <c r="U6254" s="44"/>
      <c r="V6254" s="44"/>
      <c r="W6254" s="44"/>
      <c r="X6254" s="44"/>
      <c r="Y6254" s="44"/>
    </row>
    <row r="6255" spans="14:25" ht="15" customHeight="1" x14ac:dyDescent="0.2">
      <c r="N6255" s="44"/>
      <c r="O6255" s="44"/>
      <c r="P6255" s="44"/>
      <c r="Q6255" s="44"/>
      <c r="R6255" s="44"/>
      <c r="S6255" s="44"/>
      <c r="T6255" s="44"/>
      <c r="U6255" s="44"/>
      <c r="V6255" s="44"/>
      <c r="W6255" s="44"/>
      <c r="X6255" s="44"/>
      <c r="Y6255" s="44"/>
    </row>
    <row r="6256" spans="14:25" ht="15" customHeight="1" x14ac:dyDescent="0.2">
      <c r="N6256" s="44"/>
      <c r="O6256" s="44"/>
      <c r="P6256" s="44"/>
      <c r="Q6256" s="44"/>
      <c r="R6256" s="44"/>
      <c r="S6256" s="44"/>
      <c r="T6256" s="44"/>
      <c r="U6256" s="44"/>
      <c r="V6256" s="44"/>
      <c r="W6256" s="44"/>
      <c r="X6256" s="44"/>
      <c r="Y6256" s="44"/>
    </row>
    <row r="6257" spans="14:25" ht="15" customHeight="1" x14ac:dyDescent="0.2">
      <c r="N6257" s="44"/>
      <c r="O6257" s="44"/>
      <c r="P6257" s="44"/>
      <c r="Q6257" s="44"/>
      <c r="R6257" s="44"/>
      <c r="S6257" s="44"/>
      <c r="T6257" s="44"/>
      <c r="U6257" s="44"/>
      <c r="V6257" s="44"/>
      <c r="W6257" s="44"/>
      <c r="X6257" s="44"/>
      <c r="Y6257" s="44"/>
    </row>
    <row r="6258" spans="14:25" ht="15" customHeight="1" x14ac:dyDescent="0.2">
      <c r="N6258" s="44"/>
      <c r="O6258" s="44"/>
      <c r="P6258" s="44"/>
      <c r="Q6258" s="44"/>
      <c r="R6258" s="44"/>
      <c r="S6258" s="44"/>
      <c r="T6258" s="44"/>
      <c r="U6258" s="44"/>
      <c r="V6258" s="44"/>
      <c r="W6258" s="44"/>
      <c r="X6258" s="44"/>
      <c r="Y6258" s="44"/>
    </row>
    <row r="6259" spans="14:25" ht="15" customHeight="1" x14ac:dyDescent="0.2">
      <c r="N6259" s="44"/>
      <c r="O6259" s="44"/>
      <c r="P6259" s="44"/>
      <c r="Q6259" s="44"/>
      <c r="R6259" s="44"/>
      <c r="S6259" s="44"/>
      <c r="T6259" s="44"/>
      <c r="U6259" s="44"/>
      <c r="V6259" s="44"/>
      <c r="W6259" s="44"/>
      <c r="X6259" s="44"/>
      <c r="Y6259" s="44"/>
    </row>
    <row r="6260" spans="14:25" ht="15" customHeight="1" x14ac:dyDescent="0.2">
      <c r="N6260" s="44"/>
      <c r="O6260" s="44"/>
      <c r="P6260" s="44"/>
      <c r="Q6260" s="44"/>
      <c r="R6260" s="44"/>
      <c r="S6260" s="44"/>
      <c r="T6260" s="44"/>
      <c r="U6260" s="44"/>
      <c r="V6260" s="44"/>
      <c r="W6260" s="44"/>
      <c r="X6260" s="44"/>
      <c r="Y6260" s="44"/>
    </row>
    <row r="6261" spans="14:25" ht="15" customHeight="1" x14ac:dyDescent="0.2">
      <c r="N6261" s="44"/>
      <c r="O6261" s="44"/>
      <c r="P6261" s="44"/>
      <c r="Q6261" s="44"/>
      <c r="R6261" s="44"/>
      <c r="S6261" s="44"/>
      <c r="T6261" s="44"/>
      <c r="U6261" s="44"/>
      <c r="V6261" s="44"/>
      <c r="W6261" s="44"/>
      <c r="X6261" s="44"/>
      <c r="Y6261" s="44"/>
    </row>
    <row r="6262" spans="14:25" ht="15" customHeight="1" x14ac:dyDescent="0.2">
      <c r="N6262" s="44"/>
      <c r="O6262" s="44"/>
      <c r="P6262" s="44"/>
      <c r="Q6262" s="44"/>
      <c r="R6262" s="44"/>
      <c r="S6262" s="44"/>
      <c r="T6262" s="44"/>
      <c r="U6262" s="44"/>
      <c r="V6262" s="44"/>
      <c r="W6262" s="44"/>
      <c r="X6262" s="44"/>
      <c r="Y6262" s="44"/>
    </row>
    <row r="6263" spans="14:25" ht="15" customHeight="1" x14ac:dyDescent="0.2">
      <c r="N6263" s="44"/>
      <c r="O6263" s="44"/>
      <c r="P6263" s="44"/>
      <c r="Q6263" s="44"/>
      <c r="R6263" s="44"/>
      <c r="S6263" s="44"/>
      <c r="T6263" s="44"/>
      <c r="U6263" s="44"/>
      <c r="V6263" s="44"/>
      <c r="W6263" s="44"/>
      <c r="X6263" s="44"/>
      <c r="Y6263" s="44"/>
    </row>
    <row r="6264" spans="14:25" ht="15" customHeight="1" x14ac:dyDescent="0.2">
      <c r="N6264" s="44"/>
      <c r="O6264" s="44"/>
      <c r="P6264" s="44"/>
      <c r="Q6264" s="44"/>
      <c r="R6264" s="44"/>
      <c r="S6264" s="44"/>
      <c r="T6264" s="44"/>
      <c r="U6264" s="44"/>
      <c r="V6264" s="44"/>
      <c r="W6264" s="44"/>
      <c r="X6264" s="44"/>
      <c r="Y6264" s="44"/>
    </row>
    <row r="6265" spans="14:25" ht="15" customHeight="1" x14ac:dyDescent="0.2">
      <c r="N6265" s="44"/>
      <c r="O6265" s="44"/>
      <c r="P6265" s="44"/>
      <c r="Q6265" s="44"/>
      <c r="R6265" s="44"/>
      <c r="S6265" s="44"/>
      <c r="T6265" s="44"/>
      <c r="U6265" s="44"/>
      <c r="V6265" s="44"/>
      <c r="W6265" s="44"/>
      <c r="X6265" s="44"/>
      <c r="Y6265" s="44"/>
    </row>
    <row r="6266" spans="14:25" ht="15" customHeight="1" x14ac:dyDescent="0.2">
      <c r="N6266" s="44"/>
      <c r="O6266" s="44"/>
      <c r="P6266" s="44"/>
      <c r="Q6266" s="44"/>
      <c r="R6266" s="44"/>
      <c r="S6266" s="44"/>
      <c r="T6266" s="44"/>
      <c r="U6266" s="44"/>
      <c r="V6266" s="44"/>
      <c r="W6266" s="44"/>
      <c r="X6266" s="44"/>
      <c r="Y6266" s="44"/>
    </row>
    <row r="6267" spans="14:25" ht="15" customHeight="1" x14ac:dyDescent="0.2">
      <c r="N6267" s="44"/>
      <c r="O6267" s="44"/>
      <c r="P6267" s="44"/>
      <c r="Q6267" s="44"/>
      <c r="R6267" s="44"/>
      <c r="S6267" s="44"/>
      <c r="T6267" s="44"/>
      <c r="U6267" s="44"/>
      <c r="V6267" s="44"/>
      <c r="W6267" s="44"/>
      <c r="X6267" s="44"/>
      <c r="Y6267" s="44"/>
    </row>
    <row r="6268" spans="14:25" ht="15" customHeight="1" x14ac:dyDescent="0.2">
      <c r="N6268" s="44"/>
      <c r="O6268" s="44"/>
      <c r="P6268" s="44"/>
      <c r="Q6268" s="44"/>
      <c r="R6268" s="44"/>
      <c r="S6268" s="44"/>
      <c r="T6268" s="44"/>
      <c r="U6268" s="44"/>
      <c r="V6268" s="44"/>
      <c r="W6268" s="44"/>
      <c r="X6268" s="44"/>
      <c r="Y6268" s="44"/>
    </row>
    <row r="6269" spans="14:25" ht="15" customHeight="1" x14ac:dyDescent="0.2">
      <c r="N6269" s="44"/>
      <c r="O6269" s="44"/>
      <c r="P6269" s="44"/>
      <c r="Q6269" s="44"/>
      <c r="R6269" s="44"/>
      <c r="S6269" s="44"/>
      <c r="T6269" s="44"/>
      <c r="U6269" s="44"/>
      <c r="V6269" s="44"/>
      <c r="W6269" s="44"/>
      <c r="X6269" s="44"/>
      <c r="Y6269" s="44"/>
    </row>
    <row r="6270" spans="14:25" ht="15" customHeight="1" x14ac:dyDescent="0.2">
      <c r="N6270" s="44"/>
      <c r="O6270" s="44"/>
      <c r="P6270" s="44"/>
      <c r="Q6270" s="44"/>
      <c r="R6270" s="44"/>
      <c r="S6270" s="44"/>
      <c r="T6270" s="44"/>
      <c r="U6270" s="44"/>
      <c r="V6270" s="44"/>
      <c r="W6270" s="44"/>
      <c r="X6270" s="44"/>
      <c r="Y6270" s="44"/>
    </row>
    <row r="6271" spans="14:25" ht="15" customHeight="1" x14ac:dyDescent="0.2">
      <c r="N6271" s="44"/>
      <c r="O6271" s="44"/>
      <c r="P6271" s="44"/>
      <c r="Q6271" s="44"/>
      <c r="R6271" s="44"/>
      <c r="S6271" s="44"/>
      <c r="T6271" s="44"/>
      <c r="U6271" s="44"/>
      <c r="V6271" s="44"/>
      <c r="W6271" s="44"/>
      <c r="X6271" s="44"/>
      <c r="Y6271" s="44"/>
    </row>
    <row r="6272" spans="14:25" ht="15" customHeight="1" x14ac:dyDescent="0.2">
      <c r="N6272" s="44"/>
      <c r="O6272" s="44"/>
      <c r="P6272" s="44"/>
      <c r="Q6272" s="44"/>
      <c r="R6272" s="44"/>
      <c r="S6272" s="44"/>
      <c r="T6272" s="44"/>
      <c r="U6272" s="44"/>
      <c r="V6272" s="44"/>
      <c r="W6272" s="44"/>
      <c r="X6272" s="44"/>
      <c r="Y6272" s="44"/>
    </row>
    <row r="6273" spans="14:25" ht="15" customHeight="1" x14ac:dyDescent="0.2">
      <c r="N6273" s="44"/>
      <c r="O6273" s="44"/>
      <c r="P6273" s="44"/>
      <c r="Q6273" s="44"/>
      <c r="R6273" s="44"/>
      <c r="S6273" s="44"/>
      <c r="T6273" s="44"/>
      <c r="U6273" s="44"/>
      <c r="V6273" s="44"/>
      <c r="W6273" s="44"/>
      <c r="X6273" s="44"/>
      <c r="Y6273" s="44"/>
    </row>
    <row r="6274" spans="14:25" ht="15" customHeight="1" x14ac:dyDescent="0.2">
      <c r="N6274" s="44"/>
      <c r="O6274" s="44"/>
      <c r="P6274" s="44"/>
      <c r="Q6274" s="44"/>
      <c r="R6274" s="44"/>
      <c r="S6274" s="44"/>
      <c r="T6274" s="44"/>
      <c r="U6274" s="44"/>
      <c r="V6274" s="44"/>
      <c r="W6274" s="44"/>
      <c r="X6274" s="44"/>
      <c r="Y6274" s="44"/>
    </row>
    <row r="6275" spans="14:25" ht="15" customHeight="1" x14ac:dyDescent="0.2">
      <c r="N6275" s="44"/>
      <c r="O6275" s="44"/>
      <c r="P6275" s="44"/>
      <c r="Q6275" s="44"/>
      <c r="R6275" s="44"/>
      <c r="S6275" s="44"/>
      <c r="T6275" s="44"/>
      <c r="U6275" s="44"/>
      <c r="V6275" s="44"/>
      <c r="W6275" s="44"/>
      <c r="X6275" s="44"/>
      <c r="Y6275" s="44"/>
    </row>
    <row r="6276" spans="14:25" ht="15" customHeight="1" x14ac:dyDescent="0.2">
      <c r="N6276" s="44"/>
      <c r="O6276" s="44"/>
      <c r="P6276" s="44"/>
      <c r="Q6276" s="44"/>
      <c r="R6276" s="44"/>
      <c r="S6276" s="44"/>
      <c r="T6276" s="44"/>
      <c r="U6276" s="44"/>
      <c r="V6276" s="44"/>
      <c r="W6276" s="44"/>
      <c r="X6276" s="44"/>
      <c r="Y6276" s="44"/>
    </row>
    <row r="6277" spans="14:25" ht="15" customHeight="1" x14ac:dyDescent="0.2">
      <c r="N6277" s="44"/>
      <c r="O6277" s="44"/>
      <c r="P6277" s="44"/>
      <c r="Q6277" s="44"/>
      <c r="R6277" s="44"/>
      <c r="S6277" s="44"/>
      <c r="T6277" s="44"/>
      <c r="U6277" s="44"/>
      <c r="V6277" s="44"/>
      <c r="W6277" s="44"/>
      <c r="X6277" s="44"/>
      <c r="Y6277" s="44"/>
    </row>
    <row r="6278" spans="14:25" ht="15" customHeight="1" x14ac:dyDescent="0.2">
      <c r="N6278" s="44"/>
      <c r="O6278" s="44"/>
      <c r="P6278" s="44"/>
      <c r="Q6278" s="44"/>
      <c r="R6278" s="44"/>
      <c r="S6278" s="44"/>
      <c r="T6278" s="44"/>
      <c r="U6278" s="44"/>
      <c r="V6278" s="44"/>
      <c r="W6278" s="44"/>
      <c r="X6278" s="44"/>
      <c r="Y6278" s="44"/>
    </row>
    <row r="6279" spans="14:25" ht="15" customHeight="1" x14ac:dyDescent="0.2">
      <c r="N6279" s="44"/>
      <c r="O6279" s="44"/>
      <c r="P6279" s="44"/>
      <c r="Q6279" s="44"/>
      <c r="R6279" s="44"/>
      <c r="S6279" s="44"/>
      <c r="T6279" s="44"/>
      <c r="U6279" s="44"/>
      <c r="V6279" s="44"/>
      <c r="W6279" s="44"/>
      <c r="X6279" s="44"/>
      <c r="Y6279" s="44"/>
    </row>
    <row r="6280" spans="14:25" ht="15" customHeight="1" x14ac:dyDescent="0.2">
      <c r="N6280" s="44"/>
      <c r="O6280" s="44"/>
      <c r="P6280" s="44"/>
      <c r="Q6280" s="44"/>
      <c r="R6280" s="44"/>
      <c r="S6280" s="44"/>
      <c r="T6280" s="44"/>
      <c r="U6280" s="44"/>
      <c r="V6280" s="44"/>
      <c r="W6280" s="44"/>
      <c r="X6280" s="44"/>
      <c r="Y6280" s="44"/>
    </row>
    <row r="6281" spans="14:25" ht="15" customHeight="1" x14ac:dyDescent="0.2">
      <c r="N6281" s="44"/>
      <c r="O6281" s="44"/>
      <c r="P6281" s="44"/>
      <c r="Q6281" s="44"/>
      <c r="R6281" s="44"/>
      <c r="S6281" s="44"/>
      <c r="T6281" s="44"/>
      <c r="U6281" s="44"/>
      <c r="V6281" s="44"/>
      <c r="W6281" s="44"/>
      <c r="X6281" s="44"/>
      <c r="Y6281" s="44"/>
    </row>
    <row r="6282" spans="14:25" ht="15" customHeight="1" x14ac:dyDescent="0.2">
      <c r="N6282" s="44"/>
      <c r="O6282" s="44"/>
      <c r="P6282" s="44"/>
      <c r="Q6282" s="44"/>
      <c r="R6282" s="44"/>
      <c r="S6282" s="44"/>
      <c r="T6282" s="44"/>
      <c r="U6282" s="44"/>
      <c r="V6282" s="44"/>
      <c r="W6282" s="44"/>
      <c r="X6282" s="44"/>
      <c r="Y6282" s="44"/>
    </row>
    <row r="6283" spans="14:25" ht="15" customHeight="1" x14ac:dyDescent="0.2">
      <c r="N6283" s="44"/>
      <c r="O6283" s="44"/>
      <c r="P6283" s="44"/>
      <c r="Q6283" s="44"/>
      <c r="R6283" s="44"/>
      <c r="S6283" s="44"/>
      <c r="T6283" s="44"/>
      <c r="U6283" s="44"/>
      <c r="V6283" s="44"/>
      <c r="W6283" s="44"/>
      <c r="X6283" s="44"/>
      <c r="Y6283" s="44"/>
    </row>
    <row r="6284" spans="14:25" ht="15" customHeight="1" x14ac:dyDescent="0.2">
      <c r="N6284" s="44"/>
      <c r="O6284" s="44"/>
      <c r="P6284" s="44"/>
      <c r="Q6284" s="44"/>
      <c r="R6284" s="44"/>
      <c r="S6284" s="44"/>
      <c r="T6284" s="44"/>
      <c r="U6284" s="44"/>
      <c r="V6284" s="44"/>
      <c r="W6284" s="44"/>
      <c r="X6284" s="44"/>
      <c r="Y6284" s="44"/>
    </row>
    <row r="6285" spans="14:25" ht="15" customHeight="1" x14ac:dyDescent="0.2">
      <c r="N6285" s="44"/>
      <c r="O6285" s="44"/>
      <c r="P6285" s="44"/>
      <c r="Q6285" s="44"/>
      <c r="R6285" s="44"/>
      <c r="S6285" s="44"/>
      <c r="T6285" s="44"/>
      <c r="U6285" s="44"/>
      <c r="V6285" s="44"/>
      <c r="W6285" s="44"/>
      <c r="X6285" s="44"/>
      <c r="Y6285" s="44"/>
    </row>
    <row r="6286" spans="14:25" ht="15" customHeight="1" x14ac:dyDescent="0.2">
      <c r="N6286" s="44"/>
      <c r="O6286" s="44"/>
      <c r="P6286" s="44"/>
      <c r="Q6286" s="44"/>
      <c r="R6286" s="44"/>
      <c r="S6286" s="44"/>
      <c r="T6286" s="44"/>
      <c r="U6286" s="44"/>
      <c r="V6286" s="44"/>
      <c r="W6286" s="44"/>
      <c r="X6286" s="44"/>
      <c r="Y6286" s="44"/>
    </row>
    <row r="6287" spans="14:25" ht="15" customHeight="1" x14ac:dyDescent="0.2">
      <c r="N6287" s="44"/>
      <c r="O6287" s="44"/>
      <c r="P6287" s="44"/>
      <c r="Q6287" s="44"/>
      <c r="R6287" s="44"/>
      <c r="S6287" s="44"/>
      <c r="T6287" s="44"/>
      <c r="U6287" s="44"/>
      <c r="V6287" s="44"/>
      <c r="W6287" s="44"/>
      <c r="X6287" s="44"/>
      <c r="Y6287" s="44"/>
    </row>
    <row r="6288" spans="14:25" ht="15" customHeight="1" x14ac:dyDescent="0.2">
      <c r="N6288" s="44"/>
      <c r="O6288" s="44"/>
      <c r="P6288" s="44"/>
      <c r="Q6288" s="44"/>
      <c r="R6288" s="44"/>
      <c r="S6288" s="44"/>
      <c r="T6288" s="44"/>
      <c r="U6288" s="44"/>
      <c r="V6288" s="44"/>
      <c r="W6288" s="44"/>
      <c r="X6288" s="44"/>
      <c r="Y6288" s="44"/>
    </row>
    <row r="6289" spans="14:25" ht="15" customHeight="1" x14ac:dyDescent="0.2">
      <c r="N6289" s="44"/>
      <c r="O6289" s="44"/>
      <c r="P6289" s="44"/>
      <c r="Q6289" s="44"/>
      <c r="R6289" s="44"/>
      <c r="S6289" s="44"/>
      <c r="T6289" s="44"/>
      <c r="U6289" s="44"/>
      <c r="V6289" s="44"/>
      <c r="W6289" s="44"/>
      <c r="X6289" s="44"/>
      <c r="Y6289" s="44"/>
    </row>
    <row r="6290" spans="14:25" ht="15" customHeight="1" x14ac:dyDescent="0.2">
      <c r="N6290" s="44"/>
      <c r="O6290" s="44"/>
      <c r="P6290" s="44"/>
      <c r="Q6290" s="44"/>
      <c r="R6290" s="44"/>
      <c r="S6290" s="44"/>
      <c r="T6290" s="44"/>
      <c r="U6290" s="44"/>
      <c r="V6290" s="44"/>
      <c r="W6290" s="44"/>
      <c r="X6290" s="44"/>
      <c r="Y6290" s="44"/>
    </row>
    <row r="6291" spans="14:25" ht="15" customHeight="1" x14ac:dyDescent="0.2">
      <c r="N6291" s="44"/>
      <c r="O6291" s="44"/>
      <c r="P6291" s="44"/>
      <c r="Q6291" s="44"/>
      <c r="R6291" s="44"/>
      <c r="S6291" s="44"/>
      <c r="T6291" s="44"/>
      <c r="U6291" s="44"/>
      <c r="V6291" s="44"/>
      <c r="W6291" s="44"/>
      <c r="X6291" s="44"/>
      <c r="Y6291" s="44"/>
    </row>
    <row r="6292" spans="14:25" ht="15" customHeight="1" x14ac:dyDescent="0.2">
      <c r="N6292" s="44"/>
      <c r="O6292" s="44"/>
      <c r="P6292" s="44"/>
      <c r="Q6292" s="44"/>
      <c r="R6292" s="44"/>
      <c r="S6292" s="44"/>
      <c r="T6292" s="44"/>
      <c r="U6292" s="44"/>
      <c r="V6292" s="44"/>
      <c r="W6292" s="44"/>
      <c r="X6292" s="44"/>
      <c r="Y6292" s="44"/>
    </row>
    <row r="6293" spans="14:25" ht="15" customHeight="1" x14ac:dyDescent="0.2">
      <c r="N6293" s="44"/>
      <c r="O6293" s="44"/>
      <c r="P6293" s="44"/>
      <c r="Q6293" s="44"/>
      <c r="R6293" s="44"/>
      <c r="S6293" s="44"/>
      <c r="T6293" s="44"/>
      <c r="U6293" s="44"/>
      <c r="V6293" s="44"/>
      <c r="W6293" s="44"/>
      <c r="X6293" s="44"/>
      <c r="Y6293" s="44"/>
    </row>
    <row r="6294" spans="14:25" ht="15" customHeight="1" x14ac:dyDescent="0.2">
      <c r="N6294" s="44"/>
      <c r="O6294" s="44"/>
      <c r="P6294" s="44"/>
      <c r="Q6294" s="44"/>
      <c r="R6294" s="44"/>
      <c r="S6294" s="44"/>
      <c r="T6294" s="44"/>
      <c r="U6294" s="44"/>
      <c r="V6294" s="44"/>
      <c r="W6294" s="44"/>
      <c r="X6294" s="44"/>
      <c r="Y6294" s="44"/>
    </row>
    <row r="6295" spans="14:25" ht="15" customHeight="1" x14ac:dyDescent="0.2">
      <c r="N6295" s="44"/>
      <c r="O6295" s="44"/>
      <c r="P6295" s="44"/>
      <c r="Q6295" s="44"/>
      <c r="R6295" s="44"/>
      <c r="S6295" s="44"/>
      <c r="T6295" s="44"/>
      <c r="U6295" s="44"/>
      <c r="V6295" s="44"/>
      <c r="W6295" s="44"/>
      <c r="X6295" s="44"/>
      <c r="Y6295" s="44"/>
    </row>
    <row r="6296" spans="14:25" ht="15" customHeight="1" x14ac:dyDescent="0.2">
      <c r="N6296" s="44"/>
      <c r="O6296" s="44"/>
      <c r="P6296" s="44"/>
      <c r="Q6296" s="44"/>
      <c r="R6296" s="44"/>
      <c r="S6296" s="44"/>
      <c r="T6296" s="44"/>
      <c r="U6296" s="44"/>
      <c r="V6296" s="44"/>
      <c r="W6296" s="44"/>
      <c r="X6296" s="44"/>
      <c r="Y6296" s="44"/>
    </row>
    <row r="6297" spans="14:25" ht="15" customHeight="1" x14ac:dyDescent="0.2">
      <c r="N6297" s="44"/>
      <c r="O6297" s="44"/>
      <c r="P6297" s="44"/>
      <c r="Q6297" s="44"/>
      <c r="R6297" s="44"/>
      <c r="S6297" s="44"/>
      <c r="T6297" s="44"/>
      <c r="U6297" s="44"/>
      <c r="V6297" s="44"/>
      <c r="W6297" s="44"/>
      <c r="X6297" s="44"/>
      <c r="Y6297" s="44"/>
    </row>
    <row r="6298" spans="14:25" ht="15" customHeight="1" x14ac:dyDescent="0.2">
      <c r="N6298" s="44"/>
      <c r="O6298" s="44"/>
      <c r="P6298" s="44"/>
      <c r="Q6298" s="44"/>
      <c r="R6298" s="44"/>
      <c r="S6298" s="44"/>
      <c r="T6298" s="44"/>
      <c r="U6298" s="44"/>
      <c r="V6298" s="44"/>
      <c r="W6298" s="44"/>
      <c r="X6298" s="44"/>
      <c r="Y6298" s="44"/>
    </row>
    <row r="6299" spans="14:25" ht="15" customHeight="1" x14ac:dyDescent="0.2">
      <c r="N6299" s="44"/>
      <c r="O6299" s="44"/>
      <c r="P6299" s="44"/>
      <c r="Q6299" s="44"/>
      <c r="R6299" s="44"/>
      <c r="S6299" s="44"/>
      <c r="T6299" s="44"/>
      <c r="U6299" s="44"/>
      <c r="V6299" s="44"/>
      <c r="W6299" s="44"/>
      <c r="X6299" s="44"/>
      <c r="Y6299" s="44"/>
    </row>
    <row r="6300" spans="14:25" ht="15" customHeight="1" x14ac:dyDescent="0.2">
      <c r="N6300" s="44"/>
      <c r="O6300" s="44"/>
      <c r="P6300" s="44"/>
      <c r="Q6300" s="44"/>
      <c r="R6300" s="44"/>
      <c r="S6300" s="44"/>
      <c r="T6300" s="44"/>
      <c r="U6300" s="44"/>
      <c r="V6300" s="44"/>
      <c r="W6300" s="44"/>
      <c r="X6300" s="44"/>
      <c r="Y6300" s="44"/>
    </row>
    <row r="6301" spans="14:25" ht="15" customHeight="1" x14ac:dyDescent="0.2">
      <c r="N6301" s="44"/>
      <c r="O6301" s="44"/>
      <c r="P6301" s="44"/>
      <c r="Q6301" s="44"/>
      <c r="R6301" s="44"/>
      <c r="S6301" s="44"/>
      <c r="T6301" s="44"/>
      <c r="U6301" s="44"/>
      <c r="V6301" s="44"/>
      <c r="W6301" s="44"/>
      <c r="X6301" s="44"/>
      <c r="Y6301" s="44"/>
    </row>
    <row r="6302" spans="14:25" ht="15" customHeight="1" x14ac:dyDescent="0.2">
      <c r="N6302" s="44"/>
      <c r="O6302" s="44"/>
      <c r="P6302" s="44"/>
      <c r="Q6302" s="44"/>
      <c r="R6302" s="44"/>
      <c r="S6302" s="44"/>
      <c r="T6302" s="44"/>
      <c r="U6302" s="44"/>
      <c r="V6302" s="44"/>
      <c r="W6302" s="44"/>
      <c r="X6302" s="44"/>
      <c r="Y6302" s="44"/>
    </row>
    <row r="6303" spans="14:25" ht="15" customHeight="1" x14ac:dyDescent="0.2">
      <c r="N6303" s="44"/>
      <c r="O6303" s="44"/>
      <c r="P6303" s="44"/>
      <c r="Q6303" s="44"/>
      <c r="R6303" s="44"/>
      <c r="S6303" s="44"/>
      <c r="T6303" s="44"/>
      <c r="U6303" s="44"/>
      <c r="V6303" s="44"/>
      <c r="W6303" s="44"/>
      <c r="X6303" s="44"/>
      <c r="Y6303" s="44"/>
    </row>
    <row r="6304" spans="14:25" ht="15" customHeight="1" x14ac:dyDescent="0.2">
      <c r="N6304" s="44"/>
      <c r="O6304" s="44"/>
      <c r="P6304" s="44"/>
      <c r="Q6304" s="44"/>
      <c r="R6304" s="44"/>
      <c r="S6304" s="44"/>
      <c r="T6304" s="44"/>
      <c r="U6304" s="44"/>
      <c r="V6304" s="44"/>
      <c r="W6304" s="44"/>
      <c r="X6304" s="44"/>
      <c r="Y6304" s="44"/>
    </row>
    <row r="6305" spans="14:25" ht="15" customHeight="1" x14ac:dyDescent="0.2">
      <c r="N6305" s="44"/>
      <c r="O6305" s="44"/>
      <c r="P6305" s="44"/>
      <c r="Q6305" s="44"/>
      <c r="R6305" s="44"/>
      <c r="S6305" s="44"/>
      <c r="T6305" s="44"/>
      <c r="U6305" s="44"/>
      <c r="V6305" s="44"/>
      <c r="W6305" s="44"/>
      <c r="X6305" s="44"/>
      <c r="Y6305" s="44"/>
    </row>
    <row r="6306" spans="14:25" ht="15" customHeight="1" x14ac:dyDescent="0.2">
      <c r="N6306" s="44"/>
      <c r="O6306" s="44"/>
      <c r="P6306" s="44"/>
      <c r="Q6306" s="44"/>
      <c r="R6306" s="44"/>
      <c r="S6306" s="44"/>
      <c r="T6306" s="44"/>
      <c r="U6306" s="44"/>
      <c r="V6306" s="44"/>
      <c r="W6306" s="44"/>
      <c r="X6306" s="44"/>
      <c r="Y6306" s="44"/>
    </row>
    <row r="6307" spans="14:25" ht="15" customHeight="1" x14ac:dyDescent="0.2">
      <c r="N6307" s="44"/>
      <c r="O6307" s="44"/>
      <c r="P6307" s="44"/>
      <c r="Q6307" s="44"/>
      <c r="R6307" s="44"/>
      <c r="S6307" s="44"/>
      <c r="T6307" s="44"/>
      <c r="U6307" s="44"/>
      <c r="V6307" s="44"/>
      <c r="W6307" s="44"/>
      <c r="X6307" s="44"/>
      <c r="Y6307" s="44"/>
    </row>
    <row r="6308" spans="14:25" ht="15" customHeight="1" x14ac:dyDescent="0.2">
      <c r="N6308" s="44"/>
      <c r="O6308" s="44"/>
      <c r="P6308" s="44"/>
      <c r="Q6308" s="44"/>
      <c r="R6308" s="44"/>
      <c r="S6308" s="44"/>
      <c r="T6308" s="44"/>
      <c r="U6308" s="44"/>
      <c r="V6308" s="44"/>
      <c r="W6308" s="44"/>
      <c r="X6308" s="44"/>
      <c r="Y6308" s="44"/>
    </row>
    <row r="6309" spans="14:25" ht="15" customHeight="1" x14ac:dyDescent="0.2">
      <c r="N6309" s="44"/>
      <c r="O6309" s="44"/>
      <c r="P6309" s="44"/>
      <c r="Q6309" s="44"/>
      <c r="R6309" s="44"/>
      <c r="S6309" s="44"/>
      <c r="T6309" s="44"/>
      <c r="U6309" s="44"/>
      <c r="V6309" s="44"/>
      <c r="W6309" s="44"/>
      <c r="X6309" s="44"/>
      <c r="Y6309" s="44"/>
    </row>
    <row r="6310" spans="14:25" ht="15" customHeight="1" x14ac:dyDescent="0.2">
      <c r="N6310" s="44"/>
      <c r="O6310" s="44"/>
      <c r="P6310" s="44"/>
      <c r="Q6310" s="44"/>
      <c r="R6310" s="44"/>
      <c r="S6310" s="44"/>
      <c r="T6310" s="44"/>
      <c r="U6310" s="44"/>
      <c r="V6310" s="44"/>
      <c r="W6310" s="44"/>
      <c r="X6310" s="44"/>
      <c r="Y6310" s="44"/>
    </row>
    <row r="6311" spans="14:25" ht="15" customHeight="1" x14ac:dyDescent="0.2">
      <c r="N6311" s="44"/>
      <c r="O6311" s="44"/>
      <c r="P6311" s="44"/>
      <c r="Q6311" s="44"/>
      <c r="R6311" s="44"/>
      <c r="S6311" s="44"/>
      <c r="T6311" s="44"/>
      <c r="U6311" s="44"/>
      <c r="V6311" s="44"/>
      <c r="W6311" s="44"/>
      <c r="X6311" s="44"/>
      <c r="Y6311" s="44"/>
    </row>
    <row r="6312" spans="14:25" ht="15" customHeight="1" x14ac:dyDescent="0.2">
      <c r="N6312" s="44"/>
      <c r="O6312" s="44"/>
      <c r="P6312" s="44"/>
      <c r="Q6312" s="44"/>
      <c r="R6312" s="44"/>
      <c r="S6312" s="44"/>
      <c r="T6312" s="44"/>
      <c r="U6312" s="44"/>
      <c r="V6312" s="44"/>
      <c r="W6312" s="44"/>
      <c r="X6312" s="44"/>
      <c r="Y6312" s="44"/>
    </row>
    <row r="6313" spans="14:25" ht="15" customHeight="1" x14ac:dyDescent="0.2">
      <c r="N6313" s="44"/>
      <c r="O6313" s="44"/>
      <c r="P6313" s="44"/>
      <c r="Q6313" s="44"/>
      <c r="R6313" s="44"/>
      <c r="S6313" s="44"/>
      <c r="T6313" s="44"/>
      <c r="U6313" s="44"/>
      <c r="V6313" s="44"/>
      <c r="W6313" s="44"/>
      <c r="X6313" s="44"/>
      <c r="Y6313" s="44"/>
    </row>
    <row r="6314" spans="14:25" ht="15" customHeight="1" x14ac:dyDescent="0.2">
      <c r="N6314" s="44"/>
      <c r="O6314" s="44"/>
      <c r="P6314" s="44"/>
      <c r="Q6314" s="44"/>
      <c r="R6314" s="44"/>
      <c r="S6314" s="44"/>
      <c r="T6314" s="44"/>
      <c r="U6314" s="44"/>
      <c r="V6314" s="44"/>
      <c r="W6314" s="44"/>
      <c r="X6314" s="44"/>
      <c r="Y6314" s="44"/>
    </row>
    <row r="6315" spans="14:25" ht="15" customHeight="1" x14ac:dyDescent="0.2">
      <c r="N6315" s="44"/>
      <c r="O6315" s="44"/>
      <c r="P6315" s="44"/>
      <c r="Q6315" s="44"/>
      <c r="R6315" s="44"/>
      <c r="S6315" s="44"/>
      <c r="T6315" s="44"/>
      <c r="U6315" s="44"/>
      <c r="V6315" s="44"/>
      <c r="W6315" s="44"/>
      <c r="X6315" s="44"/>
      <c r="Y6315" s="44"/>
    </row>
    <row r="6316" spans="14:25" ht="15" customHeight="1" x14ac:dyDescent="0.2">
      <c r="N6316" s="44"/>
      <c r="O6316" s="44"/>
      <c r="P6316" s="44"/>
      <c r="Q6316" s="44"/>
      <c r="R6316" s="44"/>
      <c r="S6316" s="44"/>
      <c r="T6316" s="44"/>
      <c r="U6316" s="44"/>
      <c r="V6316" s="44"/>
      <c r="W6316" s="44"/>
      <c r="X6316" s="44"/>
      <c r="Y6316" s="44"/>
    </row>
    <row r="6317" spans="14:25" ht="15" customHeight="1" x14ac:dyDescent="0.2">
      <c r="N6317" s="44"/>
      <c r="O6317" s="44"/>
      <c r="P6317" s="44"/>
      <c r="Q6317" s="44"/>
      <c r="R6317" s="44"/>
      <c r="S6317" s="44"/>
      <c r="T6317" s="44"/>
      <c r="U6317" s="44"/>
      <c r="V6317" s="44"/>
      <c r="W6317" s="44"/>
      <c r="X6317" s="44"/>
      <c r="Y6317" s="44"/>
    </row>
    <row r="6318" spans="14:25" ht="15" customHeight="1" x14ac:dyDescent="0.2">
      <c r="N6318" s="44"/>
      <c r="O6318" s="44"/>
      <c r="P6318" s="44"/>
      <c r="Q6318" s="44"/>
      <c r="R6318" s="44"/>
      <c r="S6318" s="44"/>
      <c r="T6318" s="44"/>
      <c r="U6318" s="44"/>
      <c r="V6318" s="44"/>
      <c r="W6318" s="44"/>
      <c r="X6318" s="44"/>
      <c r="Y6318" s="44"/>
    </row>
    <row r="6319" spans="14:25" ht="15" customHeight="1" x14ac:dyDescent="0.2">
      <c r="N6319" s="44"/>
      <c r="O6319" s="44"/>
      <c r="P6319" s="44"/>
      <c r="Q6319" s="44"/>
      <c r="R6319" s="44"/>
      <c r="S6319" s="44"/>
      <c r="T6319" s="44"/>
      <c r="U6319" s="44"/>
      <c r="V6319" s="44"/>
      <c r="W6319" s="44"/>
      <c r="X6319" s="44"/>
      <c r="Y6319" s="44"/>
    </row>
    <row r="6320" spans="14:25" ht="15" customHeight="1" x14ac:dyDescent="0.2">
      <c r="N6320" s="44"/>
      <c r="O6320" s="44"/>
      <c r="P6320" s="44"/>
      <c r="Q6320" s="44"/>
      <c r="R6320" s="44"/>
      <c r="S6320" s="44"/>
      <c r="T6320" s="44"/>
      <c r="U6320" s="44"/>
      <c r="V6320" s="44"/>
      <c r="W6320" s="44"/>
      <c r="X6320" s="44"/>
      <c r="Y6320" s="44"/>
    </row>
    <row r="6321" spans="14:25" ht="15" customHeight="1" x14ac:dyDescent="0.2">
      <c r="N6321" s="44"/>
      <c r="O6321" s="44"/>
      <c r="P6321" s="44"/>
      <c r="Q6321" s="44"/>
      <c r="R6321" s="44"/>
      <c r="S6321" s="44"/>
      <c r="T6321" s="44"/>
      <c r="U6321" s="44"/>
      <c r="V6321" s="44"/>
      <c r="W6321" s="44"/>
      <c r="X6321" s="44"/>
      <c r="Y6321" s="44"/>
    </row>
    <row r="6322" spans="14:25" ht="15" customHeight="1" x14ac:dyDescent="0.2">
      <c r="N6322" s="44"/>
      <c r="O6322" s="44"/>
      <c r="P6322" s="44"/>
      <c r="Q6322" s="44"/>
      <c r="R6322" s="44"/>
      <c r="S6322" s="44"/>
      <c r="T6322" s="44"/>
      <c r="U6322" s="44"/>
      <c r="V6322" s="44"/>
      <c r="W6322" s="44"/>
      <c r="X6322" s="44"/>
      <c r="Y6322" s="44"/>
    </row>
    <row r="6323" spans="14:25" ht="15" customHeight="1" x14ac:dyDescent="0.2">
      <c r="N6323" s="44"/>
      <c r="O6323" s="44"/>
      <c r="P6323" s="44"/>
      <c r="Q6323" s="44"/>
      <c r="R6323" s="44"/>
      <c r="S6323" s="44"/>
      <c r="T6323" s="44"/>
      <c r="U6323" s="44"/>
      <c r="V6323" s="44"/>
      <c r="W6323" s="44"/>
      <c r="X6323" s="44"/>
      <c r="Y6323" s="44"/>
    </row>
    <row r="6324" spans="14:25" ht="15" customHeight="1" x14ac:dyDescent="0.2">
      <c r="N6324" s="44"/>
      <c r="O6324" s="44"/>
      <c r="P6324" s="44"/>
      <c r="Q6324" s="44"/>
      <c r="R6324" s="44"/>
      <c r="S6324" s="44"/>
      <c r="T6324" s="44"/>
      <c r="U6324" s="44"/>
      <c r="V6324" s="44"/>
      <c r="W6324" s="44"/>
      <c r="X6324" s="44"/>
      <c r="Y6324" s="44"/>
    </row>
    <row r="6325" spans="14:25" ht="15" customHeight="1" x14ac:dyDescent="0.2">
      <c r="N6325" s="44"/>
      <c r="O6325" s="44"/>
      <c r="P6325" s="44"/>
      <c r="Q6325" s="44"/>
      <c r="R6325" s="44"/>
      <c r="S6325" s="44"/>
      <c r="T6325" s="44"/>
      <c r="U6325" s="44"/>
      <c r="V6325" s="44"/>
      <c r="W6325" s="44"/>
      <c r="X6325" s="44"/>
      <c r="Y6325" s="44"/>
    </row>
    <row r="6326" spans="14:25" ht="15" customHeight="1" x14ac:dyDescent="0.2">
      <c r="N6326" s="44"/>
      <c r="O6326" s="44"/>
      <c r="P6326" s="44"/>
      <c r="Q6326" s="44"/>
      <c r="R6326" s="44"/>
      <c r="S6326" s="44"/>
      <c r="T6326" s="44"/>
      <c r="U6326" s="44"/>
      <c r="V6326" s="44"/>
      <c r="W6326" s="44"/>
      <c r="X6326" s="44"/>
      <c r="Y6326" s="44"/>
    </row>
    <row r="6327" spans="14:25" ht="15" customHeight="1" x14ac:dyDescent="0.2">
      <c r="N6327" s="44"/>
      <c r="O6327" s="44"/>
      <c r="P6327" s="44"/>
      <c r="Q6327" s="44"/>
      <c r="R6327" s="44"/>
      <c r="S6327" s="44"/>
      <c r="T6327" s="44"/>
      <c r="U6327" s="44"/>
      <c r="V6327" s="44"/>
      <c r="W6327" s="44"/>
      <c r="X6327" s="44"/>
      <c r="Y6327" s="44"/>
    </row>
    <row r="6328" spans="14:25" ht="15" customHeight="1" x14ac:dyDescent="0.2">
      <c r="N6328" s="44"/>
      <c r="O6328" s="44"/>
      <c r="P6328" s="44"/>
      <c r="Q6328" s="44"/>
      <c r="R6328" s="44"/>
      <c r="S6328" s="44"/>
      <c r="T6328" s="44"/>
      <c r="U6328" s="44"/>
      <c r="V6328" s="44"/>
      <c r="W6328" s="44"/>
      <c r="X6328" s="44"/>
      <c r="Y6328" s="44"/>
    </row>
    <row r="6329" spans="14:25" ht="15" customHeight="1" x14ac:dyDescent="0.2">
      <c r="N6329" s="44"/>
      <c r="O6329" s="44"/>
      <c r="P6329" s="44"/>
      <c r="Q6329" s="44"/>
      <c r="R6329" s="44"/>
      <c r="S6329" s="44"/>
      <c r="T6329" s="44"/>
      <c r="U6329" s="44"/>
      <c r="V6329" s="44"/>
      <c r="W6329" s="44"/>
      <c r="X6329" s="44"/>
      <c r="Y6329" s="44"/>
    </row>
    <row r="6330" spans="14:25" ht="15" customHeight="1" x14ac:dyDescent="0.2">
      <c r="N6330" s="44"/>
      <c r="O6330" s="44"/>
      <c r="P6330" s="44"/>
      <c r="Q6330" s="44"/>
      <c r="R6330" s="44"/>
      <c r="S6330" s="44"/>
      <c r="T6330" s="44"/>
      <c r="U6330" s="44"/>
      <c r="V6330" s="44"/>
      <c r="W6330" s="44"/>
      <c r="X6330" s="44"/>
      <c r="Y6330" s="44"/>
    </row>
    <row r="6331" spans="14:25" ht="15" customHeight="1" x14ac:dyDescent="0.2">
      <c r="N6331" s="44"/>
      <c r="O6331" s="44"/>
      <c r="P6331" s="44"/>
      <c r="Q6331" s="44"/>
      <c r="R6331" s="44"/>
      <c r="S6331" s="44"/>
      <c r="T6331" s="44"/>
      <c r="U6331" s="44"/>
      <c r="V6331" s="44"/>
      <c r="W6331" s="44"/>
      <c r="X6331" s="44"/>
      <c r="Y6331" s="44"/>
    </row>
    <row r="6332" spans="14:25" ht="15" customHeight="1" x14ac:dyDescent="0.2">
      <c r="N6332" s="44"/>
      <c r="O6332" s="44"/>
      <c r="P6332" s="44"/>
      <c r="Q6332" s="44"/>
      <c r="R6332" s="44"/>
      <c r="S6332" s="44"/>
      <c r="T6332" s="44"/>
      <c r="U6332" s="44"/>
      <c r="V6332" s="44"/>
      <c r="W6332" s="44"/>
      <c r="X6332" s="44"/>
      <c r="Y6332" s="44"/>
    </row>
    <row r="6333" spans="14:25" ht="15" customHeight="1" x14ac:dyDescent="0.2">
      <c r="N6333" s="44"/>
      <c r="O6333" s="44"/>
      <c r="P6333" s="44"/>
      <c r="Q6333" s="44"/>
      <c r="R6333" s="44"/>
      <c r="S6333" s="44"/>
      <c r="T6333" s="44"/>
      <c r="U6333" s="44"/>
      <c r="V6333" s="44"/>
      <c r="W6333" s="44"/>
      <c r="X6333" s="44"/>
      <c r="Y6333" s="44"/>
    </row>
    <row r="6334" spans="14:25" ht="15" customHeight="1" x14ac:dyDescent="0.2">
      <c r="N6334" s="44"/>
      <c r="O6334" s="44"/>
      <c r="P6334" s="44"/>
      <c r="Q6334" s="44"/>
      <c r="R6334" s="44"/>
      <c r="S6334" s="44"/>
      <c r="T6334" s="44"/>
      <c r="U6334" s="44"/>
      <c r="V6334" s="44"/>
      <c r="W6334" s="44"/>
      <c r="X6334" s="44"/>
      <c r="Y6334" s="44"/>
    </row>
    <row r="6335" spans="14:25" ht="15" customHeight="1" x14ac:dyDescent="0.2">
      <c r="N6335" s="44"/>
      <c r="O6335" s="44"/>
      <c r="P6335" s="44"/>
      <c r="Q6335" s="44"/>
      <c r="R6335" s="44"/>
      <c r="S6335" s="44"/>
      <c r="T6335" s="44"/>
      <c r="U6335" s="44"/>
      <c r="V6335" s="44"/>
      <c r="W6335" s="44"/>
      <c r="X6335" s="44"/>
      <c r="Y6335" s="44"/>
    </row>
    <row r="6336" spans="14:25" ht="15" customHeight="1" x14ac:dyDescent="0.2">
      <c r="N6336" s="44"/>
      <c r="O6336" s="44"/>
      <c r="P6336" s="44"/>
      <c r="Q6336" s="44"/>
      <c r="R6336" s="44"/>
      <c r="S6336" s="44"/>
      <c r="T6336" s="44"/>
      <c r="U6336" s="44"/>
      <c r="V6336" s="44"/>
      <c r="W6336" s="44"/>
      <c r="X6336" s="44"/>
      <c r="Y6336" s="44"/>
    </row>
    <row r="6337" spans="14:25" ht="15" customHeight="1" x14ac:dyDescent="0.2">
      <c r="N6337" s="44"/>
      <c r="O6337" s="44"/>
      <c r="P6337" s="44"/>
      <c r="Q6337" s="44"/>
      <c r="R6337" s="44"/>
      <c r="S6337" s="44"/>
      <c r="T6337" s="44"/>
      <c r="U6337" s="44"/>
      <c r="V6337" s="44"/>
      <c r="W6337" s="44"/>
      <c r="X6337" s="44"/>
      <c r="Y6337" s="44"/>
    </row>
    <row r="6338" spans="14:25" ht="15" customHeight="1" x14ac:dyDescent="0.2">
      <c r="N6338" s="44"/>
      <c r="O6338" s="44"/>
      <c r="P6338" s="44"/>
      <c r="Q6338" s="44"/>
      <c r="R6338" s="44"/>
      <c r="S6338" s="44"/>
      <c r="T6338" s="44"/>
      <c r="U6338" s="44"/>
      <c r="V6338" s="44"/>
      <c r="W6338" s="44"/>
      <c r="X6338" s="44"/>
      <c r="Y6338" s="44"/>
    </row>
    <row r="6339" spans="14:25" ht="15" customHeight="1" x14ac:dyDescent="0.2">
      <c r="N6339" s="44"/>
      <c r="O6339" s="44"/>
      <c r="P6339" s="44"/>
      <c r="Q6339" s="44"/>
      <c r="R6339" s="44"/>
      <c r="S6339" s="44"/>
      <c r="T6339" s="44"/>
      <c r="U6339" s="44"/>
      <c r="V6339" s="44"/>
      <c r="W6339" s="44"/>
      <c r="X6339" s="44"/>
      <c r="Y6339" s="44"/>
    </row>
    <row r="6340" spans="14:25" ht="15" customHeight="1" x14ac:dyDescent="0.2">
      <c r="N6340" s="44"/>
      <c r="O6340" s="44"/>
      <c r="P6340" s="44"/>
      <c r="Q6340" s="44"/>
      <c r="R6340" s="44"/>
      <c r="S6340" s="44"/>
      <c r="T6340" s="44"/>
      <c r="U6340" s="44"/>
      <c r="V6340" s="44"/>
      <c r="W6340" s="44"/>
      <c r="X6340" s="44"/>
      <c r="Y6340" s="44"/>
    </row>
    <row r="6341" spans="14:25" ht="15" customHeight="1" x14ac:dyDescent="0.2">
      <c r="N6341" s="44"/>
      <c r="O6341" s="44"/>
      <c r="P6341" s="44"/>
      <c r="Q6341" s="44"/>
      <c r="R6341" s="44"/>
      <c r="S6341" s="44"/>
      <c r="T6341" s="44"/>
      <c r="U6341" s="44"/>
      <c r="V6341" s="44"/>
      <c r="W6341" s="44"/>
      <c r="X6341" s="44"/>
      <c r="Y6341" s="44"/>
    </row>
    <row r="6342" spans="14:25" ht="15" customHeight="1" x14ac:dyDescent="0.2">
      <c r="N6342" s="44"/>
      <c r="O6342" s="44"/>
      <c r="P6342" s="44"/>
      <c r="Q6342" s="44"/>
      <c r="R6342" s="44"/>
      <c r="S6342" s="44"/>
      <c r="T6342" s="44"/>
      <c r="U6342" s="44"/>
      <c r="V6342" s="44"/>
      <c r="W6342" s="44"/>
      <c r="X6342" s="44"/>
      <c r="Y6342" s="44"/>
    </row>
    <row r="6343" spans="14:25" ht="15" customHeight="1" x14ac:dyDescent="0.2">
      <c r="N6343" s="44"/>
      <c r="O6343" s="44"/>
      <c r="P6343" s="44"/>
      <c r="Q6343" s="44"/>
      <c r="R6343" s="44"/>
      <c r="S6343" s="44"/>
      <c r="T6343" s="44"/>
      <c r="U6343" s="44"/>
      <c r="V6343" s="44"/>
      <c r="W6343" s="44"/>
      <c r="X6343" s="44"/>
      <c r="Y6343" s="44"/>
    </row>
    <row r="6344" spans="14:25" ht="15" customHeight="1" x14ac:dyDescent="0.2">
      <c r="N6344" s="44"/>
      <c r="O6344" s="44"/>
      <c r="P6344" s="44"/>
      <c r="Q6344" s="44"/>
      <c r="R6344" s="44"/>
      <c r="S6344" s="44"/>
      <c r="T6344" s="44"/>
      <c r="U6344" s="44"/>
      <c r="V6344" s="44"/>
      <c r="W6344" s="44"/>
      <c r="X6344" s="44"/>
      <c r="Y6344" s="44"/>
    </row>
    <row r="6345" spans="14:25" ht="15" customHeight="1" x14ac:dyDescent="0.2">
      <c r="N6345" s="44"/>
      <c r="O6345" s="44"/>
      <c r="P6345" s="44"/>
      <c r="Q6345" s="44"/>
      <c r="R6345" s="44"/>
      <c r="S6345" s="44"/>
      <c r="T6345" s="44"/>
      <c r="U6345" s="44"/>
      <c r="V6345" s="44"/>
      <c r="W6345" s="44"/>
      <c r="X6345" s="44"/>
      <c r="Y6345" s="44"/>
    </row>
    <row r="6346" spans="14:25" ht="15" customHeight="1" x14ac:dyDescent="0.2">
      <c r="N6346" s="44"/>
      <c r="O6346" s="44"/>
      <c r="P6346" s="44"/>
      <c r="Q6346" s="44"/>
      <c r="R6346" s="44"/>
      <c r="S6346" s="44"/>
      <c r="T6346" s="44"/>
      <c r="U6346" s="44"/>
      <c r="V6346" s="44"/>
      <c r="W6346" s="44"/>
      <c r="X6346" s="44"/>
      <c r="Y6346" s="44"/>
    </row>
    <row r="6347" spans="14:25" ht="15" customHeight="1" x14ac:dyDescent="0.2">
      <c r="N6347" s="44"/>
      <c r="O6347" s="44"/>
      <c r="P6347" s="44"/>
      <c r="Q6347" s="44"/>
      <c r="R6347" s="44"/>
      <c r="S6347" s="44"/>
      <c r="T6347" s="44"/>
      <c r="U6347" s="44"/>
      <c r="V6347" s="44"/>
      <c r="W6347" s="44"/>
      <c r="X6347" s="44"/>
      <c r="Y6347" s="44"/>
    </row>
    <row r="6348" spans="14:25" ht="15" customHeight="1" x14ac:dyDescent="0.2">
      <c r="N6348" s="44"/>
      <c r="O6348" s="44"/>
      <c r="P6348" s="44"/>
      <c r="Q6348" s="44"/>
      <c r="R6348" s="44"/>
      <c r="S6348" s="44"/>
      <c r="T6348" s="44"/>
      <c r="U6348" s="44"/>
      <c r="V6348" s="44"/>
      <c r="W6348" s="44"/>
      <c r="X6348" s="44"/>
      <c r="Y6348" s="44"/>
    </row>
    <row r="6349" spans="14:25" ht="15" customHeight="1" x14ac:dyDescent="0.2">
      <c r="N6349" s="44"/>
      <c r="O6349" s="44"/>
      <c r="P6349" s="44"/>
      <c r="Q6349" s="44"/>
      <c r="R6349" s="44"/>
      <c r="S6349" s="44"/>
      <c r="T6349" s="44"/>
      <c r="U6349" s="44"/>
      <c r="V6349" s="44"/>
      <c r="W6349" s="44"/>
      <c r="X6349" s="44"/>
      <c r="Y6349" s="44"/>
    </row>
    <row r="6350" spans="14:25" ht="15" customHeight="1" x14ac:dyDescent="0.2">
      <c r="N6350" s="44"/>
      <c r="O6350" s="44"/>
      <c r="P6350" s="44"/>
      <c r="Q6350" s="44"/>
      <c r="R6350" s="44"/>
      <c r="S6350" s="44"/>
      <c r="T6350" s="44"/>
      <c r="U6350" s="44"/>
      <c r="V6350" s="44"/>
      <c r="W6350" s="44"/>
      <c r="X6350" s="44"/>
      <c r="Y6350" s="44"/>
    </row>
    <row r="6351" spans="14:25" ht="15" customHeight="1" x14ac:dyDescent="0.2">
      <c r="N6351" s="44"/>
      <c r="O6351" s="44"/>
      <c r="P6351" s="44"/>
      <c r="Q6351" s="44"/>
      <c r="R6351" s="44"/>
      <c r="S6351" s="44"/>
      <c r="T6351" s="44"/>
      <c r="U6351" s="44"/>
      <c r="V6351" s="44"/>
      <c r="W6351" s="44"/>
      <c r="X6351" s="44"/>
      <c r="Y6351" s="44"/>
    </row>
    <row r="6352" spans="14:25" ht="15" customHeight="1" x14ac:dyDescent="0.2">
      <c r="N6352" s="44"/>
      <c r="O6352" s="44"/>
      <c r="P6352" s="44"/>
      <c r="Q6352" s="44"/>
      <c r="R6352" s="44"/>
      <c r="S6352" s="44"/>
      <c r="T6352" s="44"/>
      <c r="U6352" s="44"/>
      <c r="V6352" s="44"/>
      <c r="W6352" s="44"/>
      <c r="X6352" s="44"/>
      <c r="Y6352" s="44"/>
    </row>
    <row r="6353" spans="14:25" ht="15" customHeight="1" x14ac:dyDescent="0.2">
      <c r="N6353" s="44"/>
      <c r="O6353" s="44"/>
      <c r="P6353" s="44"/>
      <c r="Q6353" s="44"/>
      <c r="R6353" s="44"/>
      <c r="S6353" s="44"/>
      <c r="T6353" s="44"/>
      <c r="U6353" s="44"/>
      <c r="V6353" s="44"/>
      <c r="W6353" s="44"/>
      <c r="X6353" s="44"/>
      <c r="Y6353" s="44"/>
    </row>
    <row r="6354" spans="14:25" ht="15" customHeight="1" x14ac:dyDescent="0.2">
      <c r="N6354" s="44"/>
      <c r="O6354" s="44"/>
      <c r="P6354" s="44"/>
      <c r="Q6354" s="44"/>
      <c r="R6354" s="44"/>
      <c r="S6354" s="44"/>
      <c r="T6354" s="44"/>
      <c r="U6354" s="44"/>
      <c r="V6354" s="44"/>
      <c r="W6354" s="44"/>
      <c r="X6354" s="44"/>
      <c r="Y6354" s="44"/>
    </row>
    <row r="6355" spans="14:25" ht="15" customHeight="1" x14ac:dyDescent="0.2">
      <c r="N6355" s="44"/>
      <c r="O6355" s="44"/>
      <c r="P6355" s="44"/>
      <c r="Q6355" s="44"/>
      <c r="R6355" s="44"/>
      <c r="S6355" s="44"/>
      <c r="T6355" s="44"/>
      <c r="U6355" s="44"/>
      <c r="V6355" s="44"/>
      <c r="W6355" s="44"/>
      <c r="X6355" s="44"/>
      <c r="Y6355" s="44"/>
    </row>
    <row r="6356" spans="14:25" ht="15" customHeight="1" x14ac:dyDescent="0.2">
      <c r="N6356" s="44"/>
      <c r="O6356" s="44"/>
      <c r="P6356" s="44"/>
      <c r="Q6356" s="44"/>
      <c r="R6356" s="44"/>
      <c r="S6356" s="44"/>
      <c r="T6356" s="44"/>
      <c r="U6356" s="44"/>
      <c r="V6356" s="44"/>
      <c r="W6356" s="44"/>
      <c r="X6356" s="44"/>
      <c r="Y6356" s="44"/>
    </row>
    <row r="6357" spans="14:25" ht="15" customHeight="1" x14ac:dyDescent="0.2">
      <c r="N6357" s="44"/>
      <c r="O6357" s="44"/>
      <c r="P6357" s="44"/>
      <c r="Q6357" s="44"/>
      <c r="R6357" s="44"/>
      <c r="S6357" s="44"/>
      <c r="T6357" s="44"/>
      <c r="U6357" s="44"/>
      <c r="V6357" s="44"/>
      <c r="W6357" s="44"/>
      <c r="X6357" s="44"/>
      <c r="Y6357" s="44"/>
    </row>
    <row r="6358" spans="14:25" ht="15" customHeight="1" x14ac:dyDescent="0.2">
      <c r="N6358" s="44"/>
      <c r="O6358" s="44"/>
      <c r="P6358" s="44"/>
      <c r="Q6358" s="44"/>
      <c r="R6358" s="44"/>
      <c r="S6358" s="44"/>
      <c r="T6358" s="44"/>
      <c r="U6358" s="44"/>
      <c r="V6358" s="44"/>
      <c r="W6358" s="44"/>
      <c r="X6358" s="44"/>
      <c r="Y6358" s="44"/>
    </row>
    <row r="6359" spans="14:25" ht="15" customHeight="1" x14ac:dyDescent="0.2">
      <c r="N6359" s="44"/>
      <c r="O6359" s="44"/>
      <c r="P6359" s="44"/>
      <c r="Q6359" s="44"/>
      <c r="R6359" s="44"/>
      <c r="S6359" s="44"/>
      <c r="T6359" s="44"/>
      <c r="U6359" s="44"/>
      <c r="V6359" s="44"/>
      <c r="W6359" s="44"/>
      <c r="X6359" s="44"/>
      <c r="Y6359" s="44"/>
    </row>
    <row r="6360" spans="14:25" ht="15" customHeight="1" x14ac:dyDescent="0.2">
      <c r="N6360" s="44"/>
      <c r="O6360" s="44"/>
      <c r="P6360" s="44"/>
      <c r="Q6360" s="44"/>
      <c r="R6360" s="44"/>
      <c r="S6360" s="44"/>
      <c r="T6360" s="44"/>
      <c r="U6360" s="44"/>
      <c r="V6360" s="44"/>
      <c r="W6360" s="44"/>
      <c r="X6360" s="44"/>
      <c r="Y6360" s="44"/>
    </row>
    <row r="6361" spans="14:25" ht="15" customHeight="1" x14ac:dyDescent="0.2">
      <c r="N6361" s="44"/>
      <c r="O6361" s="44"/>
      <c r="P6361" s="44"/>
      <c r="Q6361" s="44"/>
      <c r="R6361" s="44"/>
      <c r="S6361" s="44"/>
      <c r="T6361" s="44"/>
      <c r="U6361" s="44"/>
      <c r="V6361" s="44"/>
      <c r="W6361" s="44"/>
      <c r="X6361" s="44"/>
      <c r="Y6361" s="44"/>
    </row>
    <row r="6362" spans="14:25" ht="15" customHeight="1" x14ac:dyDescent="0.2">
      <c r="N6362" s="44"/>
      <c r="O6362" s="44"/>
      <c r="P6362" s="44"/>
      <c r="Q6362" s="44"/>
      <c r="R6362" s="44"/>
      <c r="S6362" s="44"/>
      <c r="T6362" s="44"/>
      <c r="U6362" s="44"/>
      <c r="V6362" s="44"/>
      <c r="W6362" s="44"/>
      <c r="X6362" s="44"/>
      <c r="Y6362" s="44"/>
    </row>
    <row r="6363" spans="14:25" ht="15" customHeight="1" x14ac:dyDescent="0.2">
      <c r="N6363" s="44"/>
      <c r="O6363" s="44"/>
      <c r="P6363" s="44"/>
      <c r="Q6363" s="44"/>
      <c r="R6363" s="44"/>
      <c r="S6363" s="44"/>
      <c r="T6363" s="44"/>
      <c r="U6363" s="44"/>
      <c r="V6363" s="44"/>
      <c r="W6363" s="44"/>
      <c r="X6363" s="44"/>
      <c r="Y6363" s="44"/>
    </row>
    <row r="6364" spans="14:25" ht="15" customHeight="1" x14ac:dyDescent="0.2">
      <c r="N6364" s="44"/>
      <c r="O6364" s="44"/>
      <c r="P6364" s="44"/>
      <c r="Q6364" s="44"/>
      <c r="R6364" s="44"/>
      <c r="S6364" s="44"/>
      <c r="T6364" s="44"/>
      <c r="U6364" s="44"/>
      <c r="V6364" s="44"/>
      <c r="W6364" s="44"/>
      <c r="X6364" s="44"/>
      <c r="Y6364" s="44"/>
    </row>
    <row r="6365" spans="14:25" ht="15" customHeight="1" x14ac:dyDescent="0.2">
      <c r="N6365" s="44"/>
      <c r="O6365" s="44"/>
      <c r="P6365" s="44"/>
      <c r="Q6365" s="44"/>
      <c r="R6365" s="44"/>
      <c r="S6365" s="44"/>
      <c r="T6365" s="44"/>
      <c r="U6365" s="44"/>
      <c r="V6365" s="44"/>
      <c r="W6365" s="44"/>
      <c r="X6365" s="44"/>
      <c r="Y6365" s="44"/>
    </row>
    <row r="6366" spans="14:25" ht="15" customHeight="1" x14ac:dyDescent="0.2">
      <c r="N6366" s="44"/>
      <c r="O6366" s="44"/>
      <c r="P6366" s="44"/>
      <c r="Q6366" s="44"/>
      <c r="R6366" s="44"/>
      <c r="S6366" s="44"/>
      <c r="T6366" s="44"/>
      <c r="U6366" s="44"/>
      <c r="V6366" s="44"/>
      <c r="W6366" s="44"/>
      <c r="X6366" s="44"/>
      <c r="Y6366" s="44"/>
    </row>
    <row r="6367" spans="14:25" ht="15" customHeight="1" x14ac:dyDescent="0.2">
      <c r="N6367" s="44"/>
      <c r="O6367" s="44"/>
      <c r="P6367" s="44"/>
      <c r="Q6367" s="44"/>
      <c r="R6367" s="44"/>
      <c r="S6367" s="44"/>
      <c r="T6367" s="44"/>
      <c r="U6367" s="44"/>
      <c r="V6367" s="44"/>
      <c r="W6367" s="44"/>
      <c r="X6367" s="44"/>
      <c r="Y6367" s="44"/>
    </row>
    <row r="6368" spans="14:25" ht="15" customHeight="1" x14ac:dyDescent="0.2">
      <c r="N6368" s="44"/>
      <c r="O6368" s="44"/>
      <c r="P6368" s="44"/>
      <c r="Q6368" s="44"/>
      <c r="R6368" s="44"/>
      <c r="S6368" s="44"/>
      <c r="T6368" s="44"/>
      <c r="U6368" s="44"/>
      <c r="V6368" s="44"/>
      <c r="W6368" s="44"/>
      <c r="X6368" s="44"/>
      <c r="Y6368" s="44"/>
    </row>
    <row r="6369" spans="14:25" ht="15" customHeight="1" x14ac:dyDescent="0.2">
      <c r="N6369" s="44"/>
      <c r="O6369" s="44"/>
      <c r="P6369" s="44"/>
      <c r="Q6369" s="44"/>
      <c r="R6369" s="44"/>
      <c r="S6369" s="44"/>
      <c r="T6369" s="44"/>
      <c r="U6369" s="44"/>
      <c r="V6369" s="44"/>
      <c r="W6369" s="44"/>
      <c r="X6369" s="44"/>
      <c r="Y6369" s="44"/>
    </row>
    <row r="6370" spans="14:25" ht="15" customHeight="1" x14ac:dyDescent="0.2">
      <c r="N6370" s="44"/>
      <c r="O6370" s="44"/>
      <c r="P6370" s="44"/>
      <c r="Q6370" s="44"/>
      <c r="R6370" s="44"/>
      <c r="S6370" s="44"/>
      <c r="T6370" s="44"/>
      <c r="U6370" s="44"/>
      <c r="V6370" s="44"/>
      <c r="W6370" s="44"/>
      <c r="X6370" s="44"/>
      <c r="Y6370" s="44"/>
    </row>
    <row r="6371" spans="14:25" ht="15" customHeight="1" x14ac:dyDescent="0.2">
      <c r="N6371" s="44"/>
      <c r="O6371" s="44"/>
      <c r="P6371" s="44"/>
      <c r="Q6371" s="44"/>
      <c r="R6371" s="44"/>
      <c r="S6371" s="44"/>
      <c r="T6371" s="44"/>
      <c r="U6371" s="44"/>
      <c r="V6371" s="44"/>
      <c r="W6371" s="44"/>
      <c r="X6371" s="44"/>
      <c r="Y6371" s="44"/>
    </row>
    <row r="6372" spans="14:25" ht="15" customHeight="1" x14ac:dyDescent="0.2">
      <c r="N6372" s="44"/>
      <c r="O6372" s="44"/>
      <c r="P6372" s="44"/>
      <c r="Q6372" s="44"/>
      <c r="R6372" s="44"/>
      <c r="S6372" s="44"/>
      <c r="T6372" s="44"/>
      <c r="U6372" s="44"/>
      <c r="V6372" s="44"/>
      <c r="W6372" s="44"/>
      <c r="X6372" s="44"/>
      <c r="Y6372" s="44"/>
    </row>
    <row r="6373" spans="14:25" ht="15" customHeight="1" x14ac:dyDescent="0.2">
      <c r="N6373" s="44"/>
      <c r="O6373" s="44"/>
      <c r="P6373" s="44"/>
      <c r="Q6373" s="44"/>
      <c r="R6373" s="44"/>
      <c r="S6373" s="44"/>
      <c r="T6373" s="44"/>
      <c r="U6373" s="44"/>
      <c r="V6373" s="44"/>
      <c r="W6373" s="44"/>
      <c r="X6373" s="44"/>
      <c r="Y6373" s="44"/>
    </row>
    <row r="6374" spans="14:25" ht="15" customHeight="1" x14ac:dyDescent="0.2">
      <c r="N6374" s="44"/>
      <c r="O6374" s="44"/>
      <c r="P6374" s="44"/>
      <c r="Q6374" s="44"/>
      <c r="R6374" s="44"/>
      <c r="S6374" s="44"/>
      <c r="T6374" s="44"/>
      <c r="U6374" s="44"/>
      <c r="V6374" s="44"/>
      <c r="W6374" s="44"/>
      <c r="X6374" s="44"/>
      <c r="Y6374" s="44"/>
    </row>
    <row r="6375" spans="14:25" ht="15" customHeight="1" x14ac:dyDescent="0.2">
      <c r="N6375" s="44"/>
      <c r="O6375" s="44"/>
      <c r="P6375" s="44"/>
      <c r="Q6375" s="44"/>
      <c r="R6375" s="44"/>
      <c r="S6375" s="44"/>
      <c r="T6375" s="44"/>
      <c r="U6375" s="44"/>
      <c r="V6375" s="44"/>
      <c r="W6375" s="44"/>
      <c r="X6375" s="44"/>
      <c r="Y6375" s="44"/>
    </row>
    <row r="6376" spans="14:25" ht="15" customHeight="1" x14ac:dyDescent="0.2">
      <c r="N6376" s="44"/>
      <c r="O6376" s="44"/>
      <c r="P6376" s="44"/>
      <c r="Q6376" s="44"/>
      <c r="R6376" s="44"/>
      <c r="S6376" s="44"/>
      <c r="T6376" s="44"/>
      <c r="U6376" s="44"/>
      <c r="V6376" s="44"/>
      <c r="W6376" s="44"/>
      <c r="X6376" s="44"/>
      <c r="Y6376" s="44"/>
    </row>
    <row r="6377" spans="14:25" ht="15" customHeight="1" x14ac:dyDescent="0.2">
      <c r="N6377" s="44"/>
      <c r="O6377" s="44"/>
      <c r="P6377" s="44"/>
      <c r="Q6377" s="44"/>
      <c r="R6377" s="44"/>
      <c r="S6377" s="44"/>
      <c r="T6377" s="44"/>
      <c r="U6377" s="44"/>
      <c r="V6377" s="44"/>
      <c r="W6377" s="44"/>
      <c r="X6377" s="44"/>
      <c r="Y6377" s="44"/>
    </row>
    <row r="6378" spans="14:25" ht="15" customHeight="1" x14ac:dyDescent="0.2">
      <c r="N6378" s="44"/>
      <c r="O6378" s="44"/>
      <c r="P6378" s="44"/>
      <c r="Q6378" s="44"/>
      <c r="R6378" s="44"/>
      <c r="S6378" s="44"/>
      <c r="T6378" s="44"/>
      <c r="U6378" s="44"/>
      <c r="V6378" s="44"/>
      <c r="W6378" s="44"/>
      <c r="X6378" s="44"/>
      <c r="Y6378" s="44"/>
    </row>
    <row r="6379" spans="14:25" ht="15" customHeight="1" x14ac:dyDescent="0.2">
      <c r="N6379" s="44"/>
      <c r="O6379" s="44"/>
      <c r="P6379" s="44"/>
      <c r="Q6379" s="44"/>
      <c r="R6379" s="44"/>
      <c r="S6379" s="44"/>
      <c r="T6379" s="44"/>
      <c r="U6379" s="44"/>
      <c r="V6379" s="44"/>
      <c r="W6379" s="44"/>
      <c r="X6379" s="44"/>
      <c r="Y6379" s="44"/>
    </row>
    <row r="6380" spans="14:25" ht="15" customHeight="1" x14ac:dyDescent="0.2">
      <c r="N6380" s="44"/>
      <c r="O6380" s="44"/>
      <c r="P6380" s="44"/>
      <c r="Q6380" s="44"/>
      <c r="R6380" s="44"/>
      <c r="S6380" s="44"/>
      <c r="T6380" s="44"/>
      <c r="U6380" s="44"/>
      <c r="V6380" s="44"/>
      <c r="W6380" s="44"/>
      <c r="X6380" s="44"/>
      <c r="Y6380" s="44"/>
    </row>
    <row r="6381" spans="14:25" ht="15" customHeight="1" x14ac:dyDescent="0.2">
      <c r="N6381" s="44"/>
      <c r="O6381" s="44"/>
      <c r="P6381" s="44"/>
      <c r="Q6381" s="44"/>
      <c r="R6381" s="44"/>
      <c r="S6381" s="44"/>
      <c r="T6381" s="44"/>
      <c r="U6381" s="44"/>
      <c r="V6381" s="44"/>
      <c r="W6381" s="44"/>
      <c r="X6381" s="44"/>
      <c r="Y6381" s="44"/>
    </row>
    <row r="6382" spans="14:25" ht="15" customHeight="1" x14ac:dyDescent="0.2">
      <c r="N6382" s="44"/>
      <c r="O6382" s="44"/>
      <c r="P6382" s="44"/>
      <c r="Q6382" s="44"/>
      <c r="R6382" s="44"/>
      <c r="S6382" s="44"/>
      <c r="T6382" s="44"/>
      <c r="U6382" s="44"/>
      <c r="V6382" s="44"/>
      <c r="W6382" s="44"/>
      <c r="X6382" s="44"/>
      <c r="Y6382" s="44"/>
    </row>
    <row r="6383" spans="14:25" ht="15" customHeight="1" x14ac:dyDescent="0.2">
      <c r="N6383" s="44"/>
      <c r="O6383" s="44"/>
      <c r="P6383" s="44"/>
      <c r="Q6383" s="44"/>
      <c r="R6383" s="44"/>
      <c r="S6383" s="44"/>
      <c r="T6383" s="44"/>
      <c r="U6383" s="44"/>
      <c r="V6383" s="44"/>
      <c r="W6383" s="44"/>
      <c r="X6383" s="44"/>
      <c r="Y6383" s="44"/>
    </row>
    <row r="6384" spans="14:25" ht="15" customHeight="1" x14ac:dyDescent="0.2">
      <c r="N6384" s="44"/>
      <c r="O6384" s="44"/>
      <c r="P6384" s="44"/>
      <c r="Q6384" s="44"/>
      <c r="R6384" s="44"/>
      <c r="S6384" s="44"/>
      <c r="T6384" s="44"/>
      <c r="U6384" s="44"/>
      <c r="V6384" s="44"/>
      <c r="W6384" s="44"/>
      <c r="X6384" s="44"/>
      <c r="Y6384" s="44"/>
    </row>
    <row r="6385" spans="14:25" ht="15" customHeight="1" x14ac:dyDescent="0.2">
      <c r="N6385" s="44"/>
      <c r="O6385" s="44"/>
      <c r="P6385" s="44"/>
      <c r="Q6385" s="44"/>
      <c r="R6385" s="44"/>
      <c r="S6385" s="44"/>
      <c r="T6385" s="44"/>
      <c r="U6385" s="44"/>
      <c r="V6385" s="44"/>
      <c r="W6385" s="44"/>
      <c r="X6385" s="44"/>
      <c r="Y6385" s="44"/>
    </row>
    <row r="6386" spans="14:25" ht="15" customHeight="1" x14ac:dyDescent="0.2">
      <c r="N6386" s="44"/>
      <c r="O6386" s="44"/>
      <c r="P6386" s="44"/>
      <c r="Q6386" s="44"/>
      <c r="R6386" s="44"/>
      <c r="S6386" s="44"/>
      <c r="T6386" s="44"/>
      <c r="U6386" s="44"/>
      <c r="V6386" s="44"/>
      <c r="W6386" s="44"/>
      <c r="X6386" s="44"/>
      <c r="Y6386" s="44"/>
    </row>
    <row r="6387" spans="14:25" ht="15" customHeight="1" x14ac:dyDescent="0.2">
      <c r="N6387" s="44"/>
      <c r="O6387" s="44"/>
      <c r="P6387" s="44"/>
      <c r="Q6387" s="44"/>
      <c r="R6387" s="44"/>
      <c r="S6387" s="44"/>
      <c r="T6387" s="44"/>
      <c r="U6387" s="44"/>
      <c r="V6387" s="44"/>
      <c r="W6387" s="44"/>
      <c r="X6387" s="44"/>
      <c r="Y6387" s="44"/>
    </row>
    <row r="6388" spans="14:25" ht="15" customHeight="1" x14ac:dyDescent="0.2">
      <c r="N6388" s="44"/>
      <c r="O6388" s="44"/>
      <c r="P6388" s="44"/>
      <c r="Q6388" s="44"/>
      <c r="R6388" s="44"/>
      <c r="S6388" s="44"/>
      <c r="T6388" s="44"/>
      <c r="U6388" s="44"/>
      <c r="V6388" s="44"/>
      <c r="W6388" s="44"/>
      <c r="X6388" s="44"/>
      <c r="Y6388" s="44"/>
    </row>
    <row r="6389" spans="14:25" ht="15" customHeight="1" x14ac:dyDescent="0.2">
      <c r="N6389" s="44"/>
      <c r="O6389" s="44"/>
      <c r="P6389" s="44"/>
      <c r="Q6389" s="44"/>
      <c r="R6389" s="44"/>
      <c r="S6389" s="44"/>
      <c r="T6389" s="44"/>
      <c r="U6389" s="44"/>
      <c r="V6389" s="44"/>
      <c r="W6389" s="44"/>
      <c r="X6389" s="44"/>
      <c r="Y6389" s="44"/>
    </row>
    <row r="6390" spans="14:25" ht="15" customHeight="1" x14ac:dyDescent="0.2">
      <c r="N6390" s="44"/>
      <c r="O6390" s="44"/>
      <c r="P6390" s="44"/>
      <c r="Q6390" s="44"/>
      <c r="R6390" s="44"/>
      <c r="S6390" s="44"/>
      <c r="T6390" s="44"/>
      <c r="U6390" s="44"/>
      <c r="V6390" s="44"/>
      <c r="W6390" s="44"/>
      <c r="X6390" s="44"/>
      <c r="Y6390" s="44"/>
    </row>
    <row r="6391" spans="14:25" ht="15" customHeight="1" x14ac:dyDescent="0.2">
      <c r="N6391" s="44"/>
      <c r="O6391" s="44"/>
      <c r="P6391" s="44"/>
      <c r="Q6391" s="44"/>
      <c r="R6391" s="44"/>
      <c r="S6391" s="44"/>
      <c r="T6391" s="44"/>
      <c r="U6391" s="44"/>
      <c r="V6391" s="44"/>
      <c r="W6391" s="44"/>
      <c r="X6391" s="44"/>
      <c r="Y6391" s="44"/>
    </row>
    <row r="6392" spans="14:25" ht="15" customHeight="1" x14ac:dyDescent="0.2">
      <c r="N6392" s="44"/>
      <c r="O6392" s="44"/>
      <c r="P6392" s="44"/>
      <c r="Q6392" s="44"/>
      <c r="R6392" s="44"/>
      <c r="S6392" s="44"/>
      <c r="T6392" s="44"/>
      <c r="U6392" s="44"/>
      <c r="V6392" s="44"/>
      <c r="W6392" s="44"/>
      <c r="X6392" s="44"/>
      <c r="Y6392" s="44"/>
    </row>
    <row r="6393" spans="14:25" ht="15" customHeight="1" x14ac:dyDescent="0.2">
      <c r="N6393" s="44"/>
      <c r="O6393" s="44"/>
      <c r="P6393" s="44"/>
      <c r="Q6393" s="44"/>
      <c r="R6393" s="44"/>
      <c r="S6393" s="44"/>
      <c r="T6393" s="44"/>
      <c r="U6393" s="44"/>
      <c r="V6393" s="44"/>
      <c r="W6393" s="44"/>
      <c r="X6393" s="44"/>
      <c r="Y6393" s="44"/>
    </row>
    <row r="6394" spans="14:25" ht="15" customHeight="1" x14ac:dyDescent="0.2">
      <c r="N6394" s="44"/>
      <c r="O6394" s="44"/>
      <c r="P6394" s="44"/>
      <c r="Q6394" s="44"/>
      <c r="R6394" s="44"/>
      <c r="S6394" s="44"/>
      <c r="T6394" s="44"/>
      <c r="U6394" s="44"/>
      <c r="V6394" s="44"/>
      <c r="W6394" s="44"/>
      <c r="X6394" s="44"/>
      <c r="Y6394" s="44"/>
    </row>
    <row r="6395" spans="14:25" ht="15" customHeight="1" x14ac:dyDescent="0.2">
      <c r="N6395" s="44"/>
      <c r="O6395" s="44"/>
      <c r="P6395" s="44"/>
      <c r="Q6395" s="44"/>
      <c r="R6395" s="44"/>
      <c r="S6395" s="44"/>
      <c r="T6395" s="44"/>
      <c r="U6395" s="44"/>
      <c r="V6395" s="44"/>
      <c r="W6395" s="44"/>
      <c r="X6395" s="44"/>
      <c r="Y6395" s="44"/>
    </row>
    <row r="6396" spans="14:25" ht="15" customHeight="1" x14ac:dyDescent="0.2">
      <c r="N6396" s="44"/>
      <c r="O6396" s="44"/>
      <c r="P6396" s="44"/>
      <c r="Q6396" s="44"/>
      <c r="R6396" s="44"/>
      <c r="S6396" s="44"/>
      <c r="T6396" s="44"/>
      <c r="U6396" s="44"/>
      <c r="V6396" s="44"/>
      <c r="W6396" s="44"/>
      <c r="X6396" s="44"/>
      <c r="Y6396" s="44"/>
    </row>
    <row r="6397" spans="14:25" ht="15" customHeight="1" x14ac:dyDescent="0.2">
      <c r="N6397" s="44"/>
      <c r="O6397" s="44"/>
      <c r="P6397" s="44"/>
      <c r="Q6397" s="44"/>
      <c r="R6397" s="44"/>
      <c r="S6397" s="44"/>
      <c r="T6397" s="44"/>
      <c r="U6397" s="44"/>
      <c r="V6397" s="44"/>
      <c r="W6397" s="44"/>
      <c r="X6397" s="44"/>
      <c r="Y6397" s="44"/>
    </row>
    <row r="6398" spans="14:25" ht="15" customHeight="1" x14ac:dyDescent="0.2">
      <c r="N6398" s="44"/>
      <c r="O6398" s="44"/>
      <c r="P6398" s="44"/>
      <c r="Q6398" s="44"/>
      <c r="R6398" s="44"/>
      <c r="S6398" s="44"/>
      <c r="T6398" s="44"/>
      <c r="U6398" s="44"/>
      <c r="V6398" s="44"/>
      <c r="W6398" s="44"/>
      <c r="X6398" s="44"/>
      <c r="Y6398" s="44"/>
    </row>
    <row r="6399" spans="14:25" ht="15" customHeight="1" x14ac:dyDescent="0.2">
      <c r="N6399" s="44"/>
      <c r="O6399" s="44"/>
      <c r="P6399" s="44"/>
      <c r="Q6399" s="44"/>
      <c r="R6399" s="44"/>
      <c r="S6399" s="44"/>
      <c r="T6399" s="44"/>
      <c r="U6399" s="44"/>
      <c r="V6399" s="44"/>
      <c r="W6399" s="44"/>
      <c r="X6399" s="44"/>
      <c r="Y6399" s="44"/>
    </row>
    <row r="6400" spans="14:25" ht="15" customHeight="1" x14ac:dyDescent="0.2">
      <c r="N6400" s="44"/>
      <c r="O6400" s="44"/>
      <c r="P6400" s="44"/>
      <c r="Q6400" s="44"/>
      <c r="R6400" s="44"/>
      <c r="S6400" s="44"/>
      <c r="T6400" s="44"/>
      <c r="U6400" s="44"/>
      <c r="V6400" s="44"/>
      <c r="W6400" s="44"/>
      <c r="X6400" s="44"/>
      <c r="Y6400" s="44"/>
    </row>
    <row r="6401" spans="14:25" ht="15" customHeight="1" x14ac:dyDescent="0.2">
      <c r="N6401" s="44"/>
      <c r="O6401" s="44"/>
      <c r="P6401" s="44"/>
      <c r="Q6401" s="44"/>
      <c r="R6401" s="44"/>
      <c r="S6401" s="44"/>
      <c r="T6401" s="44"/>
      <c r="U6401" s="44"/>
      <c r="V6401" s="44"/>
      <c r="W6401" s="44"/>
      <c r="X6401" s="44"/>
      <c r="Y6401" s="44"/>
    </row>
    <row r="6402" spans="14:25" ht="15" customHeight="1" x14ac:dyDescent="0.2">
      <c r="N6402" s="44"/>
      <c r="O6402" s="44"/>
      <c r="P6402" s="44"/>
      <c r="Q6402" s="44"/>
      <c r="R6402" s="44"/>
      <c r="S6402" s="44"/>
      <c r="T6402" s="44"/>
      <c r="U6402" s="44"/>
      <c r="V6402" s="44"/>
      <c r="W6402" s="44"/>
      <c r="X6402" s="44"/>
      <c r="Y6402" s="44"/>
    </row>
    <row r="6403" spans="14:25" ht="15" customHeight="1" x14ac:dyDescent="0.2">
      <c r="N6403" s="44"/>
      <c r="O6403" s="44"/>
      <c r="P6403" s="44"/>
      <c r="Q6403" s="44"/>
      <c r="R6403" s="44"/>
      <c r="S6403" s="44"/>
      <c r="T6403" s="44"/>
      <c r="U6403" s="44"/>
      <c r="V6403" s="44"/>
      <c r="W6403" s="44"/>
      <c r="X6403" s="44"/>
      <c r="Y6403" s="44"/>
    </row>
    <row r="6404" spans="14:25" ht="15" customHeight="1" x14ac:dyDescent="0.2">
      <c r="N6404" s="44"/>
      <c r="O6404" s="44"/>
      <c r="P6404" s="44"/>
      <c r="Q6404" s="44"/>
      <c r="R6404" s="44"/>
      <c r="S6404" s="44"/>
      <c r="T6404" s="44"/>
      <c r="U6404" s="44"/>
      <c r="V6404" s="44"/>
      <c r="W6404" s="44"/>
      <c r="X6404" s="44"/>
      <c r="Y6404" s="44"/>
    </row>
    <row r="6405" spans="14:25" ht="15" customHeight="1" x14ac:dyDescent="0.2">
      <c r="N6405" s="44"/>
      <c r="O6405" s="44"/>
      <c r="P6405" s="44"/>
      <c r="Q6405" s="44"/>
      <c r="R6405" s="44"/>
      <c r="S6405" s="44"/>
      <c r="T6405" s="44"/>
      <c r="U6405" s="44"/>
      <c r="V6405" s="44"/>
      <c r="W6405" s="44"/>
      <c r="X6405" s="44"/>
      <c r="Y6405" s="44"/>
    </row>
    <row r="6406" spans="14:25" ht="15" customHeight="1" x14ac:dyDescent="0.2">
      <c r="N6406" s="44"/>
      <c r="O6406" s="44"/>
      <c r="P6406" s="44"/>
      <c r="Q6406" s="44"/>
      <c r="R6406" s="44"/>
      <c r="S6406" s="44"/>
      <c r="T6406" s="44"/>
      <c r="U6406" s="44"/>
      <c r="V6406" s="44"/>
      <c r="W6406" s="44"/>
      <c r="X6406" s="44"/>
      <c r="Y6406" s="44"/>
    </row>
    <row r="6407" spans="14:25" ht="15" customHeight="1" x14ac:dyDescent="0.2">
      <c r="N6407" s="44"/>
      <c r="O6407" s="44"/>
      <c r="P6407" s="44"/>
      <c r="Q6407" s="44"/>
      <c r="R6407" s="44"/>
      <c r="S6407" s="44"/>
      <c r="T6407" s="44"/>
      <c r="U6407" s="44"/>
      <c r="V6407" s="44"/>
      <c r="W6407" s="44"/>
      <c r="X6407" s="44"/>
      <c r="Y6407" s="44"/>
    </row>
    <row r="6408" spans="14:25" ht="15" customHeight="1" x14ac:dyDescent="0.2">
      <c r="N6408" s="44"/>
      <c r="O6408" s="44"/>
      <c r="P6408" s="44"/>
      <c r="Q6408" s="44"/>
      <c r="R6408" s="44"/>
      <c r="S6408" s="44"/>
      <c r="T6408" s="44"/>
      <c r="U6408" s="44"/>
      <c r="V6408" s="44"/>
      <c r="W6408" s="44"/>
      <c r="X6408" s="44"/>
      <c r="Y6408" s="44"/>
    </row>
    <row r="6409" spans="14:25" ht="15" customHeight="1" x14ac:dyDescent="0.2">
      <c r="N6409" s="44"/>
      <c r="O6409" s="44"/>
      <c r="P6409" s="44"/>
      <c r="Q6409" s="44"/>
      <c r="R6409" s="44"/>
      <c r="S6409" s="44"/>
      <c r="T6409" s="44"/>
      <c r="U6409" s="44"/>
      <c r="V6409" s="44"/>
      <c r="W6409" s="44"/>
      <c r="X6409" s="44"/>
      <c r="Y6409" s="44"/>
    </row>
    <row r="6410" spans="14:25" ht="15" customHeight="1" x14ac:dyDescent="0.2">
      <c r="N6410" s="44"/>
      <c r="O6410" s="44"/>
      <c r="P6410" s="44"/>
      <c r="Q6410" s="44"/>
      <c r="R6410" s="44"/>
      <c r="S6410" s="44"/>
      <c r="T6410" s="44"/>
      <c r="U6410" s="44"/>
      <c r="V6410" s="44"/>
      <c r="W6410" s="44"/>
      <c r="X6410" s="44"/>
      <c r="Y6410" s="44"/>
    </row>
    <row r="6411" spans="14:25" ht="15" customHeight="1" x14ac:dyDescent="0.2">
      <c r="N6411" s="44"/>
      <c r="O6411" s="44"/>
      <c r="P6411" s="44"/>
      <c r="Q6411" s="44"/>
      <c r="R6411" s="44"/>
      <c r="S6411" s="44"/>
      <c r="T6411" s="44"/>
      <c r="U6411" s="44"/>
      <c r="V6411" s="44"/>
      <c r="W6411" s="44"/>
      <c r="X6411" s="44"/>
      <c r="Y6411" s="44"/>
    </row>
    <row r="6412" spans="14:25" ht="15" customHeight="1" x14ac:dyDescent="0.2">
      <c r="N6412" s="44"/>
      <c r="O6412" s="44"/>
      <c r="P6412" s="44"/>
      <c r="Q6412" s="44"/>
      <c r="R6412" s="44"/>
      <c r="S6412" s="44"/>
      <c r="T6412" s="44"/>
      <c r="U6412" s="44"/>
      <c r="V6412" s="44"/>
      <c r="W6412" s="44"/>
      <c r="X6412" s="44"/>
      <c r="Y6412" s="44"/>
    </row>
    <row r="6413" spans="14:25" ht="15" customHeight="1" x14ac:dyDescent="0.2">
      <c r="N6413" s="44"/>
      <c r="O6413" s="44"/>
      <c r="P6413" s="44"/>
      <c r="Q6413" s="44"/>
      <c r="R6413" s="44"/>
      <c r="S6413" s="44"/>
      <c r="T6413" s="44"/>
      <c r="U6413" s="44"/>
      <c r="V6413" s="44"/>
      <c r="W6413" s="44"/>
      <c r="X6413" s="44"/>
      <c r="Y6413" s="44"/>
    </row>
    <row r="6414" spans="14:25" ht="15" customHeight="1" x14ac:dyDescent="0.2">
      <c r="N6414" s="44"/>
      <c r="O6414" s="44"/>
      <c r="P6414" s="44"/>
      <c r="Q6414" s="44"/>
      <c r="R6414" s="44"/>
      <c r="S6414" s="44"/>
      <c r="T6414" s="44"/>
      <c r="U6414" s="44"/>
      <c r="V6414" s="44"/>
      <c r="W6414" s="44"/>
      <c r="X6414" s="44"/>
      <c r="Y6414" s="44"/>
    </row>
    <row r="6415" spans="14:25" ht="15" customHeight="1" x14ac:dyDescent="0.2">
      <c r="N6415" s="44"/>
      <c r="O6415" s="44"/>
      <c r="P6415" s="44"/>
      <c r="Q6415" s="44"/>
      <c r="R6415" s="44"/>
      <c r="S6415" s="44"/>
      <c r="T6415" s="44"/>
      <c r="U6415" s="44"/>
      <c r="V6415" s="44"/>
      <c r="W6415" s="44"/>
      <c r="X6415" s="44"/>
      <c r="Y6415" s="44"/>
    </row>
    <row r="6416" spans="14:25" ht="15" customHeight="1" x14ac:dyDescent="0.2">
      <c r="N6416" s="44"/>
      <c r="O6416" s="44"/>
      <c r="P6416" s="44"/>
      <c r="Q6416" s="44"/>
      <c r="R6416" s="44"/>
      <c r="S6416" s="44"/>
      <c r="T6416" s="44"/>
      <c r="U6416" s="44"/>
      <c r="V6416" s="44"/>
      <c r="W6416" s="44"/>
      <c r="X6416" s="44"/>
      <c r="Y6416" s="44"/>
    </row>
    <row r="6417" spans="14:25" ht="15" customHeight="1" x14ac:dyDescent="0.2">
      <c r="N6417" s="44"/>
      <c r="O6417" s="44"/>
      <c r="P6417" s="44"/>
      <c r="Q6417" s="44"/>
      <c r="R6417" s="44"/>
      <c r="S6417" s="44"/>
      <c r="T6417" s="44"/>
      <c r="U6417" s="44"/>
      <c r="V6417" s="44"/>
      <c r="W6417" s="44"/>
      <c r="X6417" s="44"/>
      <c r="Y6417" s="44"/>
    </row>
    <row r="6418" spans="14:25" ht="15" customHeight="1" x14ac:dyDescent="0.2">
      <c r="N6418" s="44"/>
      <c r="O6418" s="44"/>
      <c r="P6418" s="44"/>
      <c r="Q6418" s="44"/>
      <c r="R6418" s="44"/>
      <c r="S6418" s="44"/>
      <c r="T6418" s="44"/>
      <c r="U6418" s="44"/>
      <c r="V6418" s="44"/>
      <c r="W6418" s="44"/>
      <c r="X6418" s="44"/>
      <c r="Y6418" s="44"/>
    </row>
    <row r="6419" spans="14:25" ht="15" customHeight="1" x14ac:dyDescent="0.2">
      <c r="N6419" s="44"/>
      <c r="O6419" s="44"/>
      <c r="P6419" s="44"/>
      <c r="Q6419" s="44"/>
      <c r="R6419" s="44"/>
      <c r="S6419" s="44"/>
      <c r="T6419" s="44"/>
      <c r="U6419" s="44"/>
      <c r="V6419" s="44"/>
      <c r="W6419" s="44"/>
      <c r="X6419" s="44"/>
      <c r="Y6419" s="44"/>
    </row>
    <row r="6420" spans="14:25" ht="15" customHeight="1" x14ac:dyDescent="0.2">
      <c r="N6420" s="44"/>
      <c r="O6420" s="44"/>
      <c r="P6420" s="44"/>
      <c r="Q6420" s="44"/>
      <c r="R6420" s="44"/>
      <c r="S6420" s="44"/>
      <c r="T6420" s="44"/>
      <c r="U6420" s="44"/>
      <c r="V6420" s="44"/>
      <c r="W6420" s="44"/>
      <c r="X6420" s="44"/>
      <c r="Y6420" s="44"/>
    </row>
    <row r="6421" spans="14:25" ht="15" customHeight="1" x14ac:dyDescent="0.2">
      <c r="N6421" s="44"/>
      <c r="O6421" s="44"/>
      <c r="P6421" s="44"/>
      <c r="Q6421" s="44"/>
      <c r="R6421" s="44"/>
      <c r="S6421" s="44"/>
      <c r="T6421" s="44"/>
      <c r="U6421" s="44"/>
      <c r="V6421" s="44"/>
      <c r="W6421" s="44"/>
      <c r="X6421" s="44"/>
      <c r="Y6421" s="44"/>
    </row>
    <row r="6422" spans="14:25" ht="15" customHeight="1" x14ac:dyDescent="0.2">
      <c r="N6422" s="44"/>
      <c r="O6422" s="44"/>
      <c r="P6422" s="44"/>
      <c r="Q6422" s="44"/>
      <c r="R6422" s="44"/>
      <c r="S6422" s="44"/>
      <c r="T6422" s="44"/>
      <c r="U6422" s="44"/>
      <c r="V6422" s="44"/>
      <c r="W6422" s="44"/>
      <c r="X6422" s="44"/>
      <c r="Y6422" s="44"/>
    </row>
    <row r="6423" spans="14:25" ht="15" customHeight="1" x14ac:dyDescent="0.2">
      <c r="N6423" s="44"/>
      <c r="O6423" s="44"/>
      <c r="P6423" s="44"/>
      <c r="Q6423" s="44"/>
      <c r="R6423" s="44"/>
      <c r="S6423" s="44"/>
      <c r="T6423" s="44"/>
      <c r="U6423" s="44"/>
      <c r="V6423" s="44"/>
      <c r="W6423" s="44"/>
      <c r="X6423" s="44"/>
      <c r="Y6423" s="44"/>
    </row>
    <row r="6424" spans="14:25" ht="15" customHeight="1" x14ac:dyDescent="0.2">
      <c r="N6424" s="44"/>
      <c r="O6424" s="44"/>
      <c r="P6424" s="44"/>
      <c r="Q6424" s="44"/>
      <c r="R6424" s="44"/>
      <c r="S6424" s="44"/>
      <c r="T6424" s="44"/>
      <c r="U6424" s="44"/>
      <c r="V6424" s="44"/>
      <c r="W6424" s="44"/>
      <c r="X6424" s="44"/>
      <c r="Y6424" s="44"/>
    </row>
    <row r="6425" spans="14:25" ht="15" customHeight="1" x14ac:dyDescent="0.2">
      <c r="N6425" s="44"/>
      <c r="O6425" s="44"/>
      <c r="P6425" s="44"/>
      <c r="Q6425" s="44"/>
      <c r="R6425" s="44"/>
      <c r="S6425" s="44"/>
      <c r="T6425" s="44"/>
      <c r="U6425" s="44"/>
      <c r="V6425" s="44"/>
      <c r="W6425" s="44"/>
      <c r="X6425" s="44"/>
      <c r="Y6425" s="44"/>
    </row>
    <row r="6426" spans="14:25" ht="15" customHeight="1" x14ac:dyDescent="0.2">
      <c r="N6426" s="44"/>
      <c r="O6426" s="44"/>
      <c r="P6426" s="44"/>
      <c r="Q6426" s="44"/>
      <c r="R6426" s="44"/>
      <c r="S6426" s="44"/>
      <c r="T6426" s="44"/>
      <c r="U6426" s="44"/>
      <c r="V6426" s="44"/>
      <c r="W6426" s="44"/>
      <c r="X6426" s="44"/>
      <c r="Y6426" s="44"/>
    </row>
    <row r="6427" spans="14:25" ht="15" customHeight="1" x14ac:dyDescent="0.2">
      <c r="N6427" s="44"/>
      <c r="O6427" s="44"/>
      <c r="P6427" s="44"/>
      <c r="Q6427" s="44"/>
      <c r="R6427" s="44"/>
      <c r="S6427" s="44"/>
      <c r="T6427" s="44"/>
      <c r="U6427" s="44"/>
      <c r="V6427" s="44"/>
      <c r="W6427" s="44"/>
      <c r="X6427" s="44"/>
      <c r="Y6427" s="44"/>
    </row>
    <row r="6428" spans="14:25" ht="15" customHeight="1" x14ac:dyDescent="0.2">
      <c r="N6428" s="44"/>
      <c r="O6428" s="44"/>
      <c r="P6428" s="44"/>
      <c r="Q6428" s="44"/>
      <c r="R6428" s="44"/>
      <c r="S6428" s="44"/>
      <c r="T6428" s="44"/>
      <c r="U6428" s="44"/>
      <c r="V6428" s="44"/>
      <c r="W6428" s="44"/>
      <c r="X6428" s="44"/>
      <c r="Y6428" s="44"/>
    </row>
    <row r="6429" spans="14:25" ht="15" customHeight="1" x14ac:dyDescent="0.2">
      <c r="N6429" s="44"/>
      <c r="O6429" s="44"/>
      <c r="P6429" s="44"/>
      <c r="Q6429" s="44"/>
      <c r="R6429" s="44"/>
      <c r="S6429" s="44"/>
      <c r="T6429" s="44"/>
      <c r="U6429" s="44"/>
      <c r="V6429" s="44"/>
      <c r="W6429" s="44"/>
      <c r="X6429" s="44"/>
      <c r="Y6429" s="44"/>
    </row>
    <row r="6430" spans="14:25" ht="15" customHeight="1" x14ac:dyDescent="0.2">
      <c r="N6430" s="44"/>
      <c r="O6430" s="44"/>
      <c r="P6430" s="44"/>
      <c r="Q6430" s="44"/>
      <c r="R6430" s="44"/>
      <c r="S6430" s="44"/>
      <c r="T6430" s="44"/>
      <c r="U6430" s="44"/>
      <c r="V6430" s="44"/>
      <c r="W6430" s="44"/>
      <c r="X6430" s="44"/>
      <c r="Y6430" s="44"/>
    </row>
    <row r="6431" spans="14:25" ht="15" customHeight="1" x14ac:dyDescent="0.2">
      <c r="N6431" s="44"/>
      <c r="O6431" s="44"/>
      <c r="P6431" s="44"/>
      <c r="Q6431" s="44"/>
      <c r="R6431" s="44"/>
      <c r="S6431" s="44"/>
      <c r="T6431" s="44"/>
      <c r="U6431" s="44"/>
      <c r="V6431" s="44"/>
      <c r="W6431" s="44"/>
      <c r="X6431" s="44"/>
      <c r="Y6431" s="44"/>
    </row>
    <row r="6432" spans="14:25" ht="15" customHeight="1" x14ac:dyDescent="0.2">
      <c r="N6432" s="44"/>
      <c r="O6432" s="44"/>
      <c r="P6432" s="44"/>
      <c r="Q6432" s="44"/>
      <c r="R6432" s="44"/>
      <c r="S6432" s="44"/>
      <c r="T6432" s="44"/>
      <c r="U6432" s="44"/>
      <c r="V6432" s="44"/>
      <c r="W6432" s="44"/>
      <c r="X6432" s="44"/>
      <c r="Y6432" s="44"/>
    </row>
    <row r="6433" spans="14:25" ht="15" customHeight="1" x14ac:dyDescent="0.2">
      <c r="N6433" s="44"/>
      <c r="O6433" s="44"/>
      <c r="P6433" s="44"/>
      <c r="Q6433" s="44"/>
      <c r="R6433" s="44"/>
      <c r="S6433" s="44"/>
      <c r="T6433" s="44"/>
      <c r="U6433" s="44"/>
      <c r="V6433" s="44"/>
      <c r="W6433" s="44"/>
      <c r="X6433" s="44"/>
      <c r="Y6433" s="44"/>
    </row>
    <row r="6434" spans="14:25" ht="15" customHeight="1" x14ac:dyDescent="0.2">
      <c r="N6434" s="44"/>
      <c r="O6434" s="44"/>
      <c r="P6434" s="44"/>
      <c r="Q6434" s="44"/>
      <c r="R6434" s="44"/>
      <c r="S6434" s="44"/>
      <c r="T6434" s="44"/>
      <c r="U6434" s="44"/>
      <c r="V6434" s="44"/>
      <c r="W6434" s="44"/>
      <c r="X6434" s="44"/>
      <c r="Y6434" s="44"/>
    </row>
    <row r="6435" spans="14:25" ht="15" customHeight="1" x14ac:dyDescent="0.2">
      <c r="N6435" s="44"/>
      <c r="O6435" s="44"/>
      <c r="P6435" s="44"/>
      <c r="Q6435" s="44"/>
      <c r="R6435" s="44"/>
      <c r="S6435" s="44"/>
      <c r="T6435" s="44"/>
      <c r="U6435" s="44"/>
      <c r="V6435" s="44"/>
      <c r="W6435" s="44"/>
      <c r="X6435" s="44"/>
      <c r="Y6435" s="44"/>
    </row>
    <row r="6436" spans="14:25" ht="15" customHeight="1" x14ac:dyDescent="0.2">
      <c r="N6436" s="44"/>
      <c r="O6436" s="44"/>
      <c r="P6436" s="44"/>
      <c r="Q6436" s="44"/>
      <c r="R6436" s="44"/>
      <c r="S6436" s="44"/>
      <c r="T6436" s="44"/>
      <c r="U6436" s="44"/>
      <c r="V6436" s="44"/>
      <c r="W6436" s="44"/>
      <c r="X6436" s="44"/>
      <c r="Y6436" s="44"/>
    </row>
    <row r="6437" spans="14:25" ht="15" customHeight="1" x14ac:dyDescent="0.2">
      <c r="N6437" s="44"/>
      <c r="O6437" s="44"/>
      <c r="P6437" s="44"/>
      <c r="Q6437" s="44"/>
      <c r="R6437" s="44"/>
      <c r="S6437" s="44"/>
      <c r="T6437" s="44"/>
      <c r="U6437" s="44"/>
      <c r="V6437" s="44"/>
      <c r="W6437" s="44"/>
      <c r="X6437" s="44"/>
      <c r="Y6437" s="44"/>
    </row>
    <row r="6438" spans="14:25" ht="15" customHeight="1" x14ac:dyDescent="0.2">
      <c r="N6438" s="44"/>
      <c r="O6438" s="44"/>
      <c r="P6438" s="44"/>
      <c r="Q6438" s="44"/>
      <c r="R6438" s="44"/>
      <c r="S6438" s="44"/>
      <c r="T6438" s="44"/>
      <c r="U6438" s="44"/>
      <c r="V6438" s="44"/>
      <c r="W6438" s="44"/>
      <c r="X6438" s="44"/>
      <c r="Y6438" s="44"/>
    </row>
    <row r="6439" spans="14:25" ht="15" customHeight="1" x14ac:dyDescent="0.2">
      <c r="N6439" s="44"/>
      <c r="O6439" s="44"/>
      <c r="P6439" s="44"/>
      <c r="Q6439" s="44"/>
      <c r="R6439" s="44"/>
      <c r="S6439" s="44"/>
      <c r="T6439" s="44"/>
      <c r="U6439" s="44"/>
      <c r="V6439" s="44"/>
      <c r="W6439" s="44"/>
      <c r="X6439" s="44"/>
      <c r="Y6439" s="44"/>
    </row>
    <row r="6440" spans="14:25" ht="15" customHeight="1" x14ac:dyDescent="0.2">
      <c r="N6440" s="44"/>
      <c r="O6440" s="44"/>
      <c r="P6440" s="44"/>
      <c r="Q6440" s="44"/>
      <c r="R6440" s="44"/>
      <c r="S6440" s="44"/>
      <c r="T6440" s="44"/>
      <c r="U6440" s="44"/>
      <c r="V6440" s="44"/>
      <c r="W6440" s="44"/>
      <c r="X6440" s="44"/>
      <c r="Y6440" s="44"/>
    </row>
    <row r="6441" spans="14:25" ht="15" customHeight="1" x14ac:dyDescent="0.2">
      <c r="N6441" s="44"/>
      <c r="O6441" s="44"/>
      <c r="P6441" s="44"/>
      <c r="Q6441" s="44"/>
      <c r="R6441" s="44"/>
      <c r="S6441" s="44"/>
      <c r="T6441" s="44"/>
      <c r="U6441" s="44"/>
      <c r="V6441" s="44"/>
      <c r="W6441" s="44"/>
      <c r="X6441" s="44"/>
      <c r="Y6441" s="44"/>
    </row>
    <row r="6442" spans="14:25" ht="15" customHeight="1" x14ac:dyDescent="0.2">
      <c r="N6442" s="44"/>
      <c r="O6442" s="44"/>
      <c r="P6442" s="44"/>
      <c r="Q6442" s="44"/>
      <c r="R6442" s="44"/>
      <c r="S6442" s="44"/>
      <c r="T6442" s="44"/>
      <c r="U6442" s="44"/>
      <c r="V6442" s="44"/>
      <c r="W6442" s="44"/>
      <c r="X6442" s="44"/>
      <c r="Y6442" s="44"/>
    </row>
    <row r="6443" spans="14:25" ht="15" customHeight="1" x14ac:dyDescent="0.2">
      <c r="N6443" s="44"/>
      <c r="O6443" s="44"/>
      <c r="P6443" s="44"/>
      <c r="Q6443" s="44"/>
      <c r="R6443" s="44"/>
      <c r="S6443" s="44"/>
      <c r="T6443" s="44"/>
      <c r="U6443" s="44"/>
      <c r="V6443" s="44"/>
      <c r="W6443" s="44"/>
      <c r="X6443" s="44"/>
      <c r="Y6443" s="44"/>
    </row>
    <row r="6444" spans="14:25" ht="15" customHeight="1" x14ac:dyDescent="0.2">
      <c r="N6444" s="44"/>
      <c r="O6444" s="44"/>
      <c r="P6444" s="44"/>
      <c r="Q6444" s="44"/>
      <c r="R6444" s="44"/>
      <c r="S6444" s="44"/>
      <c r="T6444" s="44"/>
      <c r="U6444" s="44"/>
      <c r="V6444" s="44"/>
      <c r="W6444" s="44"/>
      <c r="X6444" s="44"/>
      <c r="Y6444" s="44"/>
    </row>
    <row r="6445" spans="14:25" ht="15" customHeight="1" x14ac:dyDescent="0.2">
      <c r="N6445" s="44"/>
      <c r="O6445" s="44"/>
      <c r="P6445" s="44"/>
      <c r="Q6445" s="44"/>
      <c r="R6445" s="44"/>
      <c r="S6445" s="44"/>
      <c r="T6445" s="44"/>
      <c r="U6445" s="44"/>
      <c r="V6445" s="44"/>
      <c r="W6445" s="44"/>
      <c r="X6445" s="44"/>
      <c r="Y6445" s="44"/>
    </row>
    <row r="6446" spans="14:25" ht="15" customHeight="1" x14ac:dyDescent="0.2">
      <c r="N6446" s="44"/>
      <c r="O6446" s="44"/>
      <c r="P6446" s="44"/>
      <c r="Q6446" s="44"/>
      <c r="R6446" s="44"/>
      <c r="S6446" s="44"/>
      <c r="T6446" s="44"/>
      <c r="U6446" s="44"/>
      <c r="V6446" s="44"/>
      <c r="W6446" s="44"/>
      <c r="X6446" s="44"/>
      <c r="Y6446" s="44"/>
    </row>
    <row r="6447" spans="14:25" ht="15" customHeight="1" x14ac:dyDescent="0.2">
      <c r="N6447" s="44"/>
      <c r="O6447" s="44"/>
      <c r="P6447" s="44"/>
      <c r="Q6447" s="44"/>
      <c r="R6447" s="44"/>
      <c r="S6447" s="44"/>
      <c r="T6447" s="44"/>
      <c r="U6447" s="44"/>
      <c r="V6447" s="44"/>
      <c r="W6447" s="44"/>
      <c r="X6447" s="44"/>
      <c r="Y6447" s="44"/>
    </row>
    <row r="6448" spans="14:25" ht="15" customHeight="1" x14ac:dyDescent="0.2">
      <c r="N6448" s="44"/>
      <c r="O6448" s="44"/>
      <c r="P6448" s="44"/>
      <c r="Q6448" s="44"/>
      <c r="R6448" s="44"/>
      <c r="S6448" s="44"/>
      <c r="T6448" s="44"/>
      <c r="U6448" s="44"/>
      <c r="V6448" s="44"/>
      <c r="W6448" s="44"/>
      <c r="X6448" s="44"/>
      <c r="Y6448" s="44"/>
    </row>
    <row r="6449" spans="14:25" ht="15" customHeight="1" x14ac:dyDescent="0.2">
      <c r="N6449" s="44"/>
      <c r="O6449" s="44"/>
      <c r="P6449" s="44"/>
      <c r="Q6449" s="44"/>
      <c r="R6449" s="44"/>
      <c r="S6449" s="44"/>
      <c r="T6449" s="44"/>
      <c r="U6449" s="44"/>
      <c r="V6449" s="44"/>
      <c r="W6449" s="44"/>
      <c r="X6449" s="44"/>
      <c r="Y6449" s="44"/>
    </row>
    <row r="6450" spans="14:25" ht="15" customHeight="1" x14ac:dyDescent="0.2">
      <c r="N6450" s="44"/>
      <c r="O6450" s="44"/>
      <c r="P6450" s="44"/>
      <c r="Q6450" s="44"/>
      <c r="R6450" s="44"/>
      <c r="S6450" s="44"/>
      <c r="T6450" s="44"/>
      <c r="U6450" s="44"/>
      <c r="V6450" s="44"/>
      <c r="W6450" s="44"/>
      <c r="X6450" s="44"/>
      <c r="Y6450" s="44"/>
    </row>
    <row r="6451" spans="14:25" ht="15" customHeight="1" x14ac:dyDescent="0.2">
      <c r="N6451" s="44"/>
      <c r="O6451" s="44"/>
      <c r="P6451" s="44"/>
      <c r="Q6451" s="44"/>
      <c r="R6451" s="44"/>
      <c r="S6451" s="44"/>
      <c r="T6451" s="44"/>
      <c r="U6451" s="44"/>
      <c r="V6451" s="44"/>
      <c r="W6451" s="44"/>
      <c r="X6451" s="44"/>
      <c r="Y6451" s="44"/>
    </row>
    <row r="6452" spans="14:25" ht="15" customHeight="1" x14ac:dyDescent="0.2">
      <c r="N6452" s="44"/>
      <c r="O6452" s="44"/>
      <c r="P6452" s="44"/>
      <c r="Q6452" s="44"/>
      <c r="R6452" s="44"/>
      <c r="S6452" s="44"/>
      <c r="T6452" s="44"/>
      <c r="U6452" s="44"/>
      <c r="V6452" s="44"/>
      <c r="W6452" s="44"/>
      <c r="X6452" s="44"/>
      <c r="Y6452" s="44"/>
    </row>
    <row r="6453" spans="14:25" ht="15" customHeight="1" x14ac:dyDescent="0.2">
      <c r="N6453" s="44"/>
      <c r="O6453" s="44"/>
      <c r="P6453" s="44"/>
      <c r="Q6453" s="44"/>
      <c r="R6453" s="44"/>
      <c r="S6453" s="44"/>
      <c r="T6453" s="44"/>
      <c r="U6453" s="44"/>
      <c r="V6453" s="44"/>
      <c r="W6453" s="44"/>
      <c r="X6453" s="44"/>
      <c r="Y6453" s="44"/>
    </row>
    <row r="6454" spans="14:25" ht="15" customHeight="1" x14ac:dyDescent="0.2">
      <c r="N6454" s="44"/>
      <c r="O6454" s="44"/>
      <c r="P6454" s="44"/>
      <c r="Q6454" s="44"/>
      <c r="R6454" s="44"/>
      <c r="S6454" s="44"/>
      <c r="T6454" s="44"/>
      <c r="U6454" s="44"/>
      <c r="V6454" s="44"/>
      <c r="W6454" s="44"/>
      <c r="X6454" s="44"/>
      <c r="Y6454" s="44"/>
    </row>
    <row r="6455" spans="14:25" ht="15" customHeight="1" x14ac:dyDescent="0.2">
      <c r="N6455" s="44"/>
      <c r="O6455" s="44"/>
      <c r="P6455" s="44"/>
      <c r="Q6455" s="44"/>
      <c r="R6455" s="44"/>
      <c r="S6455" s="44"/>
      <c r="T6455" s="44"/>
      <c r="U6455" s="44"/>
      <c r="V6455" s="44"/>
      <c r="W6455" s="44"/>
      <c r="X6455" s="44"/>
      <c r="Y6455" s="44"/>
    </row>
    <row r="6456" spans="14:25" ht="15" customHeight="1" x14ac:dyDescent="0.2">
      <c r="N6456" s="44"/>
      <c r="O6456" s="44"/>
      <c r="P6456" s="44"/>
      <c r="Q6456" s="44"/>
      <c r="R6456" s="44"/>
      <c r="S6456" s="44"/>
      <c r="T6456" s="44"/>
      <c r="U6456" s="44"/>
      <c r="V6456" s="44"/>
      <c r="W6456" s="44"/>
      <c r="X6456" s="44"/>
      <c r="Y6456" s="44"/>
    </row>
    <row r="6457" spans="14:25" ht="15" customHeight="1" x14ac:dyDescent="0.2">
      <c r="N6457" s="44"/>
      <c r="O6457" s="44"/>
      <c r="P6457" s="44"/>
      <c r="Q6457" s="44"/>
      <c r="R6457" s="44"/>
      <c r="S6457" s="44"/>
      <c r="T6457" s="44"/>
      <c r="U6457" s="44"/>
      <c r="V6457" s="44"/>
      <c r="W6457" s="44"/>
      <c r="X6457" s="44"/>
      <c r="Y6457" s="44"/>
    </row>
    <row r="6458" spans="14:25" ht="15" customHeight="1" x14ac:dyDescent="0.2">
      <c r="N6458" s="44"/>
      <c r="O6458" s="44"/>
      <c r="P6458" s="44"/>
      <c r="Q6458" s="44"/>
      <c r="R6458" s="44"/>
      <c r="S6458" s="44"/>
      <c r="T6458" s="44"/>
      <c r="U6458" s="44"/>
      <c r="V6458" s="44"/>
      <c r="W6458" s="44"/>
      <c r="X6458" s="44"/>
      <c r="Y6458" s="44"/>
    </row>
    <row r="6459" spans="14:25" ht="15" customHeight="1" x14ac:dyDescent="0.2">
      <c r="N6459" s="44"/>
      <c r="O6459" s="44"/>
      <c r="P6459" s="44"/>
      <c r="Q6459" s="44"/>
      <c r="R6459" s="44"/>
      <c r="S6459" s="44"/>
      <c r="T6459" s="44"/>
      <c r="U6459" s="44"/>
      <c r="V6459" s="44"/>
      <c r="W6459" s="44"/>
      <c r="X6459" s="44"/>
      <c r="Y6459" s="44"/>
    </row>
    <row r="6460" spans="14:25" ht="15" customHeight="1" x14ac:dyDescent="0.2">
      <c r="N6460" s="44"/>
      <c r="O6460" s="44"/>
      <c r="P6460" s="44"/>
      <c r="Q6460" s="44"/>
      <c r="R6460" s="44"/>
      <c r="S6460" s="44"/>
      <c r="T6460" s="44"/>
      <c r="U6460" s="44"/>
      <c r="V6460" s="44"/>
      <c r="W6460" s="44"/>
      <c r="X6460" s="44"/>
      <c r="Y6460" s="44"/>
    </row>
    <row r="6461" spans="14:25" ht="15" customHeight="1" x14ac:dyDescent="0.2">
      <c r="N6461" s="44"/>
      <c r="O6461" s="44"/>
      <c r="P6461" s="44"/>
      <c r="Q6461" s="44"/>
      <c r="R6461" s="44"/>
      <c r="S6461" s="44"/>
      <c r="T6461" s="44"/>
      <c r="U6461" s="44"/>
      <c r="V6461" s="44"/>
      <c r="W6461" s="44"/>
      <c r="X6461" s="44"/>
      <c r="Y6461" s="44"/>
    </row>
    <row r="6462" spans="14:25" ht="15" customHeight="1" x14ac:dyDescent="0.2">
      <c r="N6462" s="44"/>
      <c r="O6462" s="44"/>
      <c r="P6462" s="44"/>
      <c r="Q6462" s="44"/>
      <c r="R6462" s="44"/>
      <c r="S6462" s="44"/>
      <c r="T6462" s="44"/>
      <c r="U6462" s="44"/>
      <c r="V6462" s="44"/>
      <c r="W6462" s="44"/>
      <c r="X6462" s="44"/>
      <c r="Y6462" s="44"/>
    </row>
    <row r="6463" spans="14:25" ht="15" customHeight="1" x14ac:dyDescent="0.2">
      <c r="N6463" s="44"/>
      <c r="O6463" s="44"/>
      <c r="P6463" s="44"/>
      <c r="Q6463" s="44"/>
      <c r="R6463" s="44"/>
      <c r="S6463" s="44"/>
      <c r="T6463" s="44"/>
      <c r="U6463" s="44"/>
      <c r="V6463" s="44"/>
      <c r="W6463" s="44"/>
      <c r="X6463" s="44"/>
      <c r="Y6463" s="44"/>
    </row>
    <row r="6464" spans="14:25" ht="15" customHeight="1" x14ac:dyDescent="0.2">
      <c r="N6464" s="44"/>
      <c r="O6464" s="44"/>
      <c r="P6464" s="44"/>
      <c r="Q6464" s="44"/>
      <c r="R6464" s="44"/>
      <c r="S6464" s="44"/>
      <c r="T6464" s="44"/>
      <c r="U6464" s="44"/>
      <c r="V6464" s="44"/>
      <c r="W6464" s="44"/>
      <c r="X6464" s="44"/>
      <c r="Y6464" s="44"/>
    </row>
    <row r="6465" spans="14:25" ht="15" customHeight="1" x14ac:dyDescent="0.2">
      <c r="N6465" s="44"/>
      <c r="O6465" s="44"/>
      <c r="P6465" s="44"/>
      <c r="Q6465" s="44"/>
      <c r="R6465" s="44"/>
      <c r="S6465" s="44"/>
      <c r="T6465" s="44"/>
      <c r="U6465" s="44"/>
      <c r="V6465" s="44"/>
      <c r="W6465" s="44"/>
      <c r="X6465" s="44"/>
      <c r="Y6465" s="44"/>
    </row>
    <row r="6466" spans="14:25" ht="15" customHeight="1" x14ac:dyDescent="0.2">
      <c r="N6466" s="44"/>
      <c r="O6466" s="44"/>
      <c r="P6466" s="44"/>
      <c r="Q6466" s="44"/>
      <c r="R6466" s="44"/>
      <c r="S6466" s="44"/>
      <c r="T6466" s="44"/>
      <c r="U6466" s="44"/>
      <c r="V6466" s="44"/>
      <c r="W6466" s="44"/>
      <c r="X6466" s="44"/>
      <c r="Y6466" s="44"/>
    </row>
    <row r="6467" spans="14:25" ht="15" customHeight="1" x14ac:dyDescent="0.2">
      <c r="N6467" s="44"/>
      <c r="O6467" s="44"/>
      <c r="P6467" s="44"/>
      <c r="Q6467" s="44"/>
      <c r="R6467" s="44"/>
      <c r="S6467" s="44"/>
      <c r="T6467" s="44"/>
      <c r="U6467" s="44"/>
      <c r="V6467" s="44"/>
      <c r="W6467" s="44"/>
      <c r="X6467" s="44"/>
      <c r="Y6467" s="44"/>
    </row>
    <row r="6468" spans="14:25" ht="15" customHeight="1" x14ac:dyDescent="0.2">
      <c r="N6468" s="44"/>
      <c r="O6468" s="44"/>
      <c r="P6468" s="44"/>
      <c r="Q6468" s="44"/>
      <c r="R6468" s="44"/>
      <c r="S6468" s="44"/>
      <c r="T6468" s="44"/>
      <c r="U6468" s="44"/>
      <c r="V6468" s="44"/>
      <c r="W6468" s="44"/>
      <c r="X6468" s="44"/>
      <c r="Y6468" s="44"/>
    </row>
    <row r="6469" spans="14:25" ht="15" customHeight="1" x14ac:dyDescent="0.2">
      <c r="N6469" s="44"/>
      <c r="O6469" s="44"/>
      <c r="P6469" s="44"/>
      <c r="Q6469" s="44"/>
      <c r="R6469" s="44"/>
      <c r="S6469" s="44"/>
      <c r="T6469" s="44"/>
      <c r="U6469" s="44"/>
      <c r="V6469" s="44"/>
      <c r="W6469" s="44"/>
      <c r="X6469" s="44"/>
      <c r="Y6469" s="44"/>
    </row>
    <row r="6470" spans="14:25" ht="15" customHeight="1" x14ac:dyDescent="0.2">
      <c r="N6470" s="44"/>
      <c r="O6470" s="44"/>
      <c r="P6470" s="44"/>
      <c r="Q6470" s="44"/>
      <c r="R6470" s="44"/>
      <c r="S6470" s="44"/>
      <c r="T6470" s="44"/>
      <c r="U6470" s="44"/>
      <c r="V6470" s="44"/>
      <c r="W6470" s="44"/>
      <c r="X6470" s="44"/>
      <c r="Y6470" s="44"/>
    </row>
    <row r="6471" spans="14:25" ht="15" customHeight="1" x14ac:dyDescent="0.2">
      <c r="N6471" s="44"/>
      <c r="O6471" s="44"/>
      <c r="P6471" s="44"/>
      <c r="Q6471" s="44"/>
      <c r="R6471" s="44"/>
      <c r="S6471" s="44"/>
      <c r="T6471" s="44"/>
      <c r="U6471" s="44"/>
      <c r="V6471" s="44"/>
      <c r="W6471" s="44"/>
      <c r="X6471" s="44"/>
      <c r="Y6471" s="44"/>
    </row>
    <row r="6472" spans="14:25" ht="15" customHeight="1" x14ac:dyDescent="0.2">
      <c r="N6472" s="44"/>
      <c r="O6472" s="44"/>
      <c r="P6472" s="44"/>
      <c r="Q6472" s="44"/>
      <c r="R6472" s="44"/>
      <c r="S6472" s="44"/>
      <c r="T6472" s="44"/>
      <c r="U6472" s="44"/>
      <c r="V6472" s="44"/>
      <c r="W6472" s="44"/>
      <c r="X6472" s="44"/>
      <c r="Y6472" s="44"/>
    </row>
    <row r="6473" spans="14:25" ht="15" customHeight="1" x14ac:dyDescent="0.2">
      <c r="N6473" s="44"/>
      <c r="O6473" s="44"/>
      <c r="P6473" s="44"/>
      <c r="Q6473" s="44"/>
      <c r="R6473" s="44"/>
      <c r="S6473" s="44"/>
      <c r="T6473" s="44"/>
      <c r="U6473" s="44"/>
      <c r="V6473" s="44"/>
      <c r="W6473" s="44"/>
      <c r="X6473" s="44"/>
      <c r="Y6473" s="44"/>
    </row>
    <row r="6474" spans="14:25" ht="15" customHeight="1" x14ac:dyDescent="0.2">
      <c r="N6474" s="44"/>
      <c r="O6474" s="44"/>
      <c r="P6474" s="44"/>
      <c r="Q6474" s="44"/>
      <c r="R6474" s="44"/>
      <c r="S6474" s="44"/>
      <c r="T6474" s="44"/>
      <c r="U6474" s="44"/>
      <c r="V6474" s="44"/>
      <c r="W6474" s="44"/>
      <c r="X6474" s="44"/>
      <c r="Y6474" s="44"/>
    </row>
    <row r="6475" spans="14:25" ht="15" customHeight="1" x14ac:dyDescent="0.2">
      <c r="N6475" s="44"/>
      <c r="O6475" s="44"/>
      <c r="P6475" s="44"/>
      <c r="Q6475" s="44"/>
      <c r="R6475" s="44"/>
      <c r="S6475" s="44"/>
      <c r="T6475" s="44"/>
      <c r="U6475" s="44"/>
      <c r="V6475" s="44"/>
      <c r="W6475" s="44"/>
      <c r="X6475" s="44"/>
      <c r="Y6475" s="44"/>
    </row>
    <row r="6476" spans="14:25" ht="15" customHeight="1" x14ac:dyDescent="0.2">
      <c r="N6476" s="44"/>
      <c r="O6476" s="44"/>
      <c r="P6476" s="44"/>
      <c r="Q6476" s="44"/>
      <c r="R6476" s="44"/>
      <c r="S6476" s="44"/>
      <c r="T6476" s="44"/>
      <c r="U6476" s="44"/>
      <c r="V6476" s="44"/>
      <c r="W6476" s="44"/>
      <c r="X6476" s="44"/>
      <c r="Y6476" s="44"/>
    </row>
    <row r="6477" spans="14:25" ht="15" customHeight="1" x14ac:dyDescent="0.2">
      <c r="N6477" s="44"/>
      <c r="O6477" s="44"/>
      <c r="P6477" s="44"/>
      <c r="Q6477" s="44"/>
      <c r="R6477" s="44"/>
      <c r="S6477" s="44"/>
      <c r="T6477" s="44"/>
      <c r="U6477" s="44"/>
      <c r="V6477" s="44"/>
      <c r="W6477" s="44"/>
      <c r="X6477" s="44"/>
      <c r="Y6477" s="44"/>
    </row>
    <row r="6478" spans="14:25" ht="15" customHeight="1" x14ac:dyDescent="0.2">
      <c r="N6478" s="44"/>
      <c r="O6478" s="44"/>
      <c r="P6478" s="44"/>
      <c r="Q6478" s="44"/>
      <c r="R6478" s="44"/>
      <c r="S6478" s="44"/>
      <c r="T6478" s="44"/>
      <c r="U6478" s="44"/>
      <c r="V6478" s="44"/>
      <c r="W6478" s="44"/>
      <c r="X6478" s="44"/>
      <c r="Y6478" s="44"/>
    </row>
    <row r="6479" spans="14:25" ht="15" customHeight="1" x14ac:dyDescent="0.2">
      <c r="N6479" s="44"/>
      <c r="O6479" s="44"/>
      <c r="P6479" s="44"/>
      <c r="Q6479" s="44"/>
      <c r="R6479" s="44"/>
      <c r="S6479" s="44"/>
      <c r="T6479" s="44"/>
      <c r="U6479" s="44"/>
      <c r="V6479" s="44"/>
      <c r="W6479" s="44"/>
      <c r="X6479" s="44"/>
      <c r="Y6479" s="44"/>
    </row>
    <row r="6480" spans="14:25" ht="15" customHeight="1" x14ac:dyDescent="0.2">
      <c r="N6480" s="44"/>
      <c r="O6480" s="44"/>
      <c r="P6480" s="44"/>
      <c r="Q6480" s="44"/>
      <c r="R6480" s="44"/>
      <c r="S6480" s="44"/>
      <c r="T6480" s="44"/>
      <c r="U6480" s="44"/>
      <c r="V6480" s="44"/>
      <c r="W6480" s="44"/>
      <c r="X6480" s="44"/>
      <c r="Y6480" s="44"/>
    </row>
    <row r="6481" spans="14:25" ht="15" customHeight="1" x14ac:dyDescent="0.2">
      <c r="N6481" s="44"/>
      <c r="O6481" s="44"/>
      <c r="P6481" s="44"/>
      <c r="Q6481" s="44"/>
      <c r="R6481" s="44"/>
      <c r="S6481" s="44"/>
      <c r="T6481" s="44"/>
      <c r="U6481" s="44"/>
      <c r="V6481" s="44"/>
      <c r="W6481" s="44"/>
      <c r="X6481" s="44"/>
      <c r="Y6481" s="44"/>
    </row>
    <row r="6482" spans="14:25" ht="15" customHeight="1" x14ac:dyDescent="0.2">
      <c r="N6482" s="44"/>
      <c r="O6482" s="44"/>
      <c r="P6482" s="44"/>
      <c r="Q6482" s="44"/>
      <c r="R6482" s="44"/>
      <c r="S6482" s="44"/>
      <c r="T6482" s="44"/>
      <c r="U6482" s="44"/>
      <c r="V6482" s="44"/>
      <c r="W6482" s="44"/>
      <c r="X6482" s="44"/>
      <c r="Y6482" s="44"/>
    </row>
    <row r="6483" spans="14:25" ht="15" customHeight="1" x14ac:dyDescent="0.2">
      <c r="N6483" s="44"/>
      <c r="O6483" s="44"/>
      <c r="P6483" s="44"/>
      <c r="Q6483" s="44"/>
      <c r="R6483" s="44"/>
      <c r="S6483" s="44"/>
      <c r="T6483" s="44"/>
      <c r="U6483" s="44"/>
      <c r="V6483" s="44"/>
      <c r="W6483" s="44"/>
      <c r="X6483" s="44"/>
      <c r="Y6483" s="44"/>
    </row>
    <row r="6484" spans="14:25" ht="15" customHeight="1" x14ac:dyDescent="0.2">
      <c r="N6484" s="44"/>
      <c r="O6484" s="44"/>
      <c r="P6484" s="44"/>
      <c r="Q6484" s="44"/>
      <c r="R6484" s="44"/>
      <c r="S6484" s="44"/>
      <c r="T6484" s="44"/>
      <c r="U6484" s="44"/>
      <c r="V6484" s="44"/>
      <c r="W6484" s="44"/>
      <c r="X6484" s="44"/>
      <c r="Y6484" s="44"/>
    </row>
    <row r="6485" spans="14:25" ht="15" customHeight="1" x14ac:dyDescent="0.2">
      <c r="N6485" s="44"/>
      <c r="O6485" s="44"/>
      <c r="P6485" s="44"/>
      <c r="Q6485" s="44"/>
      <c r="R6485" s="44"/>
      <c r="S6485" s="44"/>
      <c r="T6485" s="44"/>
      <c r="U6485" s="44"/>
      <c r="V6485" s="44"/>
      <c r="W6485" s="44"/>
      <c r="X6485" s="44"/>
      <c r="Y6485" s="44"/>
    </row>
    <row r="6486" spans="14:25" ht="15" customHeight="1" x14ac:dyDescent="0.2">
      <c r="N6486" s="44"/>
      <c r="O6486" s="44"/>
      <c r="P6486" s="44"/>
      <c r="Q6486" s="44"/>
      <c r="R6486" s="44"/>
      <c r="S6486" s="44"/>
      <c r="T6486" s="44"/>
      <c r="U6486" s="44"/>
      <c r="V6486" s="44"/>
      <c r="W6486" s="44"/>
      <c r="X6486" s="44"/>
      <c r="Y6486" s="44"/>
    </row>
    <row r="6487" spans="14:25" ht="15" customHeight="1" x14ac:dyDescent="0.2">
      <c r="N6487" s="44"/>
      <c r="O6487" s="44"/>
      <c r="P6487" s="44"/>
      <c r="Q6487" s="44"/>
      <c r="R6487" s="44"/>
      <c r="S6487" s="44"/>
      <c r="T6487" s="44"/>
      <c r="U6487" s="44"/>
      <c r="V6487" s="44"/>
      <c r="W6487" s="44"/>
      <c r="X6487" s="44"/>
      <c r="Y6487" s="44"/>
    </row>
    <row r="6488" spans="14:25" ht="15" customHeight="1" x14ac:dyDescent="0.2">
      <c r="N6488" s="44"/>
      <c r="O6488" s="44"/>
      <c r="P6488" s="44"/>
      <c r="Q6488" s="44"/>
      <c r="R6488" s="44"/>
      <c r="S6488" s="44"/>
      <c r="T6488" s="44"/>
      <c r="U6488" s="44"/>
      <c r="V6488" s="44"/>
      <c r="W6488" s="44"/>
      <c r="X6488" s="44"/>
      <c r="Y6488" s="44"/>
    </row>
    <row r="6489" spans="14:25" ht="15" customHeight="1" x14ac:dyDescent="0.2">
      <c r="N6489" s="44"/>
      <c r="O6489" s="44"/>
      <c r="P6489" s="44"/>
      <c r="Q6489" s="44"/>
      <c r="R6489" s="44"/>
      <c r="S6489" s="44"/>
      <c r="T6489" s="44"/>
      <c r="U6489" s="44"/>
      <c r="V6489" s="44"/>
      <c r="W6489" s="44"/>
      <c r="X6489" s="44"/>
      <c r="Y6489" s="44"/>
    </row>
    <row r="6490" spans="14:25" ht="15" customHeight="1" x14ac:dyDescent="0.2">
      <c r="N6490" s="44"/>
      <c r="O6490" s="44"/>
      <c r="P6490" s="44"/>
      <c r="Q6490" s="44"/>
      <c r="R6490" s="44"/>
      <c r="S6490" s="44"/>
      <c r="T6490" s="44"/>
      <c r="U6490" s="44"/>
      <c r="V6490" s="44"/>
      <c r="W6490" s="44"/>
      <c r="X6490" s="44"/>
      <c r="Y6490" s="44"/>
    </row>
    <row r="6491" spans="14:25" ht="15" customHeight="1" x14ac:dyDescent="0.2">
      <c r="N6491" s="44"/>
      <c r="O6491" s="44"/>
      <c r="P6491" s="44"/>
      <c r="Q6491" s="44"/>
      <c r="R6491" s="44"/>
      <c r="S6491" s="44"/>
      <c r="T6491" s="44"/>
      <c r="U6491" s="44"/>
      <c r="V6491" s="44"/>
      <c r="W6491" s="44"/>
      <c r="X6491" s="44"/>
      <c r="Y6491" s="44"/>
    </row>
    <row r="6492" spans="14:25" ht="15" customHeight="1" x14ac:dyDescent="0.2">
      <c r="N6492" s="44"/>
      <c r="O6492" s="44"/>
      <c r="P6492" s="44"/>
      <c r="Q6492" s="44"/>
      <c r="R6492" s="44"/>
      <c r="S6492" s="44"/>
      <c r="T6492" s="44"/>
      <c r="U6492" s="44"/>
      <c r="V6492" s="44"/>
      <c r="W6492" s="44"/>
      <c r="X6492" s="44"/>
      <c r="Y6492" s="44"/>
    </row>
    <row r="6493" spans="14:25" ht="15" customHeight="1" x14ac:dyDescent="0.2">
      <c r="N6493" s="44"/>
      <c r="O6493" s="44"/>
      <c r="P6493" s="44"/>
      <c r="Q6493" s="44"/>
      <c r="R6493" s="44"/>
      <c r="S6493" s="44"/>
      <c r="T6493" s="44"/>
      <c r="U6493" s="44"/>
      <c r="V6493" s="44"/>
      <c r="W6493" s="44"/>
      <c r="X6493" s="44"/>
      <c r="Y6493" s="44"/>
    </row>
    <row r="6494" spans="14:25" ht="15" customHeight="1" x14ac:dyDescent="0.2">
      <c r="N6494" s="44"/>
      <c r="O6494" s="44"/>
      <c r="P6494" s="44"/>
      <c r="Q6494" s="44"/>
      <c r="R6494" s="44"/>
      <c r="S6494" s="44"/>
      <c r="T6494" s="44"/>
      <c r="U6494" s="44"/>
      <c r="V6494" s="44"/>
      <c r="W6494" s="44"/>
      <c r="X6494" s="44"/>
      <c r="Y6494" s="44"/>
    </row>
    <row r="6495" spans="14:25" ht="15" customHeight="1" x14ac:dyDescent="0.2">
      <c r="N6495" s="44"/>
      <c r="O6495" s="44"/>
      <c r="P6495" s="44"/>
      <c r="Q6495" s="44"/>
      <c r="R6495" s="44"/>
      <c r="S6495" s="44"/>
      <c r="T6495" s="44"/>
      <c r="U6495" s="44"/>
      <c r="V6495" s="44"/>
      <c r="W6495" s="44"/>
      <c r="X6495" s="44"/>
      <c r="Y6495" s="44"/>
    </row>
    <row r="6496" spans="14:25" ht="15" customHeight="1" x14ac:dyDescent="0.2">
      <c r="N6496" s="44"/>
      <c r="O6496" s="44"/>
      <c r="P6496" s="44"/>
      <c r="Q6496" s="44"/>
      <c r="R6496" s="44"/>
      <c r="S6496" s="44"/>
      <c r="T6496" s="44"/>
      <c r="U6496" s="44"/>
      <c r="V6496" s="44"/>
      <c r="W6496" s="44"/>
      <c r="X6496" s="44"/>
      <c r="Y6496" s="44"/>
    </row>
    <row r="6497" spans="14:25" ht="15" customHeight="1" x14ac:dyDescent="0.2">
      <c r="N6497" s="44"/>
      <c r="O6497" s="44"/>
      <c r="P6497" s="44"/>
      <c r="Q6497" s="44"/>
      <c r="R6497" s="44"/>
      <c r="S6497" s="44"/>
      <c r="T6497" s="44"/>
      <c r="U6497" s="44"/>
      <c r="V6497" s="44"/>
      <c r="W6497" s="44"/>
      <c r="X6497" s="44"/>
      <c r="Y6497" s="44"/>
    </row>
    <row r="6498" spans="14:25" ht="15" customHeight="1" x14ac:dyDescent="0.2">
      <c r="N6498" s="44"/>
      <c r="O6498" s="44"/>
      <c r="P6498" s="44"/>
      <c r="Q6498" s="44"/>
      <c r="R6498" s="44"/>
      <c r="S6498" s="44"/>
      <c r="T6498" s="44"/>
      <c r="U6498" s="44"/>
      <c r="V6498" s="44"/>
      <c r="W6498" s="44"/>
      <c r="X6498" s="44"/>
      <c r="Y6498" s="44"/>
    </row>
    <row r="6499" spans="14:25" ht="15" customHeight="1" x14ac:dyDescent="0.2">
      <c r="N6499" s="44"/>
      <c r="O6499" s="44"/>
      <c r="P6499" s="44"/>
      <c r="Q6499" s="44"/>
      <c r="R6499" s="44"/>
      <c r="S6499" s="44"/>
      <c r="T6499" s="44"/>
      <c r="U6499" s="44"/>
      <c r="V6499" s="44"/>
      <c r="W6499" s="44"/>
      <c r="X6499" s="44"/>
      <c r="Y6499" s="44"/>
    </row>
    <row r="6500" spans="14:25" ht="15" customHeight="1" x14ac:dyDescent="0.2">
      <c r="N6500" s="44"/>
      <c r="O6500" s="44"/>
      <c r="P6500" s="44"/>
      <c r="Q6500" s="44"/>
      <c r="R6500" s="44"/>
      <c r="S6500" s="44"/>
      <c r="T6500" s="44"/>
      <c r="U6500" s="44"/>
      <c r="V6500" s="44"/>
      <c r="W6500" s="44"/>
      <c r="X6500" s="44"/>
      <c r="Y6500" s="44"/>
    </row>
    <row r="6501" spans="14:25" ht="15" customHeight="1" x14ac:dyDescent="0.2">
      <c r="N6501" s="44"/>
      <c r="O6501" s="44"/>
      <c r="P6501" s="44"/>
      <c r="Q6501" s="44"/>
      <c r="R6501" s="44"/>
      <c r="S6501" s="44"/>
      <c r="T6501" s="44"/>
      <c r="U6501" s="44"/>
      <c r="V6501" s="44"/>
      <c r="W6501" s="44"/>
      <c r="X6501" s="44"/>
      <c r="Y6501" s="44"/>
    </row>
    <row r="6502" spans="14:25" ht="15" customHeight="1" x14ac:dyDescent="0.2">
      <c r="N6502" s="44"/>
      <c r="O6502" s="44"/>
      <c r="P6502" s="44"/>
      <c r="Q6502" s="44"/>
      <c r="R6502" s="44"/>
      <c r="S6502" s="44"/>
      <c r="T6502" s="44"/>
      <c r="U6502" s="44"/>
      <c r="V6502" s="44"/>
      <c r="W6502" s="44"/>
      <c r="X6502" s="44"/>
      <c r="Y6502" s="44"/>
    </row>
    <row r="6503" spans="14:25" ht="15" customHeight="1" x14ac:dyDescent="0.2">
      <c r="N6503" s="44"/>
      <c r="O6503" s="44"/>
      <c r="P6503" s="44"/>
      <c r="Q6503" s="44"/>
      <c r="R6503" s="44"/>
      <c r="S6503" s="44"/>
      <c r="T6503" s="44"/>
      <c r="U6503" s="44"/>
      <c r="V6503" s="44"/>
      <c r="W6503" s="44"/>
      <c r="X6503" s="44"/>
      <c r="Y6503" s="44"/>
    </row>
    <row r="6504" spans="14:25" ht="15" customHeight="1" x14ac:dyDescent="0.2">
      <c r="N6504" s="44"/>
      <c r="O6504" s="44"/>
      <c r="P6504" s="44"/>
      <c r="Q6504" s="44"/>
      <c r="R6504" s="44"/>
      <c r="S6504" s="44"/>
      <c r="T6504" s="44"/>
      <c r="U6504" s="44"/>
      <c r="V6504" s="44"/>
      <c r="W6504" s="44"/>
      <c r="X6504" s="44"/>
      <c r="Y6504" s="44"/>
    </row>
    <row r="6505" spans="14:25" ht="15" customHeight="1" x14ac:dyDescent="0.2">
      <c r="N6505" s="44"/>
      <c r="O6505" s="44"/>
      <c r="P6505" s="44"/>
      <c r="Q6505" s="44"/>
      <c r="R6505" s="44"/>
      <c r="S6505" s="44"/>
      <c r="T6505" s="44"/>
      <c r="U6505" s="44"/>
      <c r="V6505" s="44"/>
      <c r="W6505" s="44"/>
      <c r="X6505" s="44"/>
      <c r="Y6505" s="44"/>
    </row>
    <row r="6506" spans="14:25" ht="15" customHeight="1" x14ac:dyDescent="0.2">
      <c r="N6506" s="44"/>
      <c r="O6506" s="44"/>
      <c r="P6506" s="44"/>
      <c r="Q6506" s="44"/>
      <c r="R6506" s="44"/>
      <c r="S6506" s="44"/>
      <c r="T6506" s="44"/>
      <c r="U6506" s="44"/>
      <c r="V6506" s="44"/>
      <c r="W6506" s="44"/>
      <c r="X6506" s="44"/>
      <c r="Y6506" s="44"/>
    </row>
    <row r="6507" spans="14:25" ht="15" customHeight="1" x14ac:dyDescent="0.2">
      <c r="N6507" s="44"/>
      <c r="O6507" s="44"/>
      <c r="P6507" s="44"/>
      <c r="Q6507" s="44"/>
      <c r="R6507" s="44"/>
      <c r="S6507" s="44"/>
      <c r="T6507" s="44"/>
      <c r="U6507" s="44"/>
      <c r="V6507" s="44"/>
      <c r="W6507" s="44"/>
      <c r="X6507" s="44"/>
      <c r="Y6507" s="44"/>
    </row>
    <row r="6508" spans="14:25" ht="15" customHeight="1" x14ac:dyDescent="0.2">
      <c r="N6508" s="44"/>
      <c r="O6508" s="44"/>
      <c r="P6508" s="44"/>
      <c r="Q6508" s="44"/>
      <c r="R6508" s="44"/>
      <c r="S6508" s="44"/>
      <c r="T6508" s="44"/>
      <c r="U6508" s="44"/>
      <c r="V6508" s="44"/>
      <c r="W6508" s="44"/>
      <c r="X6508" s="44"/>
      <c r="Y6508" s="44"/>
    </row>
    <row r="6509" spans="14:25" ht="15" customHeight="1" x14ac:dyDescent="0.2">
      <c r="N6509" s="44"/>
      <c r="O6509" s="44"/>
      <c r="P6509" s="44"/>
      <c r="Q6509" s="44"/>
      <c r="R6509" s="44"/>
      <c r="S6509" s="44"/>
      <c r="T6509" s="44"/>
      <c r="U6509" s="44"/>
      <c r="V6509" s="44"/>
      <c r="W6509" s="44"/>
      <c r="X6509" s="44"/>
      <c r="Y6509" s="44"/>
    </row>
    <row r="6510" spans="14:25" ht="15" customHeight="1" x14ac:dyDescent="0.2">
      <c r="N6510" s="44"/>
      <c r="O6510" s="44"/>
      <c r="P6510" s="44"/>
      <c r="Q6510" s="44"/>
      <c r="R6510" s="44"/>
      <c r="S6510" s="44"/>
      <c r="T6510" s="44"/>
      <c r="U6510" s="44"/>
      <c r="V6510" s="44"/>
      <c r="W6510" s="44"/>
      <c r="X6510" s="44"/>
      <c r="Y6510" s="44"/>
    </row>
    <row r="6511" spans="14:25" ht="15" customHeight="1" x14ac:dyDescent="0.2">
      <c r="N6511" s="44"/>
      <c r="O6511" s="44"/>
      <c r="P6511" s="44"/>
      <c r="Q6511" s="44"/>
      <c r="R6511" s="44"/>
      <c r="S6511" s="44"/>
      <c r="T6511" s="44"/>
      <c r="U6511" s="44"/>
      <c r="V6511" s="44"/>
      <c r="W6511" s="44"/>
      <c r="X6511" s="44"/>
      <c r="Y6511" s="44"/>
    </row>
    <row r="6512" spans="14:25" ht="15" customHeight="1" x14ac:dyDescent="0.2">
      <c r="N6512" s="44"/>
      <c r="O6512" s="44"/>
      <c r="P6512" s="44"/>
      <c r="Q6512" s="44"/>
      <c r="R6512" s="44"/>
      <c r="S6512" s="44"/>
      <c r="T6512" s="44"/>
      <c r="U6512" s="44"/>
      <c r="V6512" s="44"/>
      <c r="W6512" s="44"/>
      <c r="X6512" s="44"/>
      <c r="Y6512" s="44"/>
    </row>
    <row r="6513" spans="14:25" ht="15" customHeight="1" x14ac:dyDescent="0.2">
      <c r="N6513" s="44"/>
      <c r="O6513" s="44"/>
      <c r="P6513" s="44"/>
      <c r="Q6513" s="44"/>
      <c r="R6513" s="44"/>
      <c r="S6513" s="44"/>
      <c r="T6513" s="44"/>
      <c r="U6513" s="44"/>
      <c r="V6513" s="44"/>
      <c r="W6513" s="44"/>
      <c r="X6513" s="44"/>
      <c r="Y6513" s="44"/>
    </row>
    <row r="6514" spans="14:25" ht="15" customHeight="1" x14ac:dyDescent="0.2">
      <c r="N6514" s="44"/>
      <c r="O6514" s="44"/>
      <c r="P6514" s="44"/>
      <c r="Q6514" s="44"/>
      <c r="R6514" s="44"/>
      <c r="S6514" s="44"/>
      <c r="T6514" s="44"/>
      <c r="U6514" s="44"/>
      <c r="V6514" s="44"/>
      <c r="W6514" s="44"/>
      <c r="X6514" s="44"/>
      <c r="Y6514" s="44"/>
    </row>
    <row r="6515" spans="14:25" ht="15" customHeight="1" x14ac:dyDescent="0.2">
      <c r="N6515" s="44"/>
      <c r="O6515" s="44"/>
      <c r="P6515" s="44"/>
      <c r="Q6515" s="44"/>
      <c r="R6515" s="44"/>
      <c r="S6515" s="44"/>
      <c r="T6515" s="44"/>
      <c r="U6515" s="44"/>
      <c r="V6515" s="44"/>
      <c r="W6515" s="44"/>
      <c r="X6515" s="44"/>
      <c r="Y6515" s="44"/>
    </row>
    <row r="6516" spans="14:25" ht="15" customHeight="1" x14ac:dyDescent="0.2">
      <c r="N6516" s="44"/>
      <c r="O6516" s="44"/>
      <c r="P6516" s="44"/>
      <c r="Q6516" s="44"/>
      <c r="R6516" s="44"/>
      <c r="S6516" s="44"/>
      <c r="T6516" s="44"/>
      <c r="U6516" s="44"/>
      <c r="V6516" s="44"/>
      <c r="W6516" s="44"/>
      <c r="X6516" s="44"/>
      <c r="Y6516" s="44"/>
    </row>
    <row r="6517" spans="14:25" ht="15" customHeight="1" x14ac:dyDescent="0.2">
      <c r="N6517" s="44"/>
      <c r="O6517" s="44"/>
      <c r="P6517" s="44"/>
      <c r="Q6517" s="44"/>
      <c r="R6517" s="44"/>
      <c r="S6517" s="44"/>
      <c r="T6517" s="44"/>
      <c r="U6517" s="44"/>
      <c r="V6517" s="44"/>
      <c r="W6517" s="44"/>
      <c r="X6517" s="44"/>
      <c r="Y6517" s="44"/>
    </row>
    <row r="6518" spans="14:25" ht="15" customHeight="1" x14ac:dyDescent="0.2">
      <c r="N6518" s="44"/>
      <c r="O6518" s="44"/>
      <c r="P6518" s="44"/>
      <c r="Q6518" s="44"/>
      <c r="R6518" s="44"/>
      <c r="S6518" s="44"/>
      <c r="T6518" s="44"/>
      <c r="U6518" s="44"/>
      <c r="V6518" s="44"/>
      <c r="W6518" s="44"/>
      <c r="X6518" s="44"/>
      <c r="Y6518" s="44"/>
    </row>
    <row r="6519" spans="14:25" ht="15" customHeight="1" x14ac:dyDescent="0.2">
      <c r="N6519" s="44"/>
      <c r="O6519" s="44"/>
      <c r="P6519" s="44"/>
      <c r="Q6519" s="44"/>
      <c r="R6519" s="44"/>
      <c r="S6519" s="44"/>
      <c r="T6519" s="44"/>
      <c r="U6519" s="44"/>
      <c r="V6519" s="44"/>
      <c r="W6519" s="44"/>
      <c r="X6519" s="44"/>
      <c r="Y6519" s="44"/>
    </row>
    <row r="6520" spans="14:25" ht="15" customHeight="1" x14ac:dyDescent="0.2">
      <c r="N6520" s="44"/>
      <c r="O6520" s="44"/>
      <c r="P6520" s="44"/>
      <c r="Q6520" s="44"/>
      <c r="R6520" s="44"/>
      <c r="S6520" s="44"/>
      <c r="T6520" s="44"/>
      <c r="U6520" s="44"/>
      <c r="V6520" s="44"/>
      <c r="W6520" s="44"/>
      <c r="X6520" s="44"/>
      <c r="Y6520" s="44"/>
    </row>
    <row r="6521" spans="14:25" ht="15" customHeight="1" x14ac:dyDescent="0.2">
      <c r="N6521" s="44"/>
      <c r="O6521" s="44"/>
      <c r="P6521" s="44"/>
      <c r="Q6521" s="44"/>
      <c r="R6521" s="44"/>
      <c r="S6521" s="44"/>
      <c r="T6521" s="44"/>
      <c r="U6521" s="44"/>
      <c r="V6521" s="44"/>
      <c r="W6521" s="44"/>
      <c r="X6521" s="44"/>
      <c r="Y6521" s="44"/>
    </row>
    <row r="6522" spans="14:25" ht="15" customHeight="1" x14ac:dyDescent="0.2">
      <c r="N6522" s="44"/>
      <c r="O6522" s="44"/>
      <c r="P6522" s="44"/>
      <c r="Q6522" s="44"/>
      <c r="R6522" s="44"/>
      <c r="S6522" s="44"/>
      <c r="T6522" s="44"/>
      <c r="U6522" s="44"/>
      <c r="V6522" s="44"/>
      <c r="W6522" s="44"/>
      <c r="X6522" s="44"/>
      <c r="Y6522" s="44"/>
    </row>
    <row r="6523" spans="14:25" ht="15" customHeight="1" x14ac:dyDescent="0.2">
      <c r="N6523" s="44"/>
      <c r="O6523" s="44"/>
      <c r="P6523" s="44"/>
      <c r="Q6523" s="44"/>
      <c r="R6523" s="44"/>
      <c r="S6523" s="44"/>
      <c r="T6523" s="44"/>
      <c r="U6523" s="44"/>
      <c r="V6523" s="44"/>
      <c r="W6523" s="44"/>
      <c r="X6523" s="44"/>
      <c r="Y6523" s="44"/>
    </row>
    <row r="6524" spans="14:25" ht="15" customHeight="1" x14ac:dyDescent="0.2">
      <c r="N6524" s="44"/>
      <c r="O6524" s="44"/>
      <c r="P6524" s="44"/>
      <c r="Q6524" s="44"/>
      <c r="R6524" s="44"/>
      <c r="S6524" s="44"/>
      <c r="T6524" s="44"/>
      <c r="U6524" s="44"/>
      <c r="V6524" s="44"/>
      <c r="W6524" s="44"/>
      <c r="X6524" s="44"/>
      <c r="Y6524" s="44"/>
    </row>
    <row r="6525" spans="14:25" ht="15" customHeight="1" x14ac:dyDescent="0.2">
      <c r="N6525" s="44"/>
      <c r="O6525" s="44"/>
      <c r="P6525" s="44"/>
      <c r="Q6525" s="44"/>
      <c r="R6525" s="44"/>
      <c r="S6525" s="44"/>
      <c r="T6525" s="44"/>
      <c r="U6525" s="44"/>
      <c r="V6525" s="44"/>
      <c r="W6525" s="44"/>
      <c r="X6525" s="44"/>
      <c r="Y6525" s="44"/>
    </row>
    <row r="6526" spans="14:25" ht="15" customHeight="1" x14ac:dyDescent="0.2">
      <c r="N6526" s="44"/>
      <c r="O6526" s="44"/>
      <c r="P6526" s="44"/>
      <c r="Q6526" s="44"/>
      <c r="R6526" s="44"/>
      <c r="S6526" s="44"/>
      <c r="T6526" s="44"/>
      <c r="U6526" s="44"/>
      <c r="V6526" s="44"/>
      <c r="W6526" s="44"/>
      <c r="X6526" s="44"/>
      <c r="Y6526" s="44"/>
    </row>
    <row r="6527" spans="14:25" ht="15" customHeight="1" x14ac:dyDescent="0.2">
      <c r="N6527" s="44"/>
      <c r="O6527" s="44"/>
      <c r="P6527" s="44"/>
      <c r="Q6527" s="44"/>
      <c r="R6527" s="44"/>
      <c r="S6527" s="44"/>
      <c r="T6527" s="44"/>
      <c r="U6527" s="44"/>
      <c r="V6527" s="44"/>
      <c r="W6527" s="44"/>
      <c r="X6527" s="44"/>
      <c r="Y6527" s="44"/>
    </row>
    <row r="6528" spans="14:25" ht="15" customHeight="1" x14ac:dyDescent="0.2">
      <c r="N6528" s="44"/>
      <c r="O6528" s="44"/>
      <c r="P6528" s="44"/>
      <c r="Q6528" s="44"/>
      <c r="R6528" s="44"/>
      <c r="S6528" s="44"/>
      <c r="T6528" s="44"/>
      <c r="U6528" s="44"/>
      <c r="V6528" s="44"/>
      <c r="W6528" s="44"/>
      <c r="X6528" s="44"/>
      <c r="Y6528" s="44"/>
    </row>
    <row r="6529" spans="14:25" ht="15" customHeight="1" x14ac:dyDescent="0.2">
      <c r="N6529" s="44"/>
      <c r="O6529" s="44"/>
      <c r="P6529" s="44"/>
      <c r="Q6529" s="44"/>
      <c r="R6529" s="44"/>
      <c r="S6529" s="44"/>
      <c r="T6529" s="44"/>
      <c r="U6529" s="44"/>
      <c r="V6529" s="44"/>
      <c r="W6529" s="44"/>
      <c r="X6529" s="44"/>
      <c r="Y6529" s="44"/>
    </row>
    <row r="6530" spans="14:25" ht="15" customHeight="1" x14ac:dyDescent="0.2">
      <c r="N6530" s="44"/>
      <c r="O6530" s="44"/>
      <c r="P6530" s="44"/>
      <c r="Q6530" s="44"/>
      <c r="R6530" s="44"/>
      <c r="S6530" s="44"/>
      <c r="T6530" s="44"/>
      <c r="U6530" s="44"/>
      <c r="V6530" s="44"/>
      <c r="W6530" s="44"/>
      <c r="X6530" s="44"/>
      <c r="Y6530" s="44"/>
    </row>
    <row r="6531" spans="14:25" ht="15" customHeight="1" x14ac:dyDescent="0.2">
      <c r="N6531" s="44"/>
      <c r="O6531" s="44"/>
      <c r="P6531" s="44"/>
      <c r="Q6531" s="44"/>
      <c r="R6531" s="44"/>
      <c r="S6531" s="44"/>
      <c r="T6531" s="44"/>
      <c r="U6531" s="44"/>
      <c r="V6531" s="44"/>
      <c r="W6531" s="44"/>
      <c r="X6531" s="44"/>
      <c r="Y6531" s="44"/>
    </row>
    <row r="6532" spans="14:25" ht="15" customHeight="1" x14ac:dyDescent="0.2">
      <c r="N6532" s="44"/>
      <c r="O6532" s="44"/>
      <c r="P6532" s="44"/>
      <c r="Q6532" s="44"/>
      <c r="R6532" s="44"/>
      <c r="S6532" s="44"/>
      <c r="T6532" s="44"/>
      <c r="U6532" s="44"/>
      <c r="V6532" s="44"/>
      <c r="W6532" s="44"/>
      <c r="X6532" s="44"/>
      <c r="Y6532" s="44"/>
    </row>
    <row r="6533" spans="14:25" ht="15" customHeight="1" x14ac:dyDescent="0.2">
      <c r="N6533" s="44"/>
      <c r="O6533" s="44"/>
      <c r="P6533" s="44"/>
      <c r="Q6533" s="44"/>
      <c r="R6533" s="44"/>
      <c r="S6533" s="44"/>
      <c r="T6533" s="44"/>
      <c r="U6533" s="44"/>
      <c r="V6533" s="44"/>
      <c r="W6533" s="44"/>
      <c r="X6533" s="44"/>
      <c r="Y6533" s="44"/>
    </row>
    <row r="6534" spans="14:25" ht="15" customHeight="1" x14ac:dyDescent="0.2">
      <c r="N6534" s="44"/>
      <c r="O6534" s="44"/>
      <c r="P6534" s="44"/>
      <c r="Q6534" s="44"/>
      <c r="R6534" s="44"/>
      <c r="S6534" s="44"/>
      <c r="T6534" s="44"/>
      <c r="U6534" s="44"/>
      <c r="V6534" s="44"/>
      <c r="W6534" s="44"/>
      <c r="X6534" s="44"/>
      <c r="Y6534" s="44"/>
    </row>
    <row r="6535" spans="14:25" ht="15" customHeight="1" x14ac:dyDescent="0.2">
      <c r="N6535" s="44"/>
      <c r="O6535" s="44"/>
      <c r="P6535" s="44"/>
      <c r="Q6535" s="44"/>
      <c r="R6535" s="44"/>
      <c r="S6535" s="44"/>
      <c r="T6535" s="44"/>
      <c r="U6535" s="44"/>
      <c r="V6535" s="44"/>
      <c r="W6535" s="44"/>
      <c r="X6535" s="44"/>
      <c r="Y6535" s="44"/>
    </row>
    <row r="6536" spans="14:25" ht="15" customHeight="1" x14ac:dyDescent="0.2">
      <c r="N6536" s="44"/>
      <c r="O6536" s="44"/>
      <c r="P6536" s="44"/>
      <c r="Q6536" s="44"/>
      <c r="R6536" s="44"/>
      <c r="S6536" s="44"/>
      <c r="T6536" s="44"/>
      <c r="U6536" s="44"/>
      <c r="V6536" s="44"/>
      <c r="W6536" s="44"/>
      <c r="X6536" s="44"/>
      <c r="Y6536" s="44"/>
    </row>
    <row r="6537" spans="14:25" ht="15" customHeight="1" x14ac:dyDescent="0.2">
      <c r="N6537" s="44"/>
      <c r="O6537" s="44"/>
      <c r="P6537" s="44"/>
      <c r="Q6537" s="44"/>
      <c r="R6537" s="44"/>
      <c r="S6537" s="44"/>
      <c r="T6537" s="44"/>
      <c r="U6537" s="44"/>
      <c r="V6537" s="44"/>
      <c r="W6537" s="44"/>
      <c r="X6537" s="44"/>
      <c r="Y6537" s="44"/>
    </row>
    <row r="6538" spans="14:25" ht="15" customHeight="1" x14ac:dyDescent="0.2">
      <c r="N6538" s="44"/>
      <c r="O6538" s="44"/>
      <c r="P6538" s="44"/>
      <c r="Q6538" s="44"/>
      <c r="R6538" s="44"/>
      <c r="S6538" s="44"/>
      <c r="T6538" s="44"/>
      <c r="U6538" s="44"/>
      <c r="V6538" s="44"/>
      <c r="W6538" s="44"/>
      <c r="X6538" s="44"/>
      <c r="Y6538" s="44"/>
    </row>
    <row r="6539" spans="14:25" ht="15" customHeight="1" x14ac:dyDescent="0.2">
      <c r="N6539" s="44"/>
      <c r="O6539" s="44"/>
      <c r="P6539" s="44"/>
      <c r="Q6539" s="44"/>
      <c r="R6539" s="44"/>
      <c r="S6539" s="44"/>
      <c r="T6539" s="44"/>
      <c r="U6539" s="44"/>
      <c r="V6539" s="44"/>
      <c r="W6539" s="44"/>
      <c r="X6539" s="44"/>
      <c r="Y6539" s="44"/>
    </row>
    <row r="6540" spans="14:25" ht="15" customHeight="1" x14ac:dyDescent="0.2">
      <c r="N6540" s="44"/>
      <c r="O6540" s="44"/>
      <c r="P6540" s="44"/>
      <c r="Q6540" s="44"/>
      <c r="R6540" s="44"/>
      <c r="S6540" s="44"/>
      <c r="T6540" s="44"/>
      <c r="U6540" s="44"/>
      <c r="V6540" s="44"/>
      <c r="W6540" s="44"/>
      <c r="X6540" s="44"/>
      <c r="Y6540" s="44"/>
    </row>
    <row r="6541" spans="14:25" ht="15" customHeight="1" x14ac:dyDescent="0.2">
      <c r="N6541" s="44"/>
      <c r="O6541" s="44"/>
      <c r="P6541" s="44"/>
      <c r="Q6541" s="44"/>
      <c r="R6541" s="44"/>
      <c r="S6541" s="44"/>
      <c r="T6541" s="44"/>
      <c r="U6541" s="44"/>
      <c r="V6541" s="44"/>
      <c r="W6541" s="44"/>
      <c r="X6541" s="44"/>
      <c r="Y6541" s="44"/>
    </row>
    <row r="6542" spans="14:25" ht="15" customHeight="1" x14ac:dyDescent="0.2">
      <c r="N6542" s="44"/>
      <c r="O6542" s="44"/>
      <c r="P6542" s="44"/>
      <c r="Q6542" s="44"/>
      <c r="R6542" s="44"/>
      <c r="S6542" s="44"/>
      <c r="T6542" s="44"/>
      <c r="U6542" s="44"/>
      <c r="V6542" s="44"/>
      <c r="W6542" s="44"/>
      <c r="X6542" s="44"/>
      <c r="Y6542" s="44"/>
    </row>
    <row r="6543" spans="14:25" ht="15" customHeight="1" x14ac:dyDescent="0.2">
      <c r="N6543" s="44"/>
      <c r="O6543" s="44"/>
      <c r="P6543" s="44"/>
      <c r="Q6543" s="44"/>
      <c r="R6543" s="44"/>
      <c r="S6543" s="44"/>
      <c r="T6543" s="44"/>
      <c r="U6543" s="44"/>
      <c r="V6543" s="44"/>
      <c r="W6543" s="44"/>
      <c r="X6543" s="44"/>
      <c r="Y6543" s="44"/>
    </row>
    <row r="6544" spans="14:25" ht="15" customHeight="1" x14ac:dyDescent="0.2">
      <c r="N6544" s="44"/>
      <c r="O6544" s="44"/>
      <c r="P6544" s="44"/>
      <c r="Q6544" s="44"/>
      <c r="R6544" s="44"/>
      <c r="S6544" s="44"/>
      <c r="T6544" s="44"/>
      <c r="U6544" s="44"/>
      <c r="V6544" s="44"/>
      <c r="W6544" s="44"/>
      <c r="X6544" s="44"/>
      <c r="Y6544" s="44"/>
    </row>
    <row r="6545" spans="14:25" ht="15" customHeight="1" x14ac:dyDescent="0.2">
      <c r="N6545" s="44"/>
      <c r="O6545" s="44"/>
      <c r="P6545" s="44"/>
      <c r="Q6545" s="44"/>
      <c r="R6545" s="44"/>
      <c r="S6545" s="44"/>
      <c r="T6545" s="44"/>
      <c r="U6545" s="44"/>
      <c r="V6545" s="44"/>
      <c r="W6545" s="44"/>
      <c r="X6545" s="44"/>
      <c r="Y6545" s="44"/>
    </row>
    <row r="6546" spans="14:25" ht="15" customHeight="1" x14ac:dyDescent="0.2">
      <c r="N6546" s="44"/>
      <c r="O6546" s="44"/>
      <c r="P6546" s="44"/>
      <c r="Q6546" s="44"/>
      <c r="R6546" s="44"/>
      <c r="S6546" s="44"/>
      <c r="T6546" s="44"/>
      <c r="U6546" s="44"/>
      <c r="V6546" s="44"/>
      <c r="W6546" s="44"/>
      <c r="X6546" s="44"/>
      <c r="Y6546" s="44"/>
    </row>
    <row r="6547" spans="14:25" ht="15" customHeight="1" x14ac:dyDescent="0.2">
      <c r="N6547" s="44"/>
      <c r="O6547" s="44"/>
      <c r="P6547" s="44"/>
      <c r="Q6547" s="44"/>
      <c r="R6547" s="44"/>
      <c r="S6547" s="44"/>
      <c r="T6547" s="44"/>
      <c r="U6547" s="44"/>
      <c r="V6547" s="44"/>
      <c r="W6547" s="44"/>
      <c r="X6547" s="44"/>
      <c r="Y6547" s="44"/>
    </row>
    <row r="6548" spans="14:25" ht="15" customHeight="1" x14ac:dyDescent="0.2">
      <c r="N6548" s="44"/>
      <c r="O6548" s="44"/>
      <c r="P6548" s="44"/>
      <c r="Q6548" s="44"/>
      <c r="R6548" s="44"/>
      <c r="S6548" s="44"/>
      <c r="T6548" s="44"/>
      <c r="U6548" s="44"/>
      <c r="V6548" s="44"/>
      <c r="W6548" s="44"/>
      <c r="X6548" s="44"/>
      <c r="Y6548" s="44"/>
    </row>
    <row r="6549" spans="14:25" ht="15" customHeight="1" x14ac:dyDescent="0.2">
      <c r="N6549" s="44"/>
      <c r="O6549" s="44"/>
      <c r="P6549" s="44"/>
      <c r="Q6549" s="44"/>
      <c r="R6549" s="44"/>
      <c r="S6549" s="44"/>
      <c r="T6549" s="44"/>
      <c r="U6549" s="44"/>
      <c r="V6549" s="44"/>
      <c r="W6549" s="44"/>
      <c r="X6549" s="44"/>
      <c r="Y6549" s="44"/>
    </row>
    <row r="6550" spans="14:25" ht="15" customHeight="1" x14ac:dyDescent="0.2">
      <c r="N6550" s="44"/>
      <c r="O6550" s="44"/>
      <c r="P6550" s="44"/>
      <c r="Q6550" s="44"/>
      <c r="R6550" s="44"/>
      <c r="S6550" s="44"/>
      <c r="T6550" s="44"/>
      <c r="U6550" s="44"/>
      <c r="V6550" s="44"/>
      <c r="W6550" s="44"/>
      <c r="X6550" s="44"/>
      <c r="Y6550" s="44"/>
    </row>
    <row r="6551" spans="14:25" ht="15" customHeight="1" x14ac:dyDescent="0.2">
      <c r="N6551" s="44"/>
      <c r="O6551" s="44"/>
      <c r="P6551" s="44"/>
      <c r="Q6551" s="44"/>
      <c r="R6551" s="44"/>
      <c r="S6551" s="44"/>
      <c r="T6551" s="44"/>
      <c r="U6551" s="44"/>
      <c r="V6551" s="44"/>
      <c r="W6551" s="44"/>
      <c r="X6551" s="44"/>
      <c r="Y6551" s="44"/>
    </row>
    <row r="6552" spans="14:25" ht="15" customHeight="1" x14ac:dyDescent="0.2">
      <c r="N6552" s="44"/>
      <c r="O6552" s="44"/>
      <c r="P6552" s="44"/>
      <c r="Q6552" s="44"/>
      <c r="R6552" s="44"/>
      <c r="S6552" s="44"/>
      <c r="T6552" s="44"/>
      <c r="U6552" s="44"/>
      <c r="V6552" s="44"/>
      <c r="W6552" s="44"/>
      <c r="X6552" s="44"/>
      <c r="Y6552" s="44"/>
    </row>
    <row r="6553" spans="14:25" ht="15" customHeight="1" x14ac:dyDescent="0.2">
      <c r="N6553" s="44"/>
      <c r="O6553" s="44"/>
      <c r="P6553" s="44"/>
      <c r="Q6553" s="44"/>
      <c r="R6553" s="44"/>
      <c r="S6553" s="44"/>
      <c r="T6553" s="44"/>
      <c r="U6553" s="44"/>
      <c r="V6553" s="44"/>
      <c r="W6553" s="44"/>
      <c r="X6553" s="44"/>
      <c r="Y6553" s="44"/>
    </row>
    <row r="6554" spans="14:25" ht="15" customHeight="1" x14ac:dyDescent="0.2">
      <c r="N6554" s="44"/>
      <c r="O6554" s="44"/>
      <c r="P6554" s="44"/>
      <c r="Q6554" s="44"/>
      <c r="R6554" s="44"/>
      <c r="S6554" s="44"/>
      <c r="T6554" s="44"/>
      <c r="U6554" s="44"/>
      <c r="V6554" s="44"/>
      <c r="W6554" s="44"/>
      <c r="X6554" s="44"/>
      <c r="Y6554" s="44"/>
    </row>
    <row r="6555" spans="14:25" ht="15" customHeight="1" x14ac:dyDescent="0.2">
      <c r="N6555" s="44"/>
      <c r="O6555" s="44"/>
      <c r="P6555" s="44"/>
      <c r="Q6555" s="44"/>
      <c r="R6555" s="44"/>
      <c r="S6555" s="44"/>
      <c r="T6555" s="44"/>
      <c r="U6555" s="44"/>
      <c r="V6555" s="44"/>
      <c r="W6555" s="44"/>
      <c r="X6555" s="44"/>
      <c r="Y6555" s="44"/>
    </row>
    <row r="6556" spans="14:25" ht="15" customHeight="1" x14ac:dyDescent="0.2">
      <c r="N6556" s="44"/>
      <c r="O6556" s="44"/>
      <c r="P6556" s="44"/>
      <c r="Q6556" s="44"/>
      <c r="R6556" s="44"/>
      <c r="S6556" s="44"/>
      <c r="T6556" s="44"/>
      <c r="U6556" s="44"/>
      <c r="V6556" s="44"/>
      <c r="W6556" s="44"/>
      <c r="X6556" s="44"/>
      <c r="Y6556" s="44"/>
    </row>
    <row r="6557" spans="14:25" ht="15" customHeight="1" x14ac:dyDescent="0.2">
      <c r="N6557" s="44"/>
      <c r="O6557" s="44"/>
      <c r="P6557" s="44"/>
      <c r="Q6557" s="44"/>
      <c r="R6557" s="44"/>
      <c r="S6557" s="44"/>
      <c r="T6557" s="44"/>
      <c r="U6557" s="44"/>
      <c r="V6557" s="44"/>
      <c r="W6557" s="44"/>
      <c r="X6557" s="44"/>
      <c r="Y6557" s="44"/>
    </row>
    <row r="6558" spans="14:25" ht="15" customHeight="1" x14ac:dyDescent="0.2">
      <c r="N6558" s="44"/>
      <c r="O6558" s="44"/>
      <c r="P6558" s="44"/>
      <c r="Q6558" s="44"/>
      <c r="R6558" s="44"/>
      <c r="S6558" s="44"/>
      <c r="T6558" s="44"/>
      <c r="U6558" s="44"/>
      <c r="V6558" s="44"/>
      <c r="W6558" s="44"/>
      <c r="X6558" s="44"/>
      <c r="Y6558" s="44"/>
    </row>
    <row r="6559" spans="14:25" ht="15" customHeight="1" x14ac:dyDescent="0.2">
      <c r="N6559" s="44"/>
      <c r="O6559" s="44"/>
      <c r="P6559" s="44"/>
      <c r="Q6559" s="44"/>
      <c r="R6559" s="44"/>
      <c r="S6559" s="44"/>
      <c r="T6559" s="44"/>
      <c r="U6559" s="44"/>
      <c r="V6559" s="44"/>
      <c r="W6559" s="44"/>
      <c r="X6559" s="44"/>
      <c r="Y6559" s="44"/>
    </row>
    <row r="6560" spans="14:25" ht="15" customHeight="1" x14ac:dyDescent="0.2">
      <c r="N6560" s="44"/>
      <c r="O6560" s="44"/>
      <c r="P6560" s="44"/>
      <c r="Q6560" s="44"/>
      <c r="R6560" s="44"/>
      <c r="S6560" s="44"/>
      <c r="T6560" s="44"/>
      <c r="U6560" s="44"/>
      <c r="V6560" s="44"/>
      <c r="W6560" s="44"/>
      <c r="X6560" s="44"/>
      <c r="Y6560" s="44"/>
    </row>
    <row r="6561" spans="14:25" ht="15" customHeight="1" x14ac:dyDescent="0.2">
      <c r="N6561" s="44"/>
      <c r="O6561" s="44"/>
      <c r="P6561" s="44"/>
      <c r="Q6561" s="44"/>
      <c r="R6561" s="44"/>
      <c r="S6561" s="44"/>
      <c r="T6561" s="44"/>
      <c r="U6561" s="44"/>
      <c r="V6561" s="44"/>
      <c r="W6561" s="44"/>
      <c r="X6561" s="44"/>
      <c r="Y6561" s="44"/>
    </row>
    <row r="6562" spans="14:25" ht="15" customHeight="1" x14ac:dyDescent="0.2">
      <c r="N6562" s="44"/>
      <c r="O6562" s="44"/>
      <c r="P6562" s="44"/>
      <c r="Q6562" s="44"/>
      <c r="R6562" s="44"/>
      <c r="S6562" s="44"/>
      <c r="T6562" s="44"/>
      <c r="U6562" s="44"/>
      <c r="V6562" s="44"/>
      <c r="W6562" s="44"/>
      <c r="X6562" s="44"/>
      <c r="Y6562" s="44"/>
    </row>
    <row r="6563" spans="14:25" ht="15" customHeight="1" x14ac:dyDescent="0.2">
      <c r="N6563" s="44"/>
      <c r="O6563" s="44"/>
      <c r="P6563" s="44"/>
      <c r="Q6563" s="44"/>
      <c r="R6563" s="44"/>
      <c r="S6563" s="44"/>
      <c r="T6563" s="44"/>
      <c r="U6563" s="44"/>
      <c r="V6563" s="44"/>
      <c r="W6563" s="44"/>
      <c r="X6563" s="44"/>
      <c r="Y6563" s="44"/>
    </row>
    <row r="6564" spans="14:25" ht="15" customHeight="1" x14ac:dyDescent="0.2">
      <c r="N6564" s="44"/>
      <c r="O6564" s="44"/>
      <c r="P6564" s="44"/>
      <c r="Q6564" s="44"/>
      <c r="R6564" s="44"/>
      <c r="S6564" s="44"/>
      <c r="T6564" s="44"/>
      <c r="U6564" s="44"/>
      <c r="V6564" s="44"/>
      <c r="W6564" s="44"/>
      <c r="X6564" s="44"/>
      <c r="Y6564" s="44"/>
    </row>
    <row r="6565" spans="14:25" ht="15" customHeight="1" x14ac:dyDescent="0.2">
      <c r="N6565" s="44"/>
      <c r="O6565" s="44"/>
      <c r="P6565" s="44"/>
      <c r="Q6565" s="44"/>
      <c r="R6565" s="44"/>
      <c r="S6565" s="44"/>
      <c r="T6565" s="44"/>
      <c r="U6565" s="44"/>
      <c r="V6565" s="44"/>
      <c r="W6565" s="44"/>
      <c r="X6565" s="44"/>
      <c r="Y6565" s="44"/>
    </row>
    <row r="6566" spans="14:25" ht="15" customHeight="1" x14ac:dyDescent="0.2">
      <c r="N6566" s="44"/>
      <c r="O6566" s="44"/>
      <c r="P6566" s="44"/>
      <c r="Q6566" s="44"/>
      <c r="R6566" s="44"/>
      <c r="S6566" s="44"/>
      <c r="T6566" s="44"/>
      <c r="U6566" s="44"/>
      <c r="V6566" s="44"/>
      <c r="W6566" s="44"/>
      <c r="X6566" s="44"/>
      <c r="Y6566" s="44"/>
    </row>
    <row r="6567" spans="14:25" ht="15" customHeight="1" x14ac:dyDescent="0.2">
      <c r="N6567" s="44"/>
      <c r="O6567" s="44"/>
      <c r="P6567" s="44"/>
      <c r="Q6567" s="44"/>
      <c r="R6567" s="44"/>
      <c r="S6567" s="44"/>
      <c r="T6567" s="44"/>
      <c r="U6567" s="44"/>
      <c r="V6567" s="44"/>
      <c r="W6567" s="44"/>
      <c r="X6567" s="44"/>
      <c r="Y6567" s="44"/>
    </row>
    <row r="6568" spans="14:25" ht="15" customHeight="1" x14ac:dyDescent="0.2">
      <c r="N6568" s="44"/>
      <c r="O6568" s="44"/>
      <c r="P6568" s="44"/>
      <c r="Q6568" s="44"/>
      <c r="R6568" s="44"/>
      <c r="S6568" s="44"/>
      <c r="T6568" s="44"/>
      <c r="U6568" s="44"/>
      <c r="V6568" s="44"/>
      <c r="W6568" s="44"/>
      <c r="X6568" s="44"/>
      <c r="Y6568" s="44"/>
    </row>
    <row r="6569" spans="14:25" ht="15" customHeight="1" x14ac:dyDescent="0.2">
      <c r="N6569" s="44"/>
      <c r="O6569" s="44"/>
      <c r="P6569" s="44"/>
      <c r="Q6569" s="44"/>
      <c r="R6569" s="44"/>
      <c r="S6569" s="44"/>
      <c r="T6569" s="44"/>
      <c r="U6569" s="44"/>
      <c r="V6569" s="44"/>
      <c r="W6569" s="44"/>
      <c r="X6569" s="44"/>
      <c r="Y6569" s="44"/>
    </row>
    <row r="6570" spans="14:25" ht="15" customHeight="1" x14ac:dyDescent="0.2">
      <c r="N6570" s="44"/>
      <c r="O6570" s="44"/>
      <c r="P6570" s="44"/>
      <c r="Q6570" s="44"/>
      <c r="R6570" s="44"/>
      <c r="S6570" s="44"/>
      <c r="T6570" s="44"/>
      <c r="U6570" s="44"/>
      <c r="V6570" s="44"/>
      <c r="W6570" s="44"/>
      <c r="X6570" s="44"/>
      <c r="Y6570" s="44"/>
    </row>
    <row r="6571" spans="14:25" ht="15" customHeight="1" x14ac:dyDescent="0.2">
      <c r="N6571" s="44"/>
      <c r="O6571" s="44"/>
      <c r="P6571" s="44"/>
      <c r="Q6571" s="44"/>
      <c r="R6571" s="44"/>
      <c r="S6571" s="44"/>
      <c r="T6571" s="44"/>
      <c r="U6571" s="44"/>
      <c r="V6571" s="44"/>
      <c r="W6571" s="44"/>
      <c r="X6571" s="44"/>
      <c r="Y6571" s="44"/>
    </row>
    <row r="6572" spans="14:25" ht="15" customHeight="1" x14ac:dyDescent="0.2">
      <c r="N6572" s="44"/>
      <c r="O6572" s="44"/>
      <c r="P6572" s="44"/>
      <c r="Q6572" s="44"/>
      <c r="R6572" s="44"/>
      <c r="S6572" s="44"/>
      <c r="T6572" s="44"/>
      <c r="U6572" s="44"/>
      <c r="V6572" s="44"/>
      <c r="W6572" s="44"/>
      <c r="X6572" s="44"/>
      <c r="Y6572" s="44"/>
    </row>
    <row r="6573" spans="14:25" ht="15" customHeight="1" x14ac:dyDescent="0.2">
      <c r="N6573" s="44"/>
      <c r="O6573" s="44"/>
      <c r="P6573" s="44"/>
      <c r="Q6573" s="44"/>
      <c r="R6573" s="44"/>
      <c r="S6573" s="44"/>
      <c r="T6573" s="44"/>
      <c r="U6573" s="44"/>
      <c r="V6573" s="44"/>
      <c r="W6573" s="44"/>
      <c r="X6573" s="44"/>
      <c r="Y6573" s="44"/>
    </row>
    <row r="6574" spans="14:25" ht="15" customHeight="1" x14ac:dyDescent="0.2">
      <c r="N6574" s="44"/>
      <c r="O6574" s="44"/>
      <c r="P6574" s="44"/>
      <c r="Q6574" s="44"/>
      <c r="R6574" s="44"/>
      <c r="S6574" s="44"/>
      <c r="T6574" s="44"/>
      <c r="U6574" s="44"/>
      <c r="V6574" s="44"/>
      <c r="W6574" s="44"/>
      <c r="X6574" s="44"/>
      <c r="Y6574" s="44"/>
    </row>
    <row r="6575" spans="14:25" ht="15" customHeight="1" x14ac:dyDescent="0.2">
      <c r="N6575" s="44"/>
      <c r="O6575" s="44"/>
      <c r="P6575" s="44"/>
      <c r="Q6575" s="44"/>
      <c r="R6575" s="44"/>
      <c r="S6575" s="44"/>
      <c r="T6575" s="44"/>
      <c r="U6575" s="44"/>
      <c r="V6575" s="44"/>
      <c r="W6575" s="44"/>
      <c r="X6575" s="44"/>
      <c r="Y6575" s="44"/>
    </row>
    <row r="6576" spans="14:25" ht="15" customHeight="1" x14ac:dyDescent="0.2">
      <c r="N6576" s="44"/>
      <c r="O6576" s="44"/>
      <c r="P6576" s="44"/>
      <c r="Q6576" s="44"/>
      <c r="R6576" s="44"/>
      <c r="S6576" s="44"/>
      <c r="T6576" s="44"/>
      <c r="U6576" s="44"/>
      <c r="V6576" s="44"/>
      <c r="W6576" s="44"/>
      <c r="X6576" s="44"/>
      <c r="Y6576" s="44"/>
    </row>
    <row r="6577" spans="14:25" ht="15" customHeight="1" x14ac:dyDescent="0.2">
      <c r="N6577" s="44"/>
      <c r="O6577" s="44"/>
      <c r="P6577" s="44"/>
      <c r="Q6577" s="44"/>
      <c r="R6577" s="44"/>
      <c r="S6577" s="44"/>
      <c r="T6577" s="44"/>
      <c r="U6577" s="44"/>
      <c r="V6577" s="44"/>
      <c r="W6577" s="44"/>
      <c r="X6577" s="44"/>
      <c r="Y6577" s="44"/>
    </row>
    <row r="6578" spans="14:25" ht="15" customHeight="1" x14ac:dyDescent="0.2">
      <c r="N6578" s="44"/>
      <c r="O6578" s="44"/>
      <c r="P6578" s="44"/>
      <c r="Q6578" s="44"/>
      <c r="R6578" s="44"/>
      <c r="S6578" s="44"/>
      <c r="T6578" s="44"/>
      <c r="U6578" s="44"/>
      <c r="V6578" s="44"/>
      <c r="W6578" s="44"/>
      <c r="X6578" s="44"/>
      <c r="Y6578" s="44"/>
    </row>
    <row r="6579" spans="14:25" ht="15" customHeight="1" x14ac:dyDescent="0.2">
      <c r="N6579" s="44"/>
      <c r="O6579" s="44"/>
      <c r="P6579" s="44"/>
      <c r="Q6579" s="44"/>
      <c r="R6579" s="44"/>
      <c r="S6579" s="44"/>
      <c r="T6579" s="44"/>
      <c r="U6579" s="44"/>
      <c r="V6579" s="44"/>
      <c r="W6579" s="44"/>
      <c r="X6579" s="44"/>
      <c r="Y6579" s="44"/>
    </row>
    <row r="6580" spans="14:25" ht="15" customHeight="1" x14ac:dyDescent="0.2">
      <c r="N6580" s="44"/>
      <c r="O6580" s="44"/>
      <c r="P6580" s="44"/>
      <c r="Q6580" s="44"/>
      <c r="R6580" s="44"/>
      <c r="S6580" s="44"/>
      <c r="T6580" s="44"/>
      <c r="U6580" s="44"/>
      <c r="V6580" s="44"/>
      <c r="W6580" s="44"/>
      <c r="X6580" s="44"/>
      <c r="Y6580" s="44"/>
    </row>
    <row r="6581" spans="14:25" ht="15" customHeight="1" x14ac:dyDescent="0.2">
      <c r="N6581" s="44"/>
      <c r="O6581" s="44"/>
      <c r="P6581" s="44"/>
      <c r="Q6581" s="44"/>
      <c r="R6581" s="44"/>
      <c r="S6581" s="44"/>
      <c r="T6581" s="44"/>
      <c r="U6581" s="44"/>
      <c r="V6581" s="44"/>
      <c r="W6581" s="44"/>
      <c r="X6581" s="44"/>
      <c r="Y6581" s="44"/>
    </row>
    <row r="6582" spans="14:25" ht="15" customHeight="1" x14ac:dyDescent="0.2">
      <c r="N6582" s="44"/>
      <c r="O6582" s="44"/>
      <c r="P6582" s="44"/>
      <c r="Q6582" s="44"/>
      <c r="R6582" s="44"/>
      <c r="S6582" s="44"/>
      <c r="T6582" s="44"/>
      <c r="U6582" s="44"/>
      <c r="V6582" s="44"/>
      <c r="W6582" s="44"/>
      <c r="X6582" s="44"/>
      <c r="Y6582" s="44"/>
    </row>
    <row r="6583" spans="14:25" ht="15" customHeight="1" x14ac:dyDescent="0.2">
      <c r="N6583" s="44"/>
      <c r="O6583" s="44"/>
      <c r="P6583" s="44"/>
      <c r="Q6583" s="44"/>
      <c r="R6583" s="44"/>
      <c r="S6583" s="44"/>
      <c r="T6583" s="44"/>
      <c r="U6583" s="44"/>
      <c r="V6583" s="44"/>
      <c r="W6583" s="44"/>
      <c r="X6583" s="44"/>
      <c r="Y6583" s="44"/>
    </row>
    <row r="6584" spans="14:25" ht="15" customHeight="1" x14ac:dyDescent="0.2">
      <c r="N6584" s="44"/>
      <c r="O6584" s="44"/>
      <c r="P6584" s="44"/>
      <c r="Q6584" s="44"/>
      <c r="R6584" s="44"/>
      <c r="S6584" s="44"/>
      <c r="T6584" s="44"/>
      <c r="U6584" s="44"/>
      <c r="V6584" s="44"/>
      <c r="W6584" s="44"/>
      <c r="X6584" s="44"/>
      <c r="Y6584" s="44"/>
    </row>
    <row r="6585" spans="14:25" ht="15" customHeight="1" x14ac:dyDescent="0.2">
      <c r="N6585" s="44"/>
      <c r="O6585" s="44"/>
      <c r="P6585" s="44"/>
      <c r="Q6585" s="44"/>
      <c r="R6585" s="44"/>
      <c r="S6585" s="44"/>
      <c r="T6585" s="44"/>
      <c r="U6585" s="44"/>
      <c r="V6585" s="44"/>
      <c r="W6585" s="44"/>
      <c r="X6585" s="44"/>
      <c r="Y6585" s="44"/>
    </row>
    <row r="6586" spans="14:25" ht="15" customHeight="1" x14ac:dyDescent="0.2">
      <c r="N6586" s="44"/>
      <c r="O6586" s="44"/>
      <c r="P6586" s="44"/>
      <c r="Q6586" s="44"/>
      <c r="R6586" s="44"/>
      <c r="S6586" s="44"/>
      <c r="T6586" s="44"/>
      <c r="U6586" s="44"/>
      <c r="V6586" s="44"/>
      <c r="W6586" s="44"/>
      <c r="X6586" s="44"/>
      <c r="Y6586" s="44"/>
    </row>
    <row r="6587" spans="14:25" ht="15" customHeight="1" x14ac:dyDescent="0.2">
      <c r="N6587" s="44"/>
      <c r="O6587" s="44"/>
      <c r="P6587" s="44"/>
      <c r="Q6587" s="44"/>
      <c r="R6587" s="44"/>
      <c r="S6587" s="44"/>
      <c r="T6587" s="44"/>
      <c r="U6587" s="44"/>
      <c r="V6587" s="44"/>
      <c r="W6587" s="44"/>
      <c r="X6587" s="44"/>
      <c r="Y6587" s="44"/>
    </row>
    <row r="6588" spans="14:25" ht="15" customHeight="1" x14ac:dyDescent="0.2">
      <c r="N6588" s="44"/>
      <c r="O6588" s="44"/>
      <c r="P6588" s="44"/>
      <c r="Q6588" s="44"/>
      <c r="R6588" s="44"/>
      <c r="S6588" s="44"/>
      <c r="T6588" s="44"/>
      <c r="U6588" s="44"/>
      <c r="V6588" s="44"/>
      <c r="W6588" s="44"/>
      <c r="X6588" s="44"/>
      <c r="Y6588" s="44"/>
    </row>
    <row r="6589" spans="14:25" ht="15" customHeight="1" x14ac:dyDescent="0.2">
      <c r="N6589" s="44"/>
      <c r="O6589" s="44"/>
      <c r="P6589" s="44"/>
      <c r="Q6589" s="44"/>
      <c r="R6589" s="44"/>
      <c r="S6589" s="44"/>
      <c r="T6589" s="44"/>
      <c r="U6589" s="44"/>
      <c r="V6589" s="44"/>
      <c r="W6589" s="44"/>
      <c r="X6589" s="44"/>
      <c r="Y6589" s="44"/>
    </row>
    <row r="6590" spans="14:25" ht="15" customHeight="1" x14ac:dyDescent="0.2">
      <c r="N6590" s="44"/>
      <c r="O6590" s="44"/>
      <c r="P6590" s="44"/>
      <c r="Q6590" s="44"/>
      <c r="R6590" s="44"/>
      <c r="S6590" s="44"/>
      <c r="T6590" s="44"/>
      <c r="U6590" s="44"/>
      <c r="V6590" s="44"/>
      <c r="W6590" s="44"/>
      <c r="X6590" s="44"/>
      <c r="Y6590" s="44"/>
    </row>
    <row r="6591" spans="14:25" ht="15" customHeight="1" x14ac:dyDescent="0.2">
      <c r="N6591" s="44"/>
      <c r="O6591" s="44"/>
      <c r="P6591" s="44"/>
      <c r="Q6591" s="44"/>
      <c r="R6591" s="44"/>
      <c r="S6591" s="44"/>
      <c r="T6591" s="44"/>
      <c r="U6591" s="44"/>
      <c r="V6591" s="44"/>
      <c r="W6591" s="44"/>
      <c r="X6591" s="44"/>
      <c r="Y6591" s="44"/>
    </row>
    <row r="6592" spans="14:25" ht="15" customHeight="1" x14ac:dyDescent="0.2">
      <c r="N6592" s="44"/>
      <c r="O6592" s="44"/>
      <c r="P6592" s="44"/>
      <c r="Q6592" s="44"/>
      <c r="R6592" s="44"/>
      <c r="S6592" s="44"/>
      <c r="T6592" s="44"/>
      <c r="U6592" s="44"/>
      <c r="V6592" s="44"/>
      <c r="W6592" s="44"/>
      <c r="X6592" s="44"/>
      <c r="Y6592" s="44"/>
    </row>
    <row r="6593" spans="14:25" ht="15" customHeight="1" x14ac:dyDescent="0.2">
      <c r="N6593" s="44"/>
      <c r="O6593" s="44"/>
      <c r="P6593" s="44"/>
      <c r="Q6593" s="44"/>
      <c r="R6593" s="44"/>
      <c r="S6593" s="44"/>
      <c r="T6593" s="44"/>
      <c r="U6593" s="44"/>
      <c r="V6593" s="44"/>
      <c r="W6593" s="44"/>
      <c r="X6593" s="44"/>
      <c r="Y6593" s="44"/>
    </row>
    <row r="6594" spans="14:25" ht="15" customHeight="1" x14ac:dyDescent="0.2">
      <c r="N6594" s="44"/>
      <c r="O6594" s="44"/>
      <c r="P6594" s="44"/>
      <c r="Q6594" s="44"/>
      <c r="R6594" s="44"/>
      <c r="S6594" s="44"/>
      <c r="T6594" s="44"/>
      <c r="U6594" s="44"/>
      <c r="V6594" s="44"/>
      <c r="W6594" s="44"/>
      <c r="X6594" s="44"/>
      <c r="Y6594" s="44"/>
    </row>
    <row r="6595" spans="14:25" ht="15" customHeight="1" x14ac:dyDescent="0.2">
      <c r="N6595" s="44"/>
      <c r="O6595" s="44"/>
      <c r="P6595" s="44"/>
      <c r="Q6595" s="44"/>
      <c r="R6595" s="44"/>
      <c r="S6595" s="44"/>
      <c r="T6595" s="44"/>
      <c r="U6595" s="44"/>
      <c r="V6595" s="44"/>
      <c r="W6595" s="44"/>
      <c r="X6595" s="44"/>
      <c r="Y6595" s="44"/>
    </row>
    <row r="6596" spans="14:25" ht="15" customHeight="1" x14ac:dyDescent="0.2">
      <c r="N6596" s="44"/>
      <c r="O6596" s="44"/>
      <c r="P6596" s="44"/>
      <c r="Q6596" s="44"/>
      <c r="R6596" s="44"/>
      <c r="S6596" s="44"/>
      <c r="T6596" s="44"/>
      <c r="U6596" s="44"/>
      <c r="V6596" s="44"/>
      <c r="W6596" s="44"/>
      <c r="X6596" s="44"/>
      <c r="Y6596" s="44"/>
    </row>
    <row r="6597" spans="14:25" ht="15" customHeight="1" x14ac:dyDescent="0.2">
      <c r="N6597" s="44"/>
      <c r="O6597" s="44"/>
      <c r="P6597" s="44"/>
      <c r="Q6597" s="44"/>
      <c r="R6597" s="44"/>
      <c r="S6597" s="44"/>
      <c r="T6597" s="44"/>
      <c r="U6597" s="44"/>
      <c r="V6597" s="44"/>
      <c r="W6597" s="44"/>
      <c r="X6597" s="44"/>
      <c r="Y6597" s="44"/>
    </row>
    <row r="6598" spans="14:25" ht="15" customHeight="1" x14ac:dyDescent="0.2">
      <c r="N6598" s="44"/>
      <c r="O6598" s="44"/>
      <c r="P6598" s="44"/>
      <c r="Q6598" s="44"/>
      <c r="R6598" s="44"/>
      <c r="S6598" s="44"/>
      <c r="T6598" s="44"/>
      <c r="U6598" s="44"/>
      <c r="V6598" s="44"/>
      <c r="W6598" s="44"/>
      <c r="X6598" s="44"/>
      <c r="Y6598" s="44"/>
    </row>
    <row r="6599" spans="14:25" ht="15" customHeight="1" x14ac:dyDescent="0.2">
      <c r="N6599" s="44"/>
      <c r="O6599" s="44"/>
      <c r="P6599" s="44"/>
      <c r="Q6599" s="44"/>
      <c r="R6599" s="44"/>
      <c r="S6599" s="44"/>
      <c r="T6599" s="44"/>
      <c r="U6599" s="44"/>
      <c r="V6599" s="44"/>
      <c r="W6599" s="44"/>
      <c r="X6599" s="44"/>
      <c r="Y6599" s="44"/>
    </row>
    <row r="6600" spans="14:25" ht="15" customHeight="1" x14ac:dyDescent="0.2">
      <c r="N6600" s="44"/>
      <c r="O6600" s="44"/>
      <c r="P6600" s="44"/>
      <c r="Q6600" s="44"/>
      <c r="R6600" s="44"/>
      <c r="S6600" s="44"/>
      <c r="T6600" s="44"/>
      <c r="U6600" s="44"/>
      <c r="V6600" s="44"/>
      <c r="W6600" s="44"/>
      <c r="X6600" s="44"/>
      <c r="Y6600" s="44"/>
    </row>
    <row r="6601" spans="14:25" ht="15" customHeight="1" x14ac:dyDescent="0.2">
      <c r="N6601" s="44"/>
      <c r="O6601" s="44"/>
      <c r="P6601" s="44"/>
      <c r="Q6601" s="44"/>
      <c r="R6601" s="44"/>
      <c r="S6601" s="44"/>
      <c r="T6601" s="44"/>
      <c r="U6601" s="44"/>
      <c r="V6601" s="44"/>
      <c r="W6601" s="44"/>
      <c r="X6601" s="44"/>
      <c r="Y6601" s="44"/>
    </row>
    <row r="6602" spans="14:25" ht="15" customHeight="1" x14ac:dyDescent="0.2">
      <c r="N6602" s="44"/>
      <c r="O6602" s="44"/>
      <c r="P6602" s="44"/>
      <c r="Q6602" s="44"/>
      <c r="R6602" s="44"/>
      <c r="S6602" s="44"/>
      <c r="T6602" s="44"/>
      <c r="U6602" s="44"/>
      <c r="V6602" s="44"/>
      <c r="W6602" s="44"/>
      <c r="X6602" s="44"/>
      <c r="Y6602" s="44"/>
    </row>
    <row r="6603" spans="14:25" ht="15" customHeight="1" x14ac:dyDescent="0.2">
      <c r="N6603" s="44"/>
      <c r="O6603" s="44"/>
      <c r="P6603" s="44"/>
      <c r="Q6603" s="44"/>
      <c r="R6603" s="44"/>
      <c r="S6603" s="44"/>
      <c r="T6603" s="44"/>
      <c r="U6603" s="44"/>
      <c r="V6603" s="44"/>
      <c r="W6603" s="44"/>
      <c r="X6603" s="44"/>
      <c r="Y6603" s="44"/>
    </row>
    <row r="6604" spans="14:25" ht="15" customHeight="1" x14ac:dyDescent="0.2">
      <c r="N6604" s="44"/>
      <c r="O6604" s="44"/>
      <c r="P6604" s="44"/>
      <c r="Q6604" s="44"/>
      <c r="R6604" s="44"/>
      <c r="S6604" s="44"/>
      <c r="T6604" s="44"/>
      <c r="U6604" s="44"/>
      <c r="V6604" s="44"/>
      <c r="W6604" s="44"/>
      <c r="X6604" s="44"/>
      <c r="Y6604" s="44"/>
    </row>
    <row r="6605" spans="14:25" ht="15" customHeight="1" x14ac:dyDescent="0.2">
      <c r="N6605" s="44"/>
      <c r="O6605" s="44"/>
      <c r="P6605" s="44"/>
      <c r="Q6605" s="44"/>
      <c r="R6605" s="44"/>
      <c r="S6605" s="44"/>
      <c r="T6605" s="44"/>
      <c r="U6605" s="44"/>
      <c r="V6605" s="44"/>
      <c r="W6605" s="44"/>
      <c r="X6605" s="44"/>
      <c r="Y6605" s="44"/>
    </row>
    <row r="6606" spans="14:25" ht="15" customHeight="1" x14ac:dyDescent="0.2">
      <c r="N6606" s="44"/>
      <c r="O6606" s="44"/>
      <c r="P6606" s="44"/>
      <c r="Q6606" s="44"/>
      <c r="R6606" s="44"/>
      <c r="S6606" s="44"/>
      <c r="T6606" s="44"/>
      <c r="U6606" s="44"/>
      <c r="V6606" s="44"/>
      <c r="W6606" s="44"/>
      <c r="X6606" s="44"/>
      <c r="Y6606" s="44"/>
    </row>
    <row r="6607" spans="14:25" ht="15" customHeight="1" x14ac:dyDescent="0.2">
      <c r="N6607" s="44"/>
      <c r="O6607" s="44"/>
      <c r="P6607" s="44"/>
      <c r="Q6607" s="44"/>
      <c r="R6607" s="44"/>
      <c r="S6607" s="44"/>
      <c r="T6607" s="44"/>
      <c r="U6607" s="44"/>
      <c r="V6607" s="44"/>
      <c r="W6607" s="44"/>
      <c r="X6607" s="44"/>
      <c r="Y6607" s="44"/>
    </row>
    <row r="6608" spans="14:25" ht="15" customHeight="1" x14ac:dyDescent="0.2">
      <c r="N6608" s="44"/>
      <c r="O6608" s="44"/>
      <c r="P6608" s="44"/>
      <c r="Q6608" s="44"/>
      <c r="R6608" s="44"/>
      <c r="S6608" s="44"/>
      <c r="T6608" s="44"/>
      <c r="U6608" s="44"/>
      <c r="V6608" s="44"/>
      <c r="W6608" s="44"/>
      <c r="X6608" s="44"/>
      <c r="Y6608" s="44"/>
    </row>
    <row r="6609" spans="14:25" ht="15" customHeight="1" x14ac:dyDescent="0.2">
      <c r="N6609" s="44"/>
      <c r="O6609" s="44"/>
      <c r="P6609" s="44"/>
      <c r="Q6609" s="44"/>
      <c r="R6609" s="44"/>
      <c r="S6609" s="44"/>
      <c r="T6609" s="44"/>
      <c r="U6609" s="44"/>
      <c r="V6609" s="44"/>
      <c r="W6609" s="44"/>
      <c r="X6609" s="44"/>
      <c r="Y6609" s="44"/>
    </row>
    <row r="6610" spans="14:25" ht="15" customHeight="1" x14ac:dyDescent="0.2">
      <c r="N6610" s="44"/>
      <c r="O6610" s="44"/>
      <c r="P6610" s="44"/>
      <c r="Q6610" s="44"/>
      <c r="R6610" s="44"/>
      <c r="S6610" s="44"/>
      <c r="T6610" s="44"/>
      <c r="U6610" s="44"/>
      <c r="V6610" s="44"/>
      <c r="W6610" s="44"/>
      <c r="X6610" s="44"/>
      <c r="Y6610" s="44"/>
    </row>
    <row r="6611" spans="14:25" ht="15" customHeight="1" x14ac:dyDescent="0.2">
      <c r="N6611" s="44"/>
      <c r="O6611" s="44"/>
      <c r="P6611" s="44"/>
      <c r="Q6611" s="44"/>
      <c r="R6611" s="44"/>
      <c r="S6611" s="44"/>
      <c r="T6611" s="44"/>
      <c r="U6611" s="44"/>
      <c r="V6611" s="44"/>
      <c r="W6611" s="44"/>
      <c r="X6611" s="44"/>
      <c r="Y6611" s="44"/>
    </row>
    <row r="6612" spans="14:25" ht="15" customHeight="1" x14ac:dyDescent="0.2">
      <c r="N6612" s="44"/>
      <c r="O6612" s="44"/>
      <c r="P6612" s="44"/>
      <c r="Q6612" s="44"/>
      <c r="R6612" s="44"/>
      <c r="S6612" s="44"/>
      <c r="T6612" s="44"/>
      <c r="U6612" s="44"/>
      <c r="V6612" s="44"/>
      <c r="W6612" s="44"/>
      <c r="X6612" s="44"/>
      <c r="Y6612" s="44"/>
    </row>
    <row r="6613" spans="14:25" ht="15" customHeight="1" x14ac:dyDescent="0.2">
      <c r="N6613" s="44"/>
      <c r="O6613" s="44"/>
      <c r="P6613" s="44"/>
      <c r="Q6613" s="44"/>
      <c r="R6613" s="44"/>
      <c r="S6613" s="44"/>
      <c r="T6613" s="44"/>
      <c r="U6613" s="44"/>
      <c r="V6613" s="44"/>
      <c r="W6613" s="44"/>
      <c r="X6613" s="44"/>
      <c r="Y6613" s="44"/>
    </row>
    <row r="6614" spans="14:25" ht="15" customHeight="1" x14ac:dyDescent="0.2">
      <c r="N6614" s="44"/>
      <c r="O6614" s="44"/>
      <c r="P6614" s="44"/>
      <c r="Q6614" s="44"/>
      <c r="R6614" s="44"/>
      <c r="S6614" s="44"/>
      <c r="T6614" s="44"/>
      <c r="U6614" s="44"/>
      <c r="V6614" s="44"/>
      <c r="W6614" s="44"/>
      <c r="X6614" s="44"/>
      <c r="Y6614" s="44"/>
    </row>
    <row r="6615" spans="14:25" ht="15" customHeight="1" x14ac:dyDescent="0.2">
      <c r="N6615" s="44"/>
      <c r="O6615" s="44"/>
      <c r="P6615" s="44"/>
      <c r="Q6615" s="44"/>
      <c r="R6615" s="44"/>
      <c r="S6615" s="44"/>
      <c r="T6615" s="44"/>
      <c r="U6615" s="44"/>
      <c r="V6615" s="44"/>
      <c r="W6615" s="44"/>
      <c r="X6615" s="44"/>
      <c r="Y6615" s="44"/>
    </row>
    <row r="6616" spans="14:25" ht="15" customHeight="1" x14ac:dyDescent="0.2">
      <c r="N6616" s="44"/>
      <c r="O6616" s="44"/>
      <c r="P6616" s="44"/>
      <c r="Q6616" s="44"/>
      <c r="R6616" s="44"/>
      <c r="S6616" s="44"/>
      <c r="T6616" s="44"/>
      <c r="U6616" s="44"/>
      <c r="V6616" s="44"/>
      <c r="W6616" s="44"/>
      <c r="X6616" s="44"/>
      <c r="Y6616" s="44"/>
    </row>
    <row r="6617" spans="14:25" ht="15" customHeight="1" x14ac:dyDescent="0.2">
      <c r="N6617" s="44"/>
      <c r="O6617" s="44"/>
      <c r="P6617" s="44"/>
      <c r="Q6617" s="44"/>
      <c r="R6617" s="44"/>
      <c r="S6617" s="44"/>
      <c r="T6617" s="44"/>
      <c r="U6617" s="44"/>
      <c r="V6617" s="44"/>
      <c r="W6617" s="44"/>
      <c r="X6617" s="44"/>
      <c r="Y6617" s="44"/>
    </row>
    <row r="6618" spans="14:25" ht="15" customHeight="1" x14ac:dyDescent="0.2">
      <c r="N6618" s="44"/>
      <c r="O6618" s="44"/>
      <c r="P6618" s="44"/>
      <c r="Q6618" s="44"/>
      <c r="R6618" s="44"/>
      <c r="S6618" s="44"/>
      <c r="T6618" s="44"/>
      <c r="U6618" s="44"/>
      <c r="V6618" s="44"/>
      <c r="W6618" s="44"/>
      <c r="X6618" s="44"/>
      <c r="Y6618" s="44"/>
    </row>
    <row r="6619" spans="14:25" ht="15" customHeight="1" x14ac:dyDescent="0.2">
      <c r="N6619" s="44"/>
      <c r="O6619" s="44"/>
      <c r="P6619" s="44"/>
      <c r="Q6619" s="44"/>
      <c r="R6619" s="44"/>
      <c r="S6619" s="44"/>
      <c r="T6619" s="44"/>
      <c r="U6619" s="44"/>
      <c r="V6619" s="44"/>
      <c r="W6619" s="44"/>
      <c r="X6619" s="44"/>
      <c r="Y6619" s="44"/>
    </row>
    <row r="6620" spans="14:25" ht="15" customHeight="1" x14ac:dyDescent="0.2">
      <c r="N6620" s="44"/>
      <c r="O6620" s="44"/>
      <c r="P6620" s="44"/>
      <c r="Q6620" s="44"/>
      <c r="R6620" s="44"/>
      <c r="S6620" s="44"/>
      <c r="T6620" s="44"/>
      <c r="U6620" s="44"/>
      <c r="V6620" s="44"/>
      <c r="W6620" s="44"/>
      <c r="X6620" s="44"/>
      <c r="Y6620" s="44"/>
    </row>
    <row r="6621" spans="14:25" ht="15" customHeight="1" x14ac:dyDescent="0.2">
      <c r="N6621" s="44"/>
      <c r="O6621" s="44"/>
      <c r="P6621" s="44"/>
      <c r="Q6621" s="44"/>
      <c r="R6621" s="44"/>
      <c r="S6621" s="44"/>
      <c r="T6621" s="44"/>
      <c r="U6621" s="44"/>
      <c r="V6621" s="44"/>
      <c r="W6621" s="44"/>
      <c r="X6621" s="44"/>
      <c r="Y6621" s="44"/>
    </row>
    <row r="6622" spans="14:25" ht="15" customHeight="1" x14ac:dyDescent="0.2">
      <c r="N6622" s="44"/>
      <c r="O6622" s="44"/>
      <c r="P6622" s="44"/>
      <c r="Q6622" s="44"/>
      <c r="R6622" s="44"/>
      <c r="S6622" s="44"/>
      <c r="T6622" s="44"/>
      <c r="U6622" s="44"/>
      <c r="V6622" s="44"/>
      <c r="W6622" s="44"/>
      <c r="X6622" s="44"/>
      <c r="Y6622" s="44"/>
    </row>
    <row r="6623" spans="14:25" ht="15" customHeight="1" x14ac:dyDescent="0.2">
      <c r="N6623" s="44"/>
      <c r="O6623" s="44"/>
      <c r="P6623" s="44"/>
      <c r="Q6623" s="44"/>
      <c r="R6623" s="44"/>
      <c r="S6623" s="44"/>
      <c r="T6623" s="44"/>
      <c r="U6623" s="44"/>
      <c r="V6623" s="44"/>
      <c r="W6623" s="44"/>
      <c r="X6623" s="44"/>
      <c r="Y6623" s="44"/>
    </row>
    <row r="6624" spans="14:25" ht="15" customHeight="1" x14ac:dyDescent="0.2">
      <c r="N6624" s="44"/>
      <c r="O6624" s="44"/>
      <c r="P6624" s="44"/>
      <c r="Q6624" s="44"/>
      <c r="R6624" s="44"/>
      <c r="S6624" s="44"/>
      <c r="T6624" s="44"/>
      <c r="U6624" s="44"/>
      <c r="V6624" s="44"/>
      <c r="W6624" s="44"/>
      <c r="X6624" s="44"/>
      <c r="Y6624" s="44"/>
    </row>
    <row r="6625" spans="14:25" ht="15" customHeight="1" x14ac:dyDescent="0.2">
      <c r="N6625" s="44"/>
      <c r="O6625" s="44"/>
      <c r="P6625" s="44"/>
      <c r="Q6625" s="44"/>
      <c r="R6625" s="44"/>
      <c r="S6625" s="44"/>
      <c r="T6625" s="44"/>
      <c r="U6625" s="44"/>
      <c r="V6625" s="44"/>
      <c r="W6625" s="44"/>
      <c r="X6625" s="44"/>
      <c r="Y6625" s="44"/>
    </row>
    <row r="6626" spans="14:25" ht="15" customHeight="1" x14ac:dyDescent="0.2">
      <c r="N6626" s="44"/>
      <c r="O6626" s="44"/>
      <c r="P6626" s="44"/>
      <c r="Q6626" s="44"/>
      <c r="R6626" s="44"/>
      <c r="S6626" s="44"/>
      <c r="T6626" s="44"/>
      <c r="U6626" s="44"/>
      <c r="V6626" s="44"/>
      <c r="W6626" s="44"/>
      <c r="X6626" s="44"/>
      <c r="Y6626" s="44"/>
    </row>
    <row r="6627" spans="14:25" ht="15" customHeight="1" x14ac:dyDescent="0.2">
      <c r="N6627" s="44"/>
      <c r="O6627" s="44"/>
      <c r="P6627" s="44"/>
      <c r="Q6627" s="44"/>
      <c r="R6627" s="44"/>
      <c r="S6627" s="44"/>
      <c r="T6627" s="44"/>
      <c r="U6627" s="44"/>
      <c r="V6627" s="44"/>
      <c r="W6627" s="44"/>
      <c r="X6627" s="44"/>
      <c r="Y6627" s="44"/>
    </row>
    <row r="6628" spans="14:25" ht="15" customHeight="1" x14ac:dyDescent="0.2">
      <c r="N6628" s="44"/>
      <c r="O6628" s="44"/>
      <c r="P6628" s="44"/>
      <c r="Q6628" s="44"/>
      <c r="R6628" s="44"/>
      <c r="S6628" s="44"/>
      <c r="T6628" s="44"/>
      <c r="U6628" s="44"/>
      <c r="V6628" s="44"/>
      <c r="W6628" s="44"/>
      <c r="X6628" s="44"/>
      <c r="Y6628" s="44"/>
    </row>
    <row r="6629" spans="14:25" ht="15" customHeight="1" x14ac:dyDescent="0.2">
      <c r="N6629" s="44"/>
      <c r="O6629" s="44"/>
      <c r="P6629" s="44"/>
      <c r="Q6629" s="44"/>
      <c r="R6629" s="44"/>
      <c r="S6629" s="44"/>
      <c r="T6629" s="44"/>
      <c r="U6629" s="44"/>
      <c r="V6629" s="44"/>
      <c r="W6629" s="44"/>
      <c r="X6629" s="44"/>
      <c r="Y6629" s="44"/>
    </row>
    <row r="6630" spans="14:25" ht="15" customHeight="1" x14ac:dyDescent="0.2">
      <c r="N6630" s="44"/>
      <c r="O6630" s="44"/>
      <c r="P6630" s="44"/>
      <c r="Q6630" s="44"/>
      <c r="R6630" s="44"/>
      <c r="S6630" s="44"/>
      <c r="T6630" s="44"/>
      <c r="U6630" s="44"/>
      <c r="V6630" s="44"/>
      <c r="W6630" s="44"/>
      <c r="X6630" s="44"/>
      <c r="Y6630" s="44"/>
    </row>
    <row r="6631" spans="14:25" ht="15" customHeight="1" x14ac:dyDescent="0.2">
      <c r="N6631" s="44"/>
      <c r="O6631" s="44"/>
      <c r="P6631" s="44"/>
      <c r="Q6631" s="44"/>
      <c r="R6631" s="44"/>
      <c r="S6631" s="44"/>
      <c r="T6631" s="44"/>
      <c r="U6631" s="44"/>
      <c r="V6631" s="44"/>
      <c r="W6631" s="44"/>
      <c r="X6631" s="44"/>
      <c r="Y6631" s="44"/>
    </row>
    <row r="6632" spans="14:25" ht="15" customHeight="1" x14ac:dyDescent="0.2">
      <c r="N6632" s="44"/>
      <c r="O6632" s="44"/>
      <c r="P6632" s="44"/>
      <c r="Q6632" s="44"/>
      <c r="R6632" s="44"/>
      <c r="S6632" s="44"/>
      <c r="T6632" s="44"/>
      <c r="U6632" s="44"/>
      <c r="V6632" s="44"/>
      <c r="W6632" s="44"/>
      <c r="X6632" s="44"/>
      <c r="Y6632" s="44"/>
    </row>
    <row r="6633" spans="14:25" ht="15" customHeight="1" x14ac:dyDescent="0.2">
      <c r="N6633" s="44"/>
      <c r="O6633" s="44"/>
      <c r="P6633" s="44"/>
      <c r="Q6633" s="44"/>
      <c r="R6633" s="44"/>
      <c r="S6633" s="44"/>
      <c r="T6633" s="44"/>
      <c r="U6633" s="44"/>
      <c r="V6633" s="44"/>
      <c r="W6633" s="44"/>
      <c r="X6633" s="44"/>
      <c r="Y6633" s="44"/>
    </row>
    <row r="6634" spans="14:25" ht="15" customHeight="1" x14ac:dyDescent="0.2">
      <c r="N6634" s="44"/>
      <c r="O6634" s="44"/>
      <c r="P6634" s="44"/>
      <c r="Q6634" s="44"/>
      <c r="R6634" s="44"/>
      <c r="S6634" s="44"/>
      <c r="T6634" s="44"/>
      <c r="U6634" s="44"/>
      <c r="V6634" s="44"/>
      <c r="W6634" s="44"/>
      <c r="X6634" s="44"/>
      <c r="Y6634" s="44"/>
    </row>
    <row r="6635" spans="14:25" ht="15" customHeight="1" x14ac:dyDescent="0.2">
      <c r="N6635" s="44"/>
      <c r="O6635" s="44"/>
      <c r="P6635" s="44"/>
      <c r="Q6635" s="44"/>
      <c r="R6635" s="44"/>
      <c r="S6635" s="44"/>
      <c r="T6635" s="44"/>
      <c r="U6635" s="44"/>
      <c r="V6635" s="44"/>
      <c r="W6635" s="44"/>
      <c r="X6635" s="44"/>
      <c r="Y6635" s="44"/>
    </row>
    <row r="6636" spans="14:25" ht="15" customHeight="1" x14ac:dyDescent="0.2">
      <c r="N6636" s="44"/>
      <c r="O6636" s="44"/>
      <c r="P6636" s="44"/>
      <c r="Q6636" s="44"/>
      <c r="R6636" s="44"/>
      <c r="S6636" s="44"/>
      <c r="T6636" s="44"/>
      <c r="U6636" s="44"/>
      <c r="V6636" s="44"/>
      <c r="W6636" s="44"/>
      <c r="X6636" s="44"/>
      <c r="Y6636" s="44"/>
    </row>
    <row r="6637" spans="14:25" ht="15" customHeight="1" x14ac:dyDescent="0.2">
      <c r="N6637" s="44"/>
      <c r="O6637" s="44"/>
      <c r="P6637" s="44"/>
      <c r="Q6637" s="44"/>
      <c r="R6637" s="44"/>
      <c r="S6637" s="44"/>
      <c r="T6637" s="44"/>
      <c r="U6637" s="44"/>
      <c r="V6637" s="44"/>
      <c r="W6637" s="44"/>
      <c r="X6637" s="44"/>
      <c r="Y6637" s="44"/>
    </row>
    <row r="6638" spans="14:25" ht="15" customHeight="1" x14ac:dyDescent="0.2">
      <c r="N6638" s="44"/>
      <c r="O6638" s="44"/>
      <c r="P6638" s="44"/>
      <c r="Q6638" s="44"/>
      <c r="R6638" s="44"/>
      <c r="S6638" s="44"/>
      <c r="T6638" s="44"/>
      <c r="U6638" s="44"/>
      <c r="V6638" s="44"/>
      <c r="W6638" s="44"/>
      <c r="X6638" s="44"/>
      <c r="Y6638" s="44"/>
    </row>
    <row r="6639" spans="14:25" ht="15" customHeight="1" x14ac:dyDescent="0.2">
      <c r="N6639" s="44"/>
      <c r="O6639" s="44"/>
      <c r="P6639" s="44"/>
      <c r="Q6639" s="44"/>
      <c r="R6639" s="44"/>
      <c r="S6639" s="44"/>
      <c r="T6639" s="44"/>
      <c r="U6639" s="44"/>
      <c r="V6639" s="44"/>
      <c r="W6639" s="44"/>
      <c r="X6639" s="44"/>
      <c r="Y6639" s="44"/>
    </row>
    <row r="6640" spans="14:25" ht="15" customHeight="1" x14ac:dyDescent="0.2">
      <c r="N6640" s="44"/>
      <c r="O6640" s="44"/>
      <c r="P6640" s="44"/>
      <c r="Q6640" s="44"/>
      <c r="R6640" s="44"/>
      <c r="S6640" s="44"/>
      <c r="T6640" s="44"/>
      <c r="U6640" s="44"/>
      <c r="V6640" s="44"/>
      <c r="W6640" s="44"/>
      <c r="X6640" s="44"/>
      <c r="Y6640" s="44"/>
    </row>
    <row r="6641" spans="14:25" ht="15" customHeight="1" x14ac:dyDescent="0.2">
      <c r="N6641" s="44"/>
      <c r="O6641" s="44"/>
      <c r="P6641" s="44"/>
      <c r="Q6641" s="44"/>
      <c r="R6641" s="44"/>
      <c r="S6641" s="44"/>
      <c r="T6641" s="44"/>
      <c r="U6641" s="44"/>
      <c r="V6641" s="44"/>
      <c r="W6641" s="44"/>
      <c r="X6641" s="44"/>
      <c r="Y6641" s="44"/>
    </row>
    <row r="6642" spans="14:25" ht="15" customHeight="1" x14ac:dyDescent="0.2">
      <c r="N6642" s="44"/>
      <c r="O6642" s="44"/>
      <c r="P6642" s="44"/>
      <c r="Q6642" s="44"/>
      <c r="R6642" s="44"/>
      <c r="S6642" s="44"/>
      <c r="T6642" s="44"/>
      <c r="U6642" s="44"/>
      <c r="V6642" s="44"/>
      <c r="W6642" s="44"/>
      <c r="X6642" s="44"/>
      <c r="Y6642" s="44"/>
    </row>
    <row r="6643" spans="14:25" ht="15" customHeight="1" x14ac:dyDescent="0.2">
      <c r="N6643" s="44"/>
      <c r="O6643" s="44"/>
      <c r="P6643" s="44"/>
      <c r="Q6643" s="44"/>
      <c r="R6643" s="44"/>
      <c r="S6643" s="44"/>
      <c r="T6643" s="44"/>
      <c r="U6643" s="44"/>
      <c r="V6643" s="44"/>
      <c r="W6643" s="44"/>
      <c r="X6643" s="44"/>
      <c r="Y6643" s="44"/>
    </row>
    <row r="6644" spans="14:25" ht="15" customHeight="1" x14ac:dyDescent="0.2">
      <c r="N6644" s="44"/>
      <c r="O6644" s="44"/>
      <c r="P6644" s="44"/>
      <c r="Q6644" s="44"/>
      <c r="R6644" s="44"/>
      <c r="S6644" s="44"/>
      <c r="T6644" s="44"/>
      <c r="U6644" s="44"/>
      <c r="V6644" s="44"/>
      <c r="W6644" s="44"/>
      <c r="X6644" s="44"/>
      <c r="Y6644" s="44"/>
    </row>
    <row r="6645" spans="14:25" ht="15" customHeight="1" x14ac:dyDescent="0.2">
      <c r="N6645" s="44"/>
      <c r="O6645" s="44"/>
      <c r="P6645" s="44"/>
      <c r="Q6645" s="44"/>
      <c r="R6645" s="44"/>
      <c r="S6645" s="44"/>
      <c r="T6645" s="44"/>
      <c r="U6645" s="44"/>
      <c r="V6645" s="44"/>
      <c r="W6645" s="44"/>
      <c r="X6645" s="44"/>
      <c r="Y6645" s="44"/>
    </row>
    <row r="6646" spans="14:25" ht="15" customHeight="1" x14ac:dyDescent="0.2">
      <c r="N6646" s="44"/>
      <c r="O6646" s="44"/>
      <c r="P6646" s="44"/>
      <c r="Q6646" s="44"/>
      <c r="R6646" s="44"/>
      <c r="S6646" s="44"/>
      <c r="T6646" s="44"/>
      <c r="U6646" s="44"/>
      <c r="V6646" s="44"/>
      <c r="W6646" s="44"/>
      <c r="X6646" s="44"/>
      <c r="Y6646" s="44"/>
    </row>
    <row r="6647" spans="14:25" ht="15" customHeight="1" x14ac:dyDescent="0.2">
      <c r="N6647" s="44"/>
      <c r="O6647" s="44"/>
      <c r="P6647" s="44"/>
      <c r="Q6647" s="44"/>
      <c r="R6647" s="44"/>
      <c r="S6647" s="44"/>
      <c r="T6647" s="44"/>
      <c r="U6647" s="44"/>
      <c r="V6647" s="44"/>
      <c r="W6647" s="44"/>
      <c r="X6647" s="44"/>
      <c r="Y6647" s="44"/>
    </row>
    <row r="6648" spans="14:25" ht="15" customHeight="1" x14ac:dyDescent="0.2">
      <c r="N6648" s="44"/>
      <c r="O6648" s="44"/>
      <c r="P6648" s="44"/>
      <c r="Q6648" s="44"/>
      <c r="R6648" s="44"/>
      <c r="S6648" s="44"/>
      <c r="T6648" s="44"/>
      <c r="U6648" s="44"/>
      <c r="V6648" s="44"/>
      <c r="W6648" s="44"/>
      <c r="X6648" s="44"/>
      <c r="Y6648" s="44"/>
    </row>
    <row r="6649" spans="14:25" ht="15" customHeight="1" x14ac:dyDescent="0.2">
      <c r="N6649" s="44"/>
      <c r="O6649" s="44"/>
      <c r="P6649" s="44"/>
      <c r="Q6649" s="44"/>
      <c r="R6649" s="44"/>
      <c r="S6649" s="44"/>
      <c r="T6649" s="44"/>
      <c r="U6649" s="44"/>
      <c r="V6649" s="44"/>
      <c r="W6649" s="44"/>
      <c r="X6649" s="44"/>
      <c r="Y6649" s="44"/>
    </row>
    <row r="6650" spans="14:25" ht="15" customHeight="1" x14ac:dyDescent="0.2">
      <c r="N6650" s="44"/>
      <c r="O6650" s="44"/>
      <c r="P6650" s="44"/>
      <c r="Q6650" s="44"/>
      <c r="R6650" s="44"/>
      <c r="S6650" s="44"/>
      <c r="T6650" s="44"/>
      <c r="U6650" s="44"/>
      <c r="V6650" s="44"/>
      <c r="W6650" s="44"/>
      <c r="X6650" s="44"/>
      <c r="Y6650" s="44"/>
    </row>
    <row r="6651" spans="14:25" ht="15" customHeight="1" x14ac:dyDescent="0.2">
      <c r="N6651" s="44"/>
      <c r="O6651" s="44"/>
      <c r="P6651" s="44"/>
      <c r="Q6651" s="44"/>
      <c r="R6651" s="44"/>
      <c r="S6651" s="44"/>
      <c r="T6651" s="44"/>
      <c r="U6651" s="44"/>
      <c r="V6651" s="44"/>
      <c r="W6651" s="44"/>
      <c r="X6651" s="44"/>
      <c r="Y6651" s="44"/>
    </row>
    <row r="6652" spans="14:25" ht="15" customHeight="1" x14ac:dyDescent="0.2">
      <c r="N6652" s="44"/>
      <c r="O6652" s="44"/>
      <c r="P6652" s="44"/>
      <c r="Q6652" s="44"/>
      <c r="R6652" s="44"/>
      <c r="S6652" s="44"/>
      <c r="T6652" s="44"/>
      <c r="U6652" s="44"/>
      <c r="V6652" s="44"/>
      <c r="W6652" s="44"/>
      <c r="X6652" s="44"/>
      <c r="Y6652" s="44"/>
    </row>
    <row r="6653" spans="14:25" ht="15" customHeight="1" x14ac:dyDescent="0.2">
      <c r="N6653" s="44"/>
      <c r="O6653" s="44"/>
      <c r="P6653" s="44"/>
      <c r="Q6653" s="44"/>
      <c r="R6653" s="44"/>
      <c r="S6653" s="44"/>
      <c r="T6653" s="44"/>
      <c r="U6653" s="44"/>
      <c r="V6653" s="44"/>
      <c r="W6653" s="44"/>
      <c r="X6653" s="44"/>
      <c r="Y6653" s="44"/>
    </row>
    <row r="6654" spans="14:25" ht="15" customHeight="1" x14ac:dyDescent="0.2">
      <c r="N6654" s="44"/>
      <c r="O6654" s="44"/>
      <c r="P6654" s="44"/>
      <c r="Q6654" s="44"/>
      <c r="R6654" s="44"/>
      <c r="S6654" s="44"/>
      <c r="T6654" s="44"/>
      <c r="U6654" s="44"/>
      <c r="V6654" s="44"/>
      <c r="W6654" s="44"/>
      <c r="X6654" s="44"/>
      <c r="Y6654" s="44"/>
    </row>
    <row r="6655" spans="14:25" ht="15" customHeight="1" x14ac:dyDescent="0.2">
      <c r="N6655" s="44"/>
      <c r="O6655" s="44"/>
      <c r="P6655" s="44"/>
      <c r="Q6655" s="44"/>
      <c r="R6655" s="44"/>
      <c r="S6655" s="44"/>
      <c r="T6655" s="44"/>
      <c r="U6655" s="44"/>
      <c r="V6655" s="44"/>
      <c r="W6655" s="44"/>
      <c r="X6655" s="44"/>
      <c r="Y6655" s="44"/>
    </row>
    <row r="6656" spans="14:25" ht="15" customHeight="1" x14ac:dyDescent="0.2">
      <c r="N6656" s="44"/>
      <c r="O6656" s="44"/>
      <c r="P6656" s="44"/>
      <c r="Q6656" s="44"/>
      <c r="R6656" s="44"/>
      <c r="S6656" s="44"/>
      <c r="T6656" s="44"/>
      <c r="U6656" s="44"/>
      <c r="V6656" s="44"/>
      <c r="W6656" s="44"/>
      <c r="X6656" s="44"/>
      <c r="Y6656" s="44"/>
    </row>
    <row r="6657" spans="14:25" ht="15" customHeight="1" x14ac:dyDescent="0.2">
      <c r="N6657" s="44"/>
      <c r="O6657" s="44"/>
      <c r="P6657" s="44"/>
      <c r="Q6657" s="44"/>
      <c r="R6657" s="44"/>
      <c r="S6657" s="44"/>
      <c r="T6657" s="44"/>
      <c r="U6657" s="44"/>
      <c r="V6657" s="44"/>
      <c r="W6657" s="44"/>
      <c r="X6657" s="44"/>
      <c r="Y6657" s="44"/>
    </row>
    <row r="6658" spans="14:25" ht="15" customHeight="1" x14ac:dyDescent="0.2">
      <c r="N6658" s="44"/>
      <c r="O6658" s="44"/>
      <c r="P6658" s="44"/>
      <c r="Q6658" s="44"/>
      <c r="R6658" s="44"/>
      <c r="S6658" s="44"/>
      <c r="T6658" s="44"/>
      <c r="U6658" s="44"/>
      <c r="V6658" s="44"/>
      <c r="W6658" s="44"/>
      <c r="X6658" s="44"/>
      <c r="Y6658" s="44"/>
    </row>
    <row r="6659" spans="14:25" ht="15" customHeight="1" x14ac:dyDescent="0.2">
      <c r="N6659" s="44"/>
      <c r="O6659" s="44"/>
      <c r="P6659" s="44"/>
      <c r="Q6659" s="44"/>
      <c r="R6659" s="44"/>
      <c r="S6659" s="44"/>
      <c r="T6659" s="44"/>
      <c r="U6659" s="44"/>
      <c r="V6659" s="44"/>
      <c r="W6659" s="44"/>
      <c r="X6659" s="44"/>
      <c r="Y6659" s="44"/>
    </row>
    <row r="6660" spans="14:25" ht="15" customHeight="1" x14ac:dyDescent="0.2">
      <c r="N6660" s="44"/>
      <c r="O6660" s="44"/>
      <c r="P6660" s="44"/>
      <c r="Q6660" s="44"/>
      <c r="R6660" s="44"/>
      <c r="S6660" s="44"/>
      <c r="T6660" s="44"/>
      <c r="U6660" s="44"/>
      <c r="V6660" s="44"/>
      <c r="W6660" s="44"/>
      <c r="X6660" s="44"/>
      <c r="Y6660" s="44"/>
    </row>
    <row r="6661" spans="14:25" ht="15" customHeight="1" x14ac:dyDescent="0.2">
      <c r="N6661" s="44"/>
      <c r="O6661" s="44"/>
      <c r="P6661" s="44"/>
      <c r="Q6661" s="44"/>
      <c r="R6661" s="44"/>
      <c r="S6661" s="44"/>
      <c r="T6661" s="44"/>
      <c r="U6661" s="44"/>
      <c r="V6661" s="44"/>
      <c r="W6661" s="44"/>
      <c r="X6661" s="44"/>
      <c r="Y6661" s="44"/>
    </row>
    <row r="6662" spans="14:25" ht="15" customHeight="1" x14ac:dyDescent="0.2">
      <c r="N6662" s="44"/>
      <c r="O6662" s="44"/>
      <c r="P6662" s="44"/>
      <c r="Q6662" s="44"/>
      <c r="R6662" s="44"/>
      <c r="S6662" s="44"/>
      <c r="T6662" s="44"/>
      <c r="U6662" s="44"/>
      <c r="V6662" s="44"/>
      <c r="W6662" s="44"/>
      <c r="X6662" s="44"/>
      <c r="Y6662" s="44"/>
    </row>
    <row r="6663" spans="14:25" ht="15" customHeight="1" x14ac:dyDescent="0.2">
      <c r="N6663" s="44"/>
      <c r="O6663" s="44"/>
      <c r="P6663" s="44"/>
      <c r="Q6663" s="44"/>
      <c r="R6663" s="44"/>
      <c r="S6663" s="44"/>
      <c r="T6663" s="44"/>
      <c r="U6663" s="44"/>
      <c r="V6663" s="44"/>
      <c r="W6663" s="44"/>
      <c r="X6663" s="44"/>
      <c r="Y6663" s="44"/>
    </row>
    <row r="6664" spans="14:25" ht="15" customHeight="1" x14ac:dyDescent="0.2">
      <c r="N6664" s="44"/>
      <c r="O6664" s="44"/>
      <c r="P6664" s="44"/>
      <c r="Q6664" s="44"/>
      <c r="R6664" s="44"/>
      <c r="S6664" s="44"/>
      <c r="T6664" s="44"/>
      <c r="U6664" s="44"/>
      <c r="V6664" s="44"/>
      <c r="W6664" s="44"/>
      <c r="X6664" s="44"/>
      <c r="Y6664" s="44"/>
    </row>
    <row r="6665" spans="14:25" ht="15" customHeight="1" x14ac:dyDescent="0.2">
      <c r="N6665" s="44"/>
      <c r="O6665" s="44"/>
      <c r="P6665" s="44"/>
      <c r="Q6665" s="44"/>
      <c r="R6665" s="44"/>
      <c r="S6665" s="44"/>
      <c r="T6665" s="44"/>
      <c r="U6665" s="44"/>
      <c r="V6665" s="44"/>
      <c r="W6665" s="44"/>
      <c r="X6665" s="44"/>
      <c r="Y6665" s="44"/>
    </row>
    <row r="6666" spans="14:25" ht="15" customHeight="1" x14ac:dyDescent="0.2">
      <c r="N6666" s="44"/>
      <c r="O6666" s="44"/>
      <c r="P6666" s="44"/>
      <c r="Q6666" s="44"/>
      <c r="R6666" s="44"/>
      <c r="S6666" s="44"/>
      <c r="T6666" s="44"/>
      <c r="U6666" s="44"/>
      <c r="V6666" s="44"/>
      <c r="W6666" s="44"/>
      <c r="X6666" s="44"/>
      <c r="Y6666" s="44"/>
    </row>
    <row r="6667" spans="14:25" ht="15" customHeight="1" x14ac:dyDescent="0.2">
      <c r="N6667" s="44"/>
      <c r="O6667" s="44"/>
      <c r="P6667" s="44"/>
      <c r="Q6667" s="44"/>
      <c r="R6667" s="44"/>
      <c r="S6667" s="44"/>
      <c r="T6667" s="44"/>
      <c r="U6667" s="44"/>
      <c r="V6667" s="44"/>
      <c r="W6667" s="44"/>
      <c r="X6667" s="44"/>
      <c r="Y6667" s="44"/>
    </row>
    <row r="6668" spans="14:25" ht="15" customHeight="1" x14ac:dyDescent="0.2">
      <c r="N6668" s="44"/>
      <c r="O6668" s="44"/>
      <c r="P6668" s="44"/>
      <c r="Q6668" s="44"/>
      <c r="R6668" s="44"/>
      <c r="S6668" s="44"/>
      <c r="T6668" s="44"/>
      <c r="U6668" s="44"/>
      <c r="V6668" s="44"/>
      <c r="W6668" s="44"/>
      <c r="X6668" s="44"/>
      <c r="Y6668" s="44"/>
    </row>
    <row r="6669" spans="14:25" ht="15" customHeight="1" x14ac:dyDescent="0.2">
      <c r="N6669" s="44"/>
      <c r="O6669" s="44"/>
      <c r="P6669" s="44"/>
      <c r="Q6669" s="44"/>
      <c r="R6669" s="44"/>
      <c r="S6669" s="44"/>
      <c r="T6669" s="44"/>
      <c r="U6669" s="44"/>
      <c r="V6669" s="44"/>
      <c r="W6669" s="44"/>
      <c r="X6669" s="44"/>
      <c r="Y6669" s="44"/>
    </row>
    <row r="6670" spans="14:25" ht="15" customHeight="1" x14ac:dyDescent="0.2">
      <c r="N6670" s="44"/>
      <c r="O6670" s="44"/>
      <c r="P6670" s="44"/>
      <c r="Q6670" s="44"/>
      <c r="R6670" s="44"/>
      <c r="S6670" s="44"/>
      <c r="T6670" s="44"/>
      <c r="U6670" s="44"/>
      <c r="V6670" s="44"/>
      <c r="W6670" s="44"/>
      <c r="X6670" s="44"/>
      <c r="Y6670" s="44"/>
    </row>
    <row r="6671" spans="14:25" ht="15" customHeight="1" x14ac:dyDescent="0.2">
      <c r="N6671" s="44"/>
      <c r="O6671" s="44"/>
      <c r="P6671" s="44"/>
      <c r="Q6671" s="44"/>
      <c r="R6671" s="44"/>
      <c r="S6671" s="44"/>
      <c r="T6671" s="44"/>
      <c r="U6671" s="44"/>
      <c r="V6671" s="44"/>
      <c r="W6671" s="44"/>
      <c r="X6671" s="44"/>
      <c r="Y6671" s="44"/>
    </row>
    <row r="6672" spans="14:25" ht="15" customHeight="1" x14ac:dyDescent="0.2">
      <c r="N6672" s="44"/>
      <c r="O6672" s="44"/>
      <c r="P6672" s="44"/>
      <c r="Q6672" s="44"/>
      <c r="R6672" s="44"/>
      <c r="S6672" s="44"/>
      <c r="T6672" s="44"/>
      <c r="U6672" s="44"/>
      <c r="V6672" s="44"/>
      <c r="W6672" s="44"/>
      <c r="X6672" s="44"/>
      <c r="Y6672" s="44"/>
    </row>
    <row r="6673" spans="14:25" ht="15" customHeight="1" x14ac:dyDescent="0.2">
      <c r="N6673" s="44"/>
      <c r="O6673" s="44"/>
      <c r="P6673" s="44"/>
      <c r="Q6673" s="44"/>
      <c r="R6673" s="44"/>
      <c r="S6673" s="44"/>
      <c r="T6673" s="44"/>
      <c r="U6673" s="44"/>
      <c r="V6673" s="44"/>
      <c r="W6673" s="44"/>
      <c r="X6673" s="44"/>
      <c r="Y6673" s="44"/>
    </row>
    <row r="6674" spans="14:25" ht="15" customHeight="1" x14ac:dyDescent="0.2">
      <c r="N6674" s="44"/>
      <c r="O6674" s="44"/>
      <c r="P6674" s="44"/>
      <c r="Q6674" s="44"/>
      <c r="R6674" s="44"/>
      <c r="S6674" s="44"/>
      <c r="T6674" s="44"/>
      <c r="U6674" s="44"/>
      <c r="V6674" s="44"/>
      <c r="W6674" s="44"/>
      <c r="X6674" s="44"/>
      <c r="Y6674" s="44"/>
    </row>
    <row r="6675" spans="14:25" ht="15" customHeight="1" x14ac:dyDescent="0.2">
      <c r="N6675" s="44"/>
      <c r="O6675" s="44"/>
      <c r="P6675" s="44"/>
      <c r="Q6675" s="44"/>
      <c r="R6675" s="44"/>
      <c r="S6675" s="44"/>
      <c r="T6675" s="44"/>
      <c r="U6675" s="44"/>
      <c r="V6675" s="44"/>
      <c r="W6675" s="44"/>
      <c r="X6675" s="44"/>
      <c r="Y6675" s="44"/>
    </row>
    <row r="6676" spans="14:25" ht="15" customHeight="1" x14ac:dyDescent="0.2">
      <c r="N6676" s="44"/>
      <c r="O6676" s="44"/>
      <c r="P6676" s="44"/>
      <c r="Q6676" s="44"/>
      <c r="R6676" s="44"/>
      <c r="S6676" s="44"/>
      <c r="T6676" s="44"/>
      <c r="U6676" s="44"/>
      <c r="V6676" s="44"/>
      <c r="W6676" s="44"/>
      <c r="X6676" s="44"/>
      <c r="Y6676" s="44"/>
    </row>
    <row r="6677" spans="14:25" ht="15" customHeight="1" x14ac:dyDescent="0.2">
      <c r="N6677" s="44"/>
      <c r="O6677" s="44"/>
      <c r="P6677" s="44"/>
      <c r="Q6677" s="44"/>
      <c r="R6677" s="44"/>
      <c r="S6677" s="44"/>
      <c r="T6677" s="44"/>
      <c r="U6677" s="44"/>
      <c r="V6677" s="44"/>
      <c r="W6677" s="44"/>
      <c r="X6677" s="44"/>
      <c r="Y6677" s="44"/>
    </row>
    <row r="6678" spans="14:25" ht="15" customHeight="1" x14ac:dyDescent="0.2">
      <c r="N6678" s="44"/>
      <c r="O6678" s="44"/>
      <c r="P6678" s="44"/>
      <c r="Q6678" s="44"/>
      <c r="R6678" s="44"/>
      <c r="S6678" s="44"/>
      <c r="T6678" s="44"/>
      <c r="U6678" s="44"/>
      <c r="V6678" s="44"/>
      <c r="W6678" s="44"/>
      <c r="X6678" s="44"/>
      <c r="Y6678" s="44"/>
    </row>
    <row r="6679" spans="14:25" ht="15" customHeight="1" x14ac:dyDescent="0.2">
      <c r="N6679" s="44"/>
      <c r="O6679" s="44"/>
      <c r="P6679" s="44"/>
      <c r="Q6679" s="44"/>
      <c r="R6679" s="44"/>
      <c r="S6679" s="44"/>
      <c r="T6679" s="44"/>
      <c r="U6679" s="44"/>
      <c r="V6679" s="44"/>
      <c r="W6679" s="44"/>
      <c r="X6679" s="44"/>
      <c r="Y6679" s="44"/>
    </row>
    <row r="6680" spans="14:25" ht="15" customHeight="1" x14ac:dyDescent="0.2">
      <c r="N6680" s="44"/>
      <c r="O6680" s="44"/>
      <c r="P6680" s="44"/>
      <c r="Q6680" s="44"/>
      <c r="R6680" s="44"/>
      <c r="S6680" s="44"/>
      <c r="T6680" s="44"/>
      <c r="U6680" s="44"/>
      <c r="V6680" s="44"/>
      <c r="W6680" s="44"/>
      <c r="X6680" s="44"/>
      <c r="Y6680" s="44"/>
    </row>
    <row r="6681" spans="14:25" ht="15" customHeight="1" x14ac:dyDescent="0.2">
      <c r="N6681" s="44"/>
      <c r="O6681" s="44"/>
      <c r="P6681" s="44"/>
      <c r="Q6681" s="44"/>
      <c r="R6681" s="44"/>
      <c r="S6681" s="44"/>
      <c r="T6681" s="44"/>
      <c r="U6681" s="44"/>
      <c r="V6681" s="44"/>
      <c r="W6681" s="44"/>
      <c r="X6681" s="44"/>
      <c r="Y6681" s="44"/>
    </row>
    <row r="6682" spans="14:25" ht="15" customHeight="1" x14ac:dyDescent="0.2">
      <c r="N6682" s="44"/>
      <c r="O6682" s="44"/>
      <c r="P6682" s="44"/>
      <c r="Q6682" s="44"/>
      <c r="R6682" s="44"/>
      <c r="S6682" s="44"/>
      <c r="T6682" s="44"/>
      <c r="U6682" s="44"/>
      <c r="V6682" s="44"/>
      <c r="W6682" s="44"/>
      <c r="X6682" s="44"/>
      <c r="Y6682" s="44"/>
    </row>
    <row r="6683" spans="14:25" ht="15" customHeight="1" x14ac:dyDescent="0.2">
      <c r="N6683" s="44"/>
      <c r="O6683" s="44"/>
      <c r="P6683" s="44"/>
      <c r="Q6683" s="44"/>
      <c r="R6683" s="44"/>
      <c r="S6683" s="44"/>
      <c r="T6683" s="44"/>
      <c r="U6683" s="44"/>
      <c r="V6683" s="44"/>
      <c r="W6683" s="44"/>
      <c r="X6683" s="44"/>
      <c r="Y6683" s="44"/>
    </row>
    <row r="6684" spans="14:25" ht="15" customHeight="1" x14ac:dyDescent="0.2">
      <c r="N6684" s="44"/>
      <c r="O6684" s="44"/>
      <c r="P6684" s="44"/>
      <c r="Q6684" s="44"/>
      <c r="R6684" s="44"/>
      <c r="S6684" s="44"/>
      <c r="T6684" s="44"/>
      <c r="U6684" s="44"/>
      <c r="V6684" s="44"/>
      <c r="W6684" s="44"/>
      <c r="X6684" s="44"/>
      <c r="Y6684" s="44"/>
    </row>
    <row r="6685" spans="14:25" ht="15" customHeight="1" x14ac:dyDescent="0.2">
      <c r="N6685" s="44"/>
      <c r="O6685" s="44"/>
      <c r="P6685" s="44"/>
      <c r="Q6685" s="44"/>
      <c r="R6685" s="44"/>
      <c r="S6685" s="44"/>
      <c r="T6685" s="44"/>
      <c r="U6685" s="44"/>
      <c r="V6685" s="44"/>
      <c r="W6685" s="44"/>
      <c r="X6685" s="44"/>
      <c r="Y6685" s="44"/>
    </row>
    <row r="6686" spans="14:25" ht="15" customHeight="1" x14ac:dyDescent="0.2">
      <c r="N6686" s="44"/>
      <c r="O6686" s="44"/>
      <c r="P6686" s="44"/>
      <c r="Q6686" s="44"/>
      <c r="R6686" s="44"/>
      <c r="S6686" s="44"/>
      <c r="T6686" s="44"/>
      <c r="U6686" s="44"/>
      <c r="V6686" s="44"/>
      <c r="W6686" s="44"/>
      <c r="X6686" s="44"/>
      <c r="Y6686" s="44"/>
    </row>
    <row r="6687" spans="14:25" ht="15" customHeight="1" x14ac:dyDescent="0.2">
      <c r="N6687" s="44"/>
      <c r="O6687" s="44"/>
      <c r="P6687" s="44"/>
      <c r="Q6687" s="44"/>
      <c r="R6687" s="44"/>
      <c r="S6687" s="44"/>
      <c r="T6687" s="44"/>
      <c r="U6687" s="44"/>
      <c r="V6687" s="44"/>
      <c r="W6687" s="44"/>
      <c r="X6687" s="44"/>
      <c r="Y6687" s="44"/>
    </row>
    <row r="6688" spans="14:25" ht="15" customHeight="1" x14ac:dyDescent="0.2">
      <c r="N6688" s="44"/>
      <c r="O6688" s="44"/>
      <c r="P6688" s="44"/>
      <c r="Q6688" s="44"/>
      <c r="R6688" s="44"/>
      <c r="S6688" s="44"/>
      <c r="T6688" s="44"/>
      <c r="U6688" s="44"/>
      <c r="V6688" s="44"/>
      <c r="W6688" s="44"/>
      <c r="X6688" s="44"/>
      <c r="Y6688" s="44"/>
    </row>
    <row r="6689" spans="14:25" ht="15" customHeight="1" x14ac:dyDescent="0.2">
      <c r="N6689" s="44"/>
      <c r="O6689" s="44"/>
      <c r="P6689" s="44"/>
      <c r="Q6689" s="44"/>
      <c r="R6689" s="44"/>
      <c r="S6689" s="44"/>
      <c r="T6689" s="44"/>
      <c r="U6689" s="44"/>
      <c r="V6689" s="44"/>
      <c r="W6689" s="44"/>
      <c r="X6689" s="44"/>
      <c r="Y6689" s="44"/>
    </row>
    <row r="6690" spans="14:25" ht="15" customHeight="1" x14ac:dyDescent="0.2">
      <c r="N6690" s="44"/>
      <c r="O6690" s="44"/>
      <c r="P6690" s="44"/>
      <c r="Q6690" s="44"/>
      <c r="R6690" s="44"/>
      <c r="S6690" s="44"/>
      <c r="T6690" s="44"/>
      <c r="U6690" s="44"/>
      <c r="V6690" s="44"/>
      <c r="W6690" s="44"/>
      <c r="X6690" s="44"/>
      <c r="Y6690" s="44"/>
    </row>
    <row r="6691" spans="14:25" ht="15" customHeight="1" x14ac:dyDescent="0.2">
      <c r="N6691" s="44"/>
      <c r="O6691" s="44"/>
      <c r="P6691" s="44"/>
      <c r="Q6691" s="44"/>
      <c r="R6691" s="44"/>
      <c r="S6691" s="44"/>
      <c r="T6691" s="44"/>
      <c r="U6691" s="44"/>
      <c r="V6691" s="44"/>
      <c r="W6691" s="44"/>
      <c r="X6691" s="44"/>
      <c r="Y6691" s="44"/>
    </row>
    <row r="6692" spans="14:25" ht="15" customHeight="1" x14ac:dyDescent="0.2">
      <c r="N6692" s="44"/>
      <c r="O6692" s="44"/>
      <c r="P6692" s="44"/>
      <c r="Q6692" s="44"/>
      <c r="R6692" s="44"/>
      <c r="S6692" s="44"/>
      <c r="T6692" s="44"/>
      <c r="U6692" s="44"/>
      <c r="V6692" s="44"/>
      <c r="W6692" s="44"/>
      <c r="X6692" s="44"/>
      <c r="Y6692" s="44"/>
    </row>
    <row r="6693" spans="14:25" ht="15" customHeight="1" x14ac:dyDescent="0.2">
      <c r="N6693" s="44"/>
      <c r="O6693" s="44"/>
      <c r="P6693" s="44"/>
      <c r="Q6693" s="44"/>
      <c r="R6693" s="44"/>
      <c r="S6693" s="44"/>
      <c r="T6693" s="44"/>
      <c r="U6693" s="44"/>
      <c r="V6693" s="44"/>
      <c r="W6693" s="44"/>
      <c r="X6693" s="44"/>
      <c r="Y6693" s="44"/>
    </row>
    <row r="6694" spans="14:25" ht="15" customHeight="1" x14ac:dyDescent="0.2">
      <c r="N6694" s="44"/>
      <c r="O6694" s="44"/>
      <c r="P6694" s="44"/>
      <c r="Q6694" s="44"/>
      <c r="R6694" s="44"/>
      <c r="S6694" s="44"/>
      <c r="T6694" s="44"/>
      <c r="U6694" s="44"/>
      <c r="V6694" s="44"/>
      <c r="W6694" s="44"/>
      <c r="X6694" s="44"/>
      <c r="Y6694" s="44"/>
    </row>
    <row r="6695" spans="14:25" ht="15" customHeight="1" x14ac:dyDescent="0.2">
      <c r="N6695" s="44"/>
      <c r="O6695" s="44"/>
      <c r="P6695" s="44"/>
      <c r="Q6695" s="44"/>
      <c r="R6695" s="44"/>
      <c r="S6695" s="44"/>
      <c r="T6695" s="44"/>
      <c r="U6695" s="44"/>
      <c r="V6695" s="44"/>
      <c r="W6695" s="44"/>
      <c r="X6695" s="44"/>
      <c r="Y6695" s="44"/>
    </row>
    <row r="6696" spans="14:25" ht="15" customHeight="1" x14ac:dyDescent="0.2">
      <c r="N6696" s="44"/>
      <c r="O6696" s="44"/>
      <c r="P6696" s="44"/>
      <c r="Q6696" s="44"/>
      <c r="R6696" s="44"/>
      <c r="S6696" s="44"/>
      <c r="T6696" s="44"/>
      <c r="U6696" s="44"/>
      <c r="V6696" s="44"/>
      <c r="W6696" s="44"/>
      <c r="X6696" s="44"/>
      <c r="Y6696" s="44"/>
    </row>
    <row r="6697" spans="14:25" ht="15" customHeight="1" x14ac:dyDescent="0.2">
      <c r="N6697" s="44"/>
      <c r="O6697" s="44"/>
      <c r="P6697" s="44"/>
      <c r="Q6697" s="44"/>
      <c r="R6697" s="44"/>
      <c r="S6697" s="44"/>
      <c r="T6697" s="44"/>
      <c r="U6697" s="44"/>
      <c r="V6697" s="44"/>
      <c r="W6697" s="44"/>
      <c r="X6697" s="44"/>
      <c r="Y6697" s="44"/>
    </row>
    <row r="6698" spans="14:25" ht="15" customHeight="1" x14ac:dyDescent="0.2">
      <c r="N6698" s="44"/>
      <c r="O6698" s="44"/>
      <c r="P6698" s="44"/>
      <c r="Q6698" s="44"/>
      <c r="R6698" s="44"/>
      <c r="S6698" s="44"/>
      <c r="T6698" s="44"/>
      <c r="U6698" s="44"/>
      <c r="V6698" s="44"/>
      <c r="W6698" s="44"/>
      <c r="X6698" s="44"/>
      <c r="Y6698" s="44"/>
    </row>
    <row r="6699" spans="14:25" ht="15" customHeight="1" x14ac:dyDescent="0.2">
      <c r="N6699" s="44"/>
      <c r="O6699" s="44"/>
      <c r="P6699" s="44"/>
      <c r="Q6699" s="44"/>
      <c r="R6699" s="44"/>
      <c r="S6699" s="44"/>
      <c r="T6699" s="44"/>
      <c r="U6699" s="44"/>
      <c r="V6699" s="44"/>
      <c r="W6699" s="44"/>
      <c r="X6699" s="44"/>
      <c r="Y6699" s="44"/>
    </row>
    <row r="6700" spans="14:25" ht="15" customHeight="1" x14ac:dyDescent="0.2">
      <c r="N6700" s="44"/>
      <c r="O6700" s="44"/>
      <c r="P6700" s="44"/>
      <c r="Q6700" s="44"/>
      <c r="R6700" s="44"/>
      <c r="S6700" s="44"/>
      <c r="T6700" s="44"/>
      <c r="U6700" s="44"/>
      <c r="V6700" s="44"/>
      <c r="W6700" s="44"/>
      <c r="X6700" s="44"/>
      <c r="Y6700" s="44"/>
    </row>
    <row r="6701" spans="14:25" ht="15" customHeight="1" x14ac:dyDescent="0.2">
      <c r="N6701" s="44"/>
      <c r="O6701" s="44"/>
      <c r="P6701" s="44"/>
      <c r="Q6701" s="44"/>
      <c r="R6701" s="44"/>
      <c r="S6701" s="44"/>
      <c r="T6701" s="44"/>
      <c r="U6701" s="44"/>
      <c r="V6701" s="44"/>
      <c r="W6701" s="44"/>
      <c r="X6701" s="44"/>
      <c r="Y6701" s="44"/>
    </row>
    <row r="6702" spans="14:25" ht="15" customHeight="1" x14ac:dyDescent="0.2">
      <c r="N6702" s="44"/>
      <c r="O6702" s="44"/>
      <c r="P6702" s="44"/>
      <c r="Q6702" s="44"/>
      <c r="R6702" s="44"/>
      <c r="S6702" s="44"/>
      <c r="T6702" s="44"/>
      <c r="U6702" s="44"/>
      <c r="V6702" s="44"/>
      <c r="W6702" s="44"/>
      <c r="X6702" s="44"/>
      <c r="Y6702" s="44"/>
    </row>
    <row r="6703" spans="14:25" ht="15" customHeight="1" x14ac:dyDescent="0.2">
      <c r="N6703" s="44"/>
      <c r="O6703" s="44"/>
      <c r="P6703" s="44"/>
      <c r="Q6703" s="44"/>
      <c r="R6703" s="44"/>
      <c r="S6703" s="44"/>
      <c r="T6703" s="44"/>
      <c r="U6703" s="44"/>
      <c r="V6703" s="44"/>
      <c r="W6703" s="44"/>
      <c r="X6703" s="44"/>
      <c r="Y6703" s="44"/>
    </row>
    <row r="6704" spans="14:25" ht="15" customHeight="1" x14ac:dyDescent="0.2">
      <c r="N6704" s="44"/>
      <c r="O6704" s="44"/>
      <c r="P6704" s="44"/>
      <c r="Q6704" s="44"/>
      <c r="R6704" s="44"/>
      <c r="S6704" s="44"/>
      <c r="T6704" s="44"/>
      <c r="U6704" s="44"/>
      <c r="V6704" s="44"/>
      <c r="W6704" s="44"/>
      <c r="X6704" s="44"/>
      <c r="Y6704" s="44"/>
    </row>
    <row r="6705" spans="14:25" ht="15" customHeight="1" x14ac:dyDescent="0.2">
      <c r="N6705" s="44"/>
      <c r="O6705" s="44"/>
      <c r="P6705" s="44"/>
      <c r="Q6705" s="44"/>
      <c r="R6705" s="44"/>
      <c r="S6705" s="44"/>
      <c r="T6705" s="44"/>
      <c r="U6705" s="44"/>
      <c r="V6705" s="44"/>
      <c r="W6705" s="44"/>
      <c r="X6705" s="44"/>
      <c r="Y6705" s="44"/>
    </row>
    <row r="6706" spans="14:25" ht="15" customHeight="1" x14ac:dyDescent="0.2">
      <c r="N6706" s="44"/>
      <c r="O6706" s="44"/>
      <c r="P6706" s="44"/>
      <c r="Q6706" s="44"/>
      <c r="R6706" s="44"/>
      <c r="S6706" s="44"/>
      <c r="T6706" s="44"/>
      <c r="U6706" s="44"/>
      <c r="V6706" s="44"/>
      <c r="W6706" s="44"/>
      <c r="X6706" s="44"/>
      <c r="Y6706" s="44"/>
    </row>
    <row r="6707" spans="14:25" ht="15" customHeight="1" x14ac:dyDescent="0.2">
      <c r="N6707" s="44"/>
      <c r="O6707" s="44"/>
      <c r="P6707" s="44"/>
      <c r="Q6707" s="44"/>
      <c r="R6707" s="44"/>
      <c r="S6707" s="44"/>
      <c r="T6707" s="44"/>
      <c r="U6707" s="44"/>
      <c r="V6707" s="44"/>
      <c r="W6707" s="44"/>
      <c r="X6707" s="44"/>
      <c r="Y6707" s="44"/>
    </row>
    <row r="6708" spans="14:25" ht="15" customHeight="1" x14ac:dyDescent="0.2">
      <c r="N6708" s="44"/>
      <c r="O6708" s="44"/>
      <c r="P6708" s="44"/>
      <c r="Q6708" s="44"/>
      <c r="R6708" s="44"/>
      <c r="S6708" s="44"/>
      <c r="T6708" s="44"/>
      <c r="U6708" s="44"/>
      <c r="V6708" s="44"/>
      <c r="W6708" s="44"/>
      <c r="X6708" s="44"/>
      <c r="Y6708" s="44"/>
    </row>
    <row r="6709" spans="14:25" ht="15" customHeight="1" x14ac:dyDescent="0.2">
      <c r="N6709" s="44"/>
      <c r="O6709" s="44"/>
      <c r="P6709" s="44"/>
      <c r="Q6709" s="44"/>
      <c r="R6709" s="44"/>
      <c r="S6709" s="44"/>
      <c r="T6709" s="44"/>
      <c r="U6709" s="44"/>
      <c r="V6709" s="44"/>
      <c r="W6709" s="44"/>
      <c r="X6709" s="44"/>
      <c r="Y6709" s="44"/>
    </row>
    <row r="6710" spans="14:25" ht="15" customHeight="1" x14ac:dyDescent="0.2">
      <c r="N6710" s="44"/>
      <c r="O6710" s="44"/>
      <c r="P6710" s="44"/>
      <c r="Q6710" s="44"/>
      <c r="R6710" s="44"/>
      <c r="S6710" s="44"/>
      <c r="T6710" s="44"/>
      <c r="U6710" s="44"/>
      <c r="V6710" s="44"/>
      <c r="W6710" s="44"/>
      <c r="X6710" s="44"/>
      <c r="Y6710" s="44"/>
    </row>
    <row r="6711" spans="14:25" ht="15" customHeight="1" x14ac:dyDescent="0.2">
      <c r="N6711" s="44"/>
      <c r="O6711" s="44"/>
      <c r="P6711" s="44"/>
      <c r="Q6711" s="44"/>
      <c r="R6711" s="44"/>
      <c r="S6711" s="44"/>
      <c r="T6711" s="44"/>
      <c r="U6711" s="44"/>
      <c r="V6711" s="44"/>
      <c r="W6711" s="44"/>
      <c r="X6711" s="44"/>
      <c r="Y6711" s="44"/>
    </row>
    <row r="6712" spans="14:25" ht="15" customHeight="1" x14ac:dyDescent="0.2">
      <c r="N6712" s="44"/>
      <c r="O6712" s="44"/>
      <c r="P6712" s="44"/>
      <c r="Q6712" s="44"/>
      <c r="R6712" s="44"/>
      <c r="S6712" s="44"/>
      <c r="T6712" s="44"/>
      <c r="U6712" s="44"/>
      <c r="V6712" s="44"/>
      <c r="W6712" s="44"/>
      <c r="X6712" s="44"/>
      <c r="Y6712" s="44"/>
    </row>
    <row r="6713" spans="14:25" ht="15" customHeight="1" x14ac:dyDescent="0.2">
      <c r="N6713" s="44"/>
      <c r="O6713" s="44"/>
      <c r="P6713" s="44"/>
      <c r="Q6713" s="44"/>
      <c r="R6713" s="44"/>
      <c r="S6713" s="44"/>
      <c r="T6713" s="44"/>
      <c r="U6713" s="44"/>
      <c r="V6713" s="44"/>
      <c r="W6713" s="44"/>
      <c r="X6713" s="44"/>
      <c r="Y6713" s="44"/>
    </row>
    <row r="6714" spans="14:25" ht="15" customHeight="1" x14ac:dyDescent="0.2">
      <c r="N6714" s="44"/>
      <c r="O6714" s="44"/>
      <c r="P6714" s="44"/>
      <c r="Q6714" s="44"/>
      <c r="R6714" s="44"/>
      <c r="S6714" s="44"/>
      <c r="T6714" s="44"/>
      <c r="U6714" s="44"/>
      <c r="V6714" s="44"/>
      <c r="W6714" s="44"/>
      <c r="X6714" s="44"/>
      <c r="Y6714" s="44"/>
    </row>
    <row r="6715" spans="14:25" ht="15" customHeight="1" x14ac:dyDescent="0.2">
      <c r="N6715" s="44"/>
      <c r="O6715" s="44"/>
      <c r="P6715" s="44"/>
      <c r="Q6715" s="44"/>
      <c r="R6715" s="44"/>
      <c r="S6715" s="44"/>
      <c r="T6715" s="44"/>
      <c r="U6715" s="44"/>
      <c r="V6715" s="44"/>
      <c r="W6715" s="44"/>
      <c r="X6715" s="44"/>
      <c r="Y6715" s="44"/>
    </row>
    <row r="6716" spans="14:25" ht="15" customHeight="1" x14ac:dyDescent="0.2">
      <c r="N6716" s="44"/>
      <c r="O6716" s="44"/>
      <c r="P6716" s="44"/>
      <c r="Q6716" s="44"/>
      <c r="R6716" s="44"/>
      <c r="S6716" s="44"/>
      <c r="T6716" s="44"/>
      <c r="U6716" s="44"/>
      <c r="V6716" s="44"/>
      <c r="W6716" s="44"/>
      <c r="X6716" s="44"/>
      <c r="Y6716" s="44"/>
    </row>
    <row r="6717" spans="14:25" ht="15" customHeight="1" x14ac:dyDescent="0.2">
      <c r="N6717" s="44"/>
      <c r="O6717" s="44"/>
      <c r="P6717" s="44"/>
      <c r="Q6717" s="44"/>
      <c r="R6717" s="44"/>
      <c r="S6717" s="44"/>
      <c r="T6717" s="44"/>
      <c r="U6717" s="44"/>
      <c r="V6717" s="44"/>
      <c r="W6717" s="44"/>
      <c r="X6717" s="44"/>
      <c r="Y6717" s="44"/>
    </row>
    <row r="6718" spans="14:25" ht="15" customHeight="1" x14ac:dyDescent="0.2">
      <c r="N6718" s="44"/>
      <c r="O6718" s="44"/>
      <c r="P6718" s="44"/>
      <c r="Q6718" s="44"/>
      <c r="R6718" s="44"/>
      <c r="S6718" s="44"/>
      <c r="T6718" s="44"/>
      <c r="U6718" s="44"/>
      <c r="V6718" s="44"/>
      <c r="W6718" s="44"/>
      <c r="X6718" s="44"/>
      <c r="Y6718" s="44"/>
    </row>
    <row r="6719" spans="14:25" ht="15" customHeight="1" x14ac:dyDescent="0.2">
      <c r="N6719" s="44"/>
      <c r="O6719" s="44"/>
      <c r="P6719" s="44"/>
      <c r="Q6719" s="44"/>
      <c r="R6719" s="44"/>
      <c r="S6719" s="44"/>
      <c r="T6719" s="44"/>
      <c r="U6719" s="44"/>
      <c r="V6719" s="44"/>
      <c r="W6719" s="44"/>
      <c r="X6719" s="44"/>
      <c r="Y6719" s="44"/>
    </row>
    <row r="6720" spans="14:25" ht="15" customHeight="1" x14ac:dyDescent="0.2">
      <c r="N6720" s="44"/>
      <c r="O6720" s="44"/>
      <c r="P6720" s="44"/>
      <c r="Q6720" s="44"/>
      <c r="R6720" s="44"/>
      <c r="S6720" s="44"/>
      <c r="T6720" s="44"/>
      <c r="U6720" s="44"/>
      <c r="V6720" s="44"/>
      <c r="W6720" s="44"/>
      <c r="X6720" s="44"/>
      <c r="Y6720" s="44"/>
    </row>
    <row r="6721" spans="14:25" ht="15" customHeight="1" x14ac:dyDescent="0.2">
      <c r="N6721" s="44"/>
      <c r="O6721" s="44"/>
      <c r="P6721" s="44"/>
      <c r="Q6721" s="44"/>
      <c r="R6721" s="44"/>
      <c r="S6721" s="44"/>
      <c r="T6721" s="44"/>
      <c r="U6721" s="44"/>
      <c r="V6721" s="44"/>
      <c r="W6721" s="44"/>
      <c r="X6721" s="44"/>
      <c r="Y6721" s="44"/>
    </row>
    <row r="6722" spans="14:25" ht="15" customHeight="1" x14ac:dyDescent="0.2">
      <c r="N6722" s="44"/>
      <c r="O6722" s="44"/>
      <c r="P6722" s="44"/>
      <c r="Q6722" s="44"/>
      <c r="R6722" s="44"/>
      <c r="S6722" s="44"/>
      <c r="T6722" s="44"/>
      <c r="U6722" s="44"/>
      <c r="V6722" s="44"/>
      <c r="W6722" s="44"/>
      <c r="X6722" s="44"/>
      <c r="Y6722" s="44"/>
    </row>
    <row r="6723" spans="14:25" ht="15" customHeight="1" x14ac:dyDescent="0.2">
      <c r="N6723" s="44"/>
      <c r="O6723" s="44"/>
      <c r="P6723" s="44"/>
      <c r="Q6723" s="44"/>
      <c r="R6723" s="44"/>
      <c r="S6723" s="44"/>
      <c r="T6723" s="44"/>
      <c r="U6723" s="44"/>
      <c r="V6723" s="44"/>
      <c r="W6723" s="44"/>
      <c r="X6723" s="44"/>
      <c r="Y6723" s="44"/>
    </row>
    <row r="6724" spans="14:25" ht="15" customHeight="1" x14ac:dyDescent="0.2">
      <c r="N6724" s="44"/>
      <c r="O6724" s="44"/>
      <c r="P6724" s="44"/>
      <c r="Q6724" s="44"/>
      <c r="R6724" s="44"/>
      <c r="S6724" s="44"/>
      <c r="T6724" s="44"/>
      <c r="U6724" s="44"/>
      <c r="V6724" s="44"/>
      <c r="W6724" s="44"/>
      <c r="X6724" s="44"/>
      <c r="Y6724" s="44"/>
    </row>
    <row r="6725" spans="14:25" ht="15" customHeight="1" x14ac:dyDescent="0.2">
      <c r="N6725" s="44"/>
      <c r="O6725" s="44"/>
      <c r="P6725" s="44"/>
      <c r="Q6725" s="44"/>
      <c r="R6725" s="44"/>
      <c r="S6725" s="44"/>
      <c r="T6725" s="44"/>
      <c r="U6725" s="44"/>
      <c r="V6725" s="44"/>
      <c r="W6725" s="44"/>
      <c r="X6725" s="44"/>
      <c r="Y6725" s="44"/>
    </row>
    <row r="6726" spans="14:25" ht="15" customHeight="1" x14ac:dyDescent="0.2">
      <c r="N6726" s="44"/>
      <c r="O6726" s="44"/>
      <c r="P6726" s="44"/>
      <c r="Q6726" s="44"/>
      <c r="R6726" s="44"/>
      <c r="S6726" s="44"/>
      <c r="T6726" s="44"/>
      <c r="U6726" s="44"/>
      <c r="V6726" s="44"/>
      <c r="W6726" s="44"/>
      <c r="X6726" s="44"/>
      <c r="Y6726" s="44"/>
    </row>
    <row r="6727" spans="14:25" ht="15" customHeight="1" x14ac:dyDescent="0.2">
      <c r="N6727" s="44"/>
      <c r="O6727" s="44"/>
      <c r="P6727" s="44"/>
      <c r="Q6727" s="44"/>
      <c r="R6727" s="44"/>
      <c r="S6727" s="44"/>
      <c r="T6727" s="44"/>
      <c r="U6727" s="44"/>
      <c r="V6727" s="44"/>
      <c r="W6727" s="44"/>
      <c r="X6727" s="44"/>
      <c r="Y6727" s="44"/>
    </row>
    <row r="6728" spans="14:25" ht="15" customHeight="1" x14ac:dyDescent="0.2">
      <c r="N6728" s="44"/>
      <c r="O6728" s="44"/>
      <c r="P6728" s="44"/>
      <c r="Q6728" s="44"/>
      <c r="R6728" s="44"/>
      <c r="S6728" s="44"/>
      <c r="T6728" s="44"/>
      <c r="U6728" s="44"/>
      <c r="V6728" s="44"/>
      <c r="W6728" s="44"/>
      <c r="X6728" s="44"/>
      <c r="Y6728" s="44"/>
    </row>
    <row r="6729" spans="14:25" ht="15" customHeight="1" x14ac:dyDescent="0.2">
      <c r="N6729" s="44"/>
      <c r="O6729" s="44"/>
      <c r="P6729" s="44"/>
      <c r="Q6729" s="44"/>
      <c r="R6729" s="44"/>
      <c r="S6729" s="44"/>
      <c r="T6729" s="44"/>
      <c r="U6729" s="44"/>
      <c r="V6729" s="44"/>
      <c r="W6729" s="44"/>
      <c r="X6729" s="44"/>
      <c r="Y6729" s="44"/>
    </row>
    <row r="6730" spans="14:25" ht="15" customHeight="1" x14ac:dyDescent="0.2">
      <c r="N6730" s="44"/>
      <c r="O6730" s="44"/>
      <c r="P6730" s="44"/>
      <c r="Q6730" s="44"/>
      <c r="R6730" s="44"/>
      <c r="S6730" s="44"/>
      <c r="T6730" s="44"/>
      <c r="U6730" s="44"/>
      <c r="V6730" s="44"/>
      <c r="W6730" s="44"/>
      <c r="X6730" s="44"/>
      <c r="Y6730" s="44"/>
    </row>
    <row r="6731" spans="14:25" ht="15" customHeight="1" x14ac:dyDescent="0.2">
      <c r="N6731" s="44"/>
      <c r="O6731" s="44"/>
      <c r="P6731" s="44"/>
      <c r="Q6731" s="44"/>
      <c r="R6731" s="44"/>
      <c r="S6731" s="44"/>
      <c r="T6731" s="44"/>
      <c r="U6731" s="44"/>
      <c r="V6731" s="44"/>
      <c r="W6731" s="44"/>
      <c r="X6731" s="44"/>
      <c r="Y6731" s="44"/>
    </row>
    <row r="6732" spans="14:25" ht="15" customHeight="1" x14ac:dyDescent="0.2">
      <c r="N6732" s="44"/>
      <c r="O6732" s="44"/>
      <c r="P6732" s="44"/>
      <c r="Q6732" s="44"/>
      <c r="R6732" s="44"/>
      <c r="S6732" s="44"/>
      <c r="T6732" s="44"/>
      <c r="U6732" s="44"/>
      <c r="V6732" s="44"/>
      <c r="W6732" s="44"/>
      <c r="X6732" s="44"/>
      <c r="Y6732" s="44"/>
    </row>
    <row r="6733" spans="14:25" ht="15" customHeight="1" x14ac:dyDescent="0.2">
      <c r="N6733" s="44"/>
      <c r="O6733" s="44"/>
      <c r="P6733" s="44"/>
      <c r="Q6733" s="44"/>
      <c r="R6733" s="44"/>
      <c r="S6733" s="44"/>
      <c r="T6733" s="44"/>
      <c r="U6733" s="44"/>
      <c r="V6733" s="44"/>
      <c r="W6733" s="44"/>
      <c r="X6733" s="44"/>
      <c r="Y6733" s="44"/>
    </row>
    <row r="6734" spans="14:25" ht="15" customHeight="1" x14ac:dyDescent="0.2">
      <c r="N6734" s="44"/>
      <c r="O6734" s="44"/>
      <c r="P6734" s="44"/>
      <c r="Q6734" s="44"/>
      <c r="R6734" s="44"/>
      <c r="S6734" s="44"/>
      <c r="T6734" s="44"/>
      <c r="U6734" s="44"/>
      <c r="V6734" s="44"/>
      <c r="W6734" s="44"/>
      <c r="X6734" s="44"/>
      <c r="Y6734" s="44"/>
    </row>
    <row r="6735" spans="14:25" ht="15" customHeight="1" x14ac:dyDescent="0.2">
      <c r="N6735" s="44"/>
      <c r="O6735" s="44"/>
      <c r="P6735" s="44"/>
      <c r="Q6735" s="44"/>
      <c r="R6735" s="44"/>
      <c r="S6735" s="44"/>
      <c r="T6735" s="44"/>
      <c r="U6735" s="44"/>
      <c r="V6735" s="44"/>
      <c r="W6735" s="44"/>
      <c r="X6735" s="44"/>
      <c r="Y6735" s="44"/>
    </row>
    <row r="6736" spans="14:25" ht="15" customHeight="1" x14ac:dyDescent="0.2">
      <c r="N6736" s="44"/>
      <c r="O6736" s="44"/>
      <c r="P6736" s="44"/>
      <c r="Q6736" s="44"/>
      <c r="R6736" s="44"/>
      <c r="S6736" s="44"/>
      <c r="T6736" s="44"/>
      <c r="U6736" s="44"/>
      <c r="V6736" s="44"/>
      <c r="W6736" s="44"/>
      <c r="X6736" s="44"/>
      <c r="Y6736" s="44"/>
    </row>
    <row r="6737" spans="14:25" ht="15" customHeight="1" x14ac:dyDescent="0.2">
      <c r="N6737" s="44"/>
      <c r="O6737" s="44"/>
      <c r="P6737" s="44"/>
      <c r="Q6737" s="44"/>
      <c r="R6737" s="44"/>
      <c r="S6737" s="44"/>
      <c r="T6737" s="44"/>
      <c r="U6737" s="44"/>
      <c r="V6737" s="44"/>
      <c r="W6737" s="44"/>
      <c r="X6737" s="44"/>
      <c r="Y6737" s="44"/>
    </row>
    <row r="6738" spans="14:25" ht="15" customHeight="1" x14ac:dyDescent="0.2">
      <c r="N6738" s="44"/>
      <c r="O6738" s="44"/>
      <c r="P6738" s="44"/>
      <c r="Q6738" s="44"/>
      <c r="R6738" s="44"/>
      <c r="S6738" s="44"/>
      <c r="T6738" s="44"/>
      <c r="U6738" s="44"/>
      <c r="V6738" s="44"/>
      <c r="W6738" s="44"/>
      <c r="X6738" s="44"/>
      <c r="Y6738" s="44"/>
    </row>
    <row r="6739" spans="14:25" ht="15" customHeight="1" x14ac:dyDescent="0.2">
      <c r="N6739" s="44"/>
      <c r="O6739" s="44"/>
      <c r="P6739" s="44"/>
      <c r="Q6739" s="44"/>
      <c r="R6739" s="44"/>
      <c r="S6739" s="44"/>
      <c r="T6739" s="44"/>
      <c r="U6739" s="44"/>
      <c r="V6739" s="44"/>
      <c r="W6739" s="44"/>
      <c r="X6739" s="44"/>
      <c r="Y6739" s="44"/>
    </row>
    <row r="6740" spans="14:25" ht="15" customHeight="1" x14ac:dyDescent="0.2">
      <c r="N6740" s="44"/>
      <c r="O6740" s="44"/>
      <c r="P6740" s="44"/>
      <c r="Q6740" s="44"/>
      <c r="R6740" s="44"/>
      <c r="S6740" s="44"/>
      <c r="T6740" s="44"/>
      <c r="U6740" s="44"/>
      <c r="V6740" s="44"/>
      <c r="W6740" s="44"/>
      <c r="X6740" s="44"/>
      <c r="Y6740" s="44"/>
    </row>
    <row r="6741" spans="14:25" ht="15" customHeight="1" x14ac:dyDescent="0.2">
      <c r="N6741" s="44"/>
      <c r="O6741" s="44"/>
      <c r="P6741" s="44"/>
      <c r="Q6741" s="44"/>
      <c r="R6741" s="44"/>
      <c r="S6741" s="44"/>
      <c r="T6741" s="44"/>
      <c r="U6741" s="44"/>
      <c r="V6741" s="44"/>
      <c r="W6741" s="44"/>
      <c r="X6741" s="44"/>
      <c r="Y6741" s="44"/>
    </row>
    <row r="6742" spans="14:25" ht="15" customHeight="1" x14ac:dyDescent="0.2">
      <c r="N6742" s="44"/>
      <c r="O6742" s="44"/>
      <c r="P6742" s="44"/>
      <c r="Q6742" s="44"/>
      <c r="R6742" s="44"/>
      <c r="S6742" s="44"/>
      <c r="T6742" s="44"/>
      <c r="U6742" s="44"/>
      <c r="V6742" s="44"/>
      <c r="W6742" s="44"/>
      <c r="X6742" s="44"/>
      <c r="Y6742" s="44"/>
    </row>
    <row r="6743" spans="14:25" ht="15" customHeight="1" x14ac:dyDescent="0.2">
      <c r="N6743" s="44"/>
      <c r="O6743" s="44"/>
      <c r="P6743" s="44"/>
      <c r="Q6743" s="44"/>
      <c r="R6743" s="44"/>
      <c r="S6743" s="44"/>
      <c r="T6743" s="44"/>
      <c r="U6743" s="44"/>
      <c r="V6743" s="44"/>
      <c r="W6743" s="44"/>
      <c r="X6743" s="44"/>
      <c r="Y6743" s="44"/>
    </row>
    <row r="6744" spans="14:25" ht="15" customHeight="1" x14ac:dyDescent="0.2">
      <c r="N6744" s="44"/>
      <c r="O6744" s="44"/>
      <c r="P6744" s="44"/>
      <c r="Q6744" s="44"/>
      <c r="R6744" s="44"/>
      <c r="S6744" s="44"/>
      <c r="T6744" s="44"/>
      <c r="U6744" s="44"/>
      <c r="V6744" s="44"/>
      <c r="W6744" s="44"/>
      <c r="X6744" s="44"/>
      <c r="Y6744" s="44"/>
    </row>
    <row r="6745" spans="14:25" ht="15" customHeight="1" x14ac:dyDescent="0.2">
      <c r="N6745" s="44"/>
      <c r="O6745" s="44"/>
      <c r="P6745" s="44"/>
      <c r="Q6745" s="44"/>
      <c r="R6745" s="44"/>
      <c r="S6745" s="44"/>
      <c r="T6745" s="44"/>
      <c r="U6745" s="44"/>
      <c r="V6745" s="44"/>
      <c r="W6745" s="44"/>
      <c r="X6745" s="44"/>
      <c r="Y6745" s="44"/>
    </row>
    <row r="6746" spans="14:25" ht="15" customHeight="1" x14ac:dyDescent="0.2">
      <c r="N6746" s="44"/>
      <c r="O6746" s="44"/>
      <c r="P6746" s="44"/>
      <c r="Q6746" s="44"/>
      <c r="R6746" s="44"/>
      <c r="S6746" s="44"/>
      <c r="T6746" s="44"/>
      <c r="U6746" s="44"/>
      <c r="V6746" s="44"/>
      <c r="W6746" s="44"/>
      <c r="X6746" s="44"/>
      <c r="Y6746" s="44"/>
    </row>
    <row r="6747" spans="14:25" ht="15" customHeight="1" x14ac:dyDescent="0.2">
      <c r="N6747" s="44"/>
      <c r="O6747" s="44"/>
      <c r="P6747" s="44"/>
      <c r="Q6747" s="44"/>
      <c r="R6747" s="44"/>
      <c r="S6747" s="44"/>
      <c r="T6747" s="44"/>
      <c r="U6747" s="44"/>
      <c r="V6747" s="44"/>
      <c r="W6747" s="44"/>
      <c r="X6747" s="44"/>
      <c r="Y6747" s="44"/>
    </row>
    <row r="6748" spans="14:25" ht="15" customHeight="1" x14ac:dyDescent="0.2">
      <c r="N6748" s="44"/>
      <c r="O6748" s="44"/>
      <c r="P6748" s="44"/>
      <c r="Q6748" s="44"/>
      <c r="R6748" s="44"/>
      <c r="S6748" s="44"/>
      <c r="T6748" s="44"/>
      <c r="U6748" s="44"/>
      <c r="V6748" s="44"/>
      <c r="W6748" s="44"/>
      <c r="X6748" s="44"/>
      <c r="Y6748" s="44"/>
    </row>
    <row r="6749" spans="14:25" ht="15" customHeight="1" x14ac:dyDescent="0.2">
      <c r="N6749" s="44"/>
      <c r="O6749" s="44"/>
      <c r="P6749" s="44"/>
      <c r="Q6749" s="44"/>
      <c r="R6749" s="44"/>
      <c r="S6749" s="44"/>
      <c r="T6749" s="44"/>
      <c r="U6749" s="44"/>
      <c r="V6749" s="44"/>
      <c r="W6749" s="44"/>
      <c r="X6749" s="44"/>
      <c r="Y6749" s="44"/>
    </row>
    <row r="6750" spans="14:25" ht="15" customHeight="1" x14ac:dyDescent="0.2">
      <c r="N6750" s="44"/>
      <c r="O6750" s="44"/>
      <c r="P6750" s="44"/>
      <c r="Q6750" s="44"/>
      <c r="R6750" s="44"/>
      <c r="S6750" s="44"/>
      <c r="T6750" s="44"/>
      <c r="U6750" s="44"/>
      <c r="V6750" s="44"/>
      <c r="W6750" s="44"/>
      <c r="X6750" s="44"/>
      <c r="Y6750" s="44"/>
    </row>
    <row r="6751" spans="14:25" ht="15" customHeight="1" x14ac:dyDescent="0.2">
      <c r="N6751" s="44"/>
      <c r="O6751" s="44"/>
      <c r="P6751" s="44"/>
      <c r="Q6751" s="44"/>
      <c r="R6751" s="44"/>
      <c r="S6751" s="44"/>
      <c r="T6751" s="44"/>
      <c r="U6751" s="44"/>
      <c r="V6751" s="44"/>
      <c r="W6751" s="44"/>
      <c r="X6751" s="44"/>
      <c r="Y6751" s="44"/>
    </row>
    <row r="6752" spans="14:25" ht="15" customHeight="1" x14ac:dyDescent="0.2">
      <c r="N6752" s="44"/>
      <c r="O6752" s="44"/>
      <c r="P6752" s="44"/>
      <c r="Q6752" s="44"/>
      <c r="R6752" s="44"/>
      <c r="S6752" s="44"/>
      <c r="T6752" s="44"/>
      <c r="U6752" s="44"/>
      <c r="V6752" s="44"/>
      <c r="W6752" s="44"/>
      <c r="X6752" s="44"/>
      <c r="Y6752" s="44"/>
    </row>
    <row r="6753" spans="14:25" ht="15" customHeight="1" x14ac:dyDescent="0.2">
      <c r="N6753" s="44"/>
      <c r="O6753" s="44"/>
      <c r="P6753" s="44"/>
      <c r="Q6753" s="44"/>
      <c r="R6753" s="44"/>
      <c r="S6753" s="44"/>
      <c r="T6753" s="44"/>
      <c r="U6753" s="44"/>
      <c r="V6753" s="44"/>
      <c r="W6753" s="44"/>
      <c r="X6753" s="44"/>
      <c r="Y6753" s="44"/>
    </row>
    <row r="6754" spans="14:25" ht="15" customHeight="1" x14ac:dyDescent="0.2">
      <c r="N6754" s="44"/>
      <c r="O6754" s="44"/>
      <c r="P6754" s="44"/>
      <c r="Q6754" s="44"/>
      <c r="R6754" s="44"/>
      <c r="S6754" s="44"/>
      <c r="T6754" s="44"/>
      <c r="U6754" s="44"/>
      <c r="V6754" s="44"/>
      <c r="W6754" s="44"/>
      <c r="X6754" s="44"/>
      <c r="Y6754" s="44"/>
    </row>
    <row r="6755" spans="14:25" ht="15" customHeight="1" x14ac:dyDescent="0.2">
      <c r="N6755" s="44"/>
      <c r="O6755" s="44"/>
      <c r="P6755" s="44"/>
      <c r="Q6755" s="44"/>
      <c r="R6755" s="44"/>
      <c r="S6755" s="44"/>
      <c r="T6755" s="44"/>
      <c r="U6755" s="44"/>
      <c r="V6755" s="44"/>
      <c r="W6755" s="44"/>
      <c r="X6755" s="44"/>
      <c r="Y6755" s="44"/>
    </row>
    <row r="6756" spans="14:25" ht="15" customHeight="1" x14ac:dyDescent="0.2">
      <c r="N6756" s="44"/>
      <c r="O6756" s="44"/>
      <c r="P6756" s="44"/>
      <c r="Q6756" s="44"/>
      <c r="R6756" s="44"/>
      <c r="S6756" s="44"/>
      <c r="T6756" s="44"/>
      <c r="U6756" s="44"/>
      <c r="V6756" s="44"/>
      <c r="W6756" s="44"/>
      <c r="X6756" s="44"/>
      <c r="Y6756" s="44"/>
    </row>
    <row r="6757" spans="14:25" ht="15" customHeight="1" x14ac:dyDescent="0.2">
      <c r="N6757" s="44"/>
      <c r="O6757" s="44"/>
      <c r="P6757" s="44"/>
      <c r="Q6757" s="44"/>
      <c r="R6757" s="44"/>
      <c r="S6757" s="44"/>
      <c r="T6757" s="44"/>
      <c r="U6757" s="44"/>
      <c r="V6757" s="44"/>
      <c r="W6757" s="44"/>
      <c r="X6757" s="44"/>
      <c r="Y6757" s="44"/>
    </row>
    <row r="6758" spans="14:25" ht="15" customHeight="1" x14ac:dyDescent="0.2">
      <c r="N6758" s="44"/>
      <c r="O6758" s="44"/>
      <c r="P6758" s="44"/>
      <c r="Q6758" s="44"/>
      <c r="R6758" s="44"/>
      <c r="S6758" s="44"/>
      <c r="T6758" s="44"/>
      <c r="U6758" s="44"/>
      <c r="V6758" s="44"/>
      <c r="W6758" s="44"/>
      <c r="X6758" s="44"/>
      <c r="Y6758" s="44"/>
    </row>
    <row r="6759" spans="14:25" ht="15" customHeight="1" x14ac:dyDescent="0.2">
      <c r="N6759" s="44"/>
      <c r="O6759" s="44"/>
      <c r="P6759" s="44"/>
      <c r="Q6759" s="44"/>
      <c r="R6759" s="44"/>
      <c r="S6759" s="44"/>
      <c r="T6759" s="44"/>
      <c r="U6759" s="44"/>
      <c r="V6759" s="44"/>
      <c r="W6759" s="44"/>
      <c r="X6759" s="44"/>
      <c r="Y6759" s="44"/>
    </row>
    <row r="6760" spans="14:25" ht="15" customHeight="1" x14ac:dyDescent="0.2">
      <c r="N6760" s="44"/>
      <c r="O6760" s="44"/>
      <c r="P6760" s="44"/>
      <c r="Q6760" s="44"/>
      <c r="R6760" s="44"/>
      <c r="S6760" s="44"/>
      <c r="T6760" s="44"/>
      <c r="U6760" s="44"/>
      <c r="V6760" s="44"/>
      <c r="W6760" s="44"/>
      <c r="X6760" s="44"/>
      <c r="Y6760" s="44"/>
    </row>
    <row r="6761" spans="14:25" ht="15" customHeight="1" x14ac:dyDescent="0.2">
      <c r="N6761" s="44"/>
      <c r="O6761" s="44"/>
      <c r="P6761" s="44"/>
      <c r="Q6761" s="44"/>
      <c r="R6761" s="44"/>
      <c r="S6761" s="44"/>
      <c r="T6761" s="44"/>
      <c r="U6761" s="44"/>
      <c r="V6761" s="44"/>
      <c r="W6761" s="44"/>
      <c r="X6761" s="44"/>
      <c r="Y6761" s="44"/>
    </row>
    <row r="6762" spans="14:25" ht="15" customHeight="1" x14ac:dyDescent="0.2">
      <c r="N6762" s="44"/>
      <c r="O6762" s="44"/>
      <c r="P6762" s="44"/>
      <c r="Q6762" s="44"/>
      <c r="R6762" s="44"/>
      <c r="S6762" s="44"/>
      <c r="T6762" s="44"/>
      <c r="U6762" s="44"/>
      <c r="V6762" s="44"/>
      <c r="W6762" s="44"/>
      <c r="X6762" s="44"/>
      <c r="Y6762" s="44"/>
    </row>
    <row r="6763" spans="14:25" ht="15" customHeight="1" x14ac:dyDescent="0.2">
      <c r="N6763" s="44"/>
      <c r="O6763" s="44"/>
      <c r="P6763" s="44"/>
      <c r="Q6763" s="44"/>
      <c r="R6763" s="44"/>
      <c r="S6763" s="44"/>
      <c r="T6763" s="44"/>
      <c r="U6763" s="44"/>
      <c r="V6763" s="44"/>
      <c r="W6763" s="44"/>
      <c r="X6763" s="44"/>
      <c r="Y6763" s="44"/>
    </row>
    <row r="6764" spans="14:25" ht="15" customHeight="1" x14ac:dyDescent="0.2">
      <c r="N6764" s="44"/>
      <c r="O6764" s="44"/>
      <c r="P6764" s="44"/>
      <c r="Q6764" s="44"/>
      <c r="R6764" s="44"/>
      <c r="S6764" s="44"/>
      <c r="T6764" s="44"/>
      <c r="U6764" s="44"/>
      <c r="V6764" s="44"/>
      <c r="W6764" s="44"/>
      <c r="X6764" s="44"/>
      <c r="Y6764" s="44"/>
    </row>
    <row r="6765" spans="14:25" ht="15" customHeight="1" x14ac:dyDescent="0.2">
      <c r="N6765" s="44"/>
      <c r="O6765" s="44"/>
      <c r="P6765" s="44"/>
      <c r="Q6765" s="44"/>
      <c r="R6765" s="44"/>
      <c r="S6765" s="44"/>
      <c r="T6765" s="44"/>
      <c r="U6765" s="44"/>
      <c r="V6765" s="44"/>
      <c r="W6765" s="44"/>
      <c r="X6765" s="44"/>
      <c r="Y6765" s="44"/>
    </row>
    <row r="6766" spans="14:25" ht="15" customHeight="1" x14ac:dyDescent="0.2">
      <c r="N6766" s="44"/>
      <c r="O6766" s="44"/>
      <c r="P6766" s="44"/>
      <c r="Q6766" s="44"/>
      <c r="R6766" s="44"/>
      <c r="S6766" s="44"/>
      <c r="T6766" s="44"/>
      <c r="U6766" s="44"/>
      <c r="V6766" s="44"/>
      <c r="W6766" s="44"/>
      <c r="X6766" s="44"/>
      <c r="Y6766" s="44"/>
    </row>
    <row r="6767" spans="14:25" ht="15" customHeight="1" x14ac:dyDescent="0.2">
      <c r="N6767" s="44"/>
      <c r="O6767" s="44"/>
      <c r="P6767" s="44"/>
      <c r="Q6767" s="44"/>
      <c r="R6767" s="44"/>
      <c r="S6767" s="44"/>
      <c r="T6767" s="44"/>
      <c r="U6767" s="44"/>
      <c r="V6767" s="44"/>
      <c r="W6767" s="44"/>
      <c r="X6767" s="44"/>
      <c r="Y6767" s="44"/>
    </row>
    <row r="6768" spans="14:25" ht="15" customHeight="1" x14ac:dyDescent="0.2">
      <c r="N6768" s="44"/>
      <c r="O6768" s="44"/>
      <c r="P6768" s="44"/>
      <c r="Q6768" s="44"/>
      <c r="R6768" s="44"/>
      <c r="S6768" s="44"/>
      <c r="T6768" s="44"/>
      <c r="U6768" s="44"/>
      <c r="V6768" s="44"/>
      <c r="W6768" s="44"/>
      <c r="X6768" s="44"/>
      <c r="Y6768" s="44"/>
    </row>
    <row r="6769" spans="14:25" ht="15" customHeight="1" x14ac:dyDescent="0.2">
      <c r="N6769" s="44"/>
      <c r="O6769" s="44"/>
      <c r="P6769" s="44"/>
      <c r="Q6769" s="44"/>
      <c r="R6769" s="44"/>
      <c r="S6769" s="44"/>
      <c r="T6769" s="44"/>
      <c r="U6769" s="44"/>
      <c r="V6769" s="44"/>
      <c r="W6769" s="44"/>
      <c r="X6769" s="44"/>
      <c r="Y6769" s="44"/>
    </row>
    <row r="6770" spans="14:25" ht="15" customHeight="1" x14ac:dyDescent="0.2">
      <c r="N6770" s="44"/>
      <c r="O6770" s="44"/>
      <c r="P6770" s="44"/>
      <c r="Q6770" s="44"/>
      <c r="R6770" s="44"/>
      <c r="S6770" s="44"/>
      <c r="T6770" s="44"/>
      <c r="U6770" s="44"/>
      <c r="V6770" s="44"/>
      <c r="W6770" s="44"/>
      <c r="X6770" s="44"/>
      <c r="Y6770" s="44"/>
    </row>
    <row r="6771" spans="14:25" ht="15" customHeight="1" x14ac:dyDescent="0.2">
      <c r="N6771" s="44"/>
      <c r="O6771" s="44"/>
      <c r="P6771" s="44"/>
      <c r="Q6771" s="44"/>
      <c r="R6771" s="44"/>
      <c r="S6771" s="44"/>
      <c r="T6771" s="44"/>
      <c r="U6771" s="44"/>
      <c r="V6771" s="44"/>
      <c r="W6771" s="44"/>
      <c r="X6771" s="44"/>
      <c r="Y6771" s="44"/>
    </row>
    <row r="6772" spans="14:25" ht="15" customHeight="1" x14ac:dyDescent="0.2">
      <c r="N6772" s="44"/>
      <c r="O6772" s="44"/>
      <c r="P6772" s="44"/>
      <c r="Q6772" s="44"/>
      <c r="R6772" s="44"/>
      <c r="S6772" s="44"/>
      <c r="T6772" s="44"/>
      <c r="U6772" s="44"/>
      <c r="V6772" s="44"/>
      <c r="W6772" s="44"/>
      <c r="X6772" s="44"/>
      <c r="Y6772" s="44"/>
    </row>
    <row r="6773" spans="14:25" ht="15" customHeight="1" x14ac:dyDescent="0.2">
      <c r="N6773" s="44"/>
      <c r="O6773" s="44"/>
      <c r="P6773" s="44"/>
      <c r="Q6773" s="44"/>
      <c r="R6773" s="44"/>
      <c r="S6773" s="44"/>
      <c r="T6773" s="44"/>
      <c r="U6773" s="44"/>
      <c r="V6773" s="44"/>
      <c r="W6773" s="44"/>
      <c r="X6773" s="44"/>
      <c r="Y6773" s="44"/>
    </row>
    <row r="6774" spans="14:25" ht="15" customHeight="1" x14ac:dyDescent="0.2">
      <c r="N6774" s="44"/>
      <c r="O6774" s="44"/>
      <c r="P6774" s="44"/>
      <c r="Q6774" s="44"/>
      <c r="R6774" s="44"/>
      <c r="S6774" s="44"/>
      <c r="T6774" s="44"/>
      <c r="U6774" s="44"/>
      <c r="V6774" s="44"/>
      <c r="W6774" s="44"/>
      <c r="X6774" s="44"/>
      <c r="Y6774" s="44"/>
    </row>
    <row r="6775" spans="14:25" ht="15" customHeight="1" x14ac:dyDescent="0.2">
      <c r="N6775" s="44"/>
      <c r="O6775" s="44"/>
      <c r="P6775" s="44"/>
      <c r="Q6775" s="44"/>
      <c r="R6775" s="44"/>
      <c r="S6775" s="44"/>
      <c r="T6775" s="44"/>
      <c r="U6775" s="44"/>
      <c r="V6775" s="44"/>
      <c r="W6775" s="44"/>
      <c r="X6775" s="44"/>
      <c r="Y6775" s="44"/>
    </row>
    <row r="6776" spans="14:25" ht="15" customHeight="1" x14ac:dyDescent="0.2">
      <c r="N6776" s="44"/>
      <c r="O6776" s="44"/>
      <c r="P6776" s="44"/>
      <c r="Q6776" s="44"/>
      <c r="R6776" s="44"/>
      <c r="S6776" s="44"/>
      <c r="T6776" s="44"/>
      <c r="U6776" s="44"/>
      <c r="V6776" s="44"/>
      <c r="W6776" s="44"/>
      <c r="X6776" s="44"/>
      <c r="Y6776" s="44"/>
    </row>
    <row r="6777" spans="14:25" ht="15" customHeight="1" x14ac:dyDescent="0.2">
      <c r="N6777" s="44"/>
      <c r="O6777" s="44"/>
      <c r="P6777" s="44"/>
      <c r="Q6777" s="44"/>
      <c r="R6777" s="44"/>
      <c r="S6777" s="44"/>
      <c r="T6777" s="44"/>
      <c r="U6777" s="44"/>
      <c r="V6777" s="44"/>
      <c r="W6777" s="44"/>
      <c r="X6777" s="44"/>
      <c r="Y6777" s="44"/>
    </row>
    <row r="6778" spans="14:25" ht="15" customHeight="1" x14ac:dyDescent="0.2">
      <c r="N6778" s="44"/>
      <c r="O6778" s="44"/>
      <c r="P6778" s="44"/>
      <c r="Q6778" s="44"/>
      <c r="R6778" s="44"/>
      <c r="S6778" s="44"/>
      <c r="T6778" s="44"/>
      <c r="U6778" s="44"/>
      <c r="V6778" s="44"/>
      <c r="W6778" s="44"/>
      <c r="X6778" s="44"/>
      <c r="Y6778" s="44"/>
    </row>
    <row r="6779" spans="14:25" ht="15" customHeight="1" x14ac:dyDescent="0.2">
      <c r="N6779" s="44"/>
      <c r="O6779" s="44"/>
      <c r="P6779" s="44"/>
      <c r="Q6779" s="44"/>
      <c r="R6779" s="44"/>
      <c r="S6779" s="44"/>
      <c r="T6779" s="44"/>
      <c r="U6779" s="44"/>
      <c r="V6779" s="44"/>
      <c r="W6779" s="44"/>
      <c r="X6779" s="44"/>
      <c r="Y6779" s="44"/>
    </row>
    <row r="6780" spans="14:25" ht="15" customHeight="1" x14ac:dyDescent="0.2">
      <c r="N6780" s="44"/>
      <c r="O6780" s="44"/>
      <c r="P6780" s="44"/>
      <c r="Q6780" s="44"/>
      <c r="R6780" s="44"/>
      <c r="S6780" s="44"/>
      <c r="T6780" s="44"/>
      <c r="U6780" s="44"/>
      <c r="V6780" s="44"/>
      <c r="W6780" s="44"/>
      <c r="X6780" s="44"/>
      <c r="Y6780" s="44"/>
    </row>
    <row r="6781" spans="14:25" ht="15" customHeight="1" x14ac:dyDescent="0.2">
      <c r="N6781" s="44"/>
      <c r="O6781" s="44"/>
      <c r="P6781" s="44"/>
      <c r="Q6781" s="44"/>
      <c r="R6781" s="44"/>
      <c r="S6781" s="44"/>
      <c r="T6781" s="44"/>
      <c r="U6781" s="44"/>
      <c r="V6781" s="44"/>
      <c r="W6781" s="44"/>
      <c r="X6781" s="44"/>
      <c r="Y6781" s="44"/>
    </row>
    <row r="6782" spans="14:25" ht="15" customHeight="1" x14ac:dyDescent="0.2">
      <c r="N6782" s="44"/>
      <c r="O6782" s="44"/>
      <c r="P6782" s="44"/>
      <c r="Q6782" s="44"/>
      <c r="R6782" s="44"/>
      <c r="S6782" s="44"/>
      <c r="T6782" s="44"/>
      <c r="U6782" s="44"/>
      <c r="V6782" s="44"/>
      <c r="W6782" s="44"/>
      <c r="X6782" s="44"/>
      <c r="Y6782" s="44"/>
    </row>
    <row r="6783" spans="14:25" ht="15" customHeight="1" x14ac:dyDescent="0.2">
      <c r="N6783" s="44"/>
      <c r="O6783" s="44"/>
      <c r="P6783" s="44"/>
      <c r="Q6783" s="44"/>
      <c r="R6783" s="44"/>
      <c r="S6783" s="44"/>
      <c r="T6783" s="44"/>
      <c r="U6783" s="44"/>
      <c r="V6783" s="44"/>
      <c r="W6783" s="44"/>
      <c r="X6783" s="44"/>
      <c r="Y6783" s="44"/>
    </row>
    <row r="6784" spans="14:25" ht="15" customHeight="1" x14ac:dyDescent="0.2">
      <c r="N6784" s="44"/>
      <c r="O6784" s="44"/>
      <c r="P6784" s="44"/>
      <c r="Q6784" s="44"/>
      <c r="R6784" s="44"/>
      <c r="S6784" s="44"/>
      <c r="T6784" s="44"/>
      <c r="U6784" s="44"/>
      <c r="V6784" s="44"/>
      <c r="W6784" s="44"/>
      <c r="X6784" s="44"/>
      <c r="Y6784" s="44"/>
    </row>
    <row r="6785" spans="14:25" ht="15" customHeight="1" x14ac:dyDescent="0.2">
      <c r="N6785" s="44"/>
      <c r="O6785" s="44"/>
      <c r="P6785" s="44"/>
      <c r="Q6785" s="44"/>
      <c r="R6785" s="44"/>
      <c r="S6785" s="44"/>
      <c r="T6785" s="44"/>
      <c r="U6785" s="44"/>
      <c r="V6785" s="44"/>
      <c r="W6785" s="44"/>
      <c r="X6785" s="44"/>
      <c r="Y6785" s="44"/>
    </row>
    <row r="6786" spans="14:25" ht="15" customHeight="1" x14ac:dyDescent="0.2">
      <c r="N6786" s="44"/>
      <c r="O6786" s="44"/>
      <c r="P6786" s="44"/>
      <c r="Q6786" s="44"/>
      <c r="R6786" s="44"/>
      <c r="S6786" s="44"/>
      <c r="T6786" s="44"/>
      <c r="U6786" s="44"/>
      <c r="V6786" s="44"/>
      <c r="W6786" s="44"/>
      <c r="X6786" s="44"/>
      <c r="Y6786" s="44"/>
    </row>
    <row r="6787" spans="14:25" ht="15" customHeight="1" x14ac:dyDescent="0.2">
      <c r="N6787" s="44"/>
      <c r="O6787" s="44"/>
      <c r="P6787" s="44"/>
      <c r="Q6787" s="44"/>
      <c r="R6787" s="44"/>
      <c r="S6787" s="44"/>
      <c r="T6787" s="44"/>
      <c r="U6787" s="44"/>
      <c r="V6787" s="44"/>
      <c r="W6787" s="44"/>
      <c r="X6787" s="44"/>
      <c r="Y6787" s="44"/>
    </row>
    <row r="6788" spans="14:25" ht="15" customHeight="1" x14ac:dyDescent="0.2">
      <c r="N6788" s="44"/>
      <c r="O6788" s="44"/>
      <c r="P6788" s="44"/>
      <c r="Q6788" s="44"/>
      <c r="R6788" s="44"/>
      <c r="S6788" s="44"/>
      <c r="T6788" s="44"/>
      <c r="U6788" s="44"/>
      <c r="V6788" s="44"/>
      <c r="W6788" s="44"/>
      <c r="X6788" s="44"/>
      <c r="Y6788" s="44"/>
    </row>
    <row r="6789" spans="14:25" ht="15" customHeight="1" x14ac:dyDescent="0.2">
      <c r="N6789" s="44"/>
      <c r="O6789" s="44"/>
      <c r="P6789" s="44"/>
      <c r="Q6789" s="44"/>
      <c r="R6789" s="44"/>
      <c r="S6789" s="44"/>
      <c r="T6789" s="44"/>
      <c r="U6789" s="44"/>
      <c r="V6789" s="44"/>
      <c r="W6789" s="44"/>
      <c r="X6789" s="44"/>
      <c r="Y6789" s="44"/>
    </row>
    <row r="6790" spans="14:25" ht="15" customHeight="1" x14ac:dyDescent="0.2">
      <c r="N6790" s="44"/>
      <c r="O6790" s="44"/>
      <c r="P6790" s="44"/>
      <c r="Q6790" s="44"/>
      <c r="R6790" s="44"/>
      <c r="S6790" s="44"/>
      <c r="T6790" s="44"/>
      <c r="U6790" s="44"/>
      <c r="V6790" s="44"/>
      <c r="W6790" s="44"/>
      <c r="X6790" s="44"/>
      <c r="Y6790" s="44"/>
    </row>
    <row r="6791" spans="14:25" ht="15" customHeight="1" x14ac:dyDescent="0.2">
      <c r="N6791" s="44"/>
      <c r="O6791" s="44"/>
      <c r="P6791" s="44"/>
      <c r="Q6791" s="44"/>
      <c r="R6791" s="44"/>
      <c r="S6791" s="44"/>
      <c r="T6791" s="44"/>
      <c r="U6791" s="44"/>
      <c r="V6791" s="44"/>
      <c r="W6791" s="44"/>
      <c r="X6791" s="44"/>
      <c r="Y6791" s="44"/>
    </row>
    <row r="6792" spans="14:25" ht="15" customHeight="1" x14ac:dyDescent="0.2">
      <c r="N6792" s="44"/>
      <c r="O6792" s="44"/>
      <c r="P6792" s="44"/>
      <c r="Q6792" s="44"/>
      <c r="R6792" s="44"/>
      <c r="S6792" s="44"/>
      <c r="T6792" s="44"/>
      <c r="U6792" s="44"/>
      <c r="V6792" s="44"/>
      <c r="W6792" s="44"/>
      <c r="X6792" s="44"/>
      <c r="Y6792" s="44"/>
    </row>
    <row r="6793" spans="14:25" ht="15" customHeight="1" x14ac:dyDescent="0.2">
      <c r="N6793" s="44"/>
      <c r="O6793" s="44"/>
      <c r="P6793" s="44"/>
      <c r="Q6793" s="44"/>
      <c r="R6793" s="44"/>
      <c r="S6793" s="44"/>
      <c r="T6793" s="44"/>
      <c r="U6793" s="44"/>
      <c r="V6793" s="44"/>
      <c r="W6793" s="44"/>
      <c r="X6793" s="44"/>
      <c r="Y6793" s="44"/>
    </row>
    <row r="6794" spans="14:25" ht="15" customHeight="1" x14ac:dyDescent="0.2">
      <c r="N6794" s="44"/>
      <c r="O6794" s="44"/>
      <c r="P6794" s="44"/>
      <c r="Q6794" s="44"/>
      <c r="R6794" s="44"/>
      <c r="S6794" s="44"/>
      <c r="T6794" s="44"/>
      <c r="U6794" s="44"/>
      <c r="V6794" s="44"/>
      <c r="W6794" s="44"/>
      <c r="X6794" s="44"/>
      <c r="Y6794" s="44"/>
    </row>
    <row r="6795" spans="14:25" ht="15" customHeight="1" x14ac:dyDescent="0.2">
      <c r="N6795" s="44"/>
      <c r="O6795" s="44"/>
      <c r="P6795" s="44"/>
      <c r="Q6795" s="44"/>
      <c r="R6795" s="44"/>
      <c r="S6795" s="44"/>
      <c r="T6795" s="44"/>
      <c r="U6795" s="44"/>
      <c r="V6795" s="44"/>
      <c r="W6795" s="44"/>
      <c r="X6795" s="44"/>
      <c r="Y6795" s="44"/>
    </row>
    <row r="6796" spans="14:25" ht="15" customHeight="1" x14ac:dyDescent="0.2">
      <c r="N6796" s="44"/>
      <c r="O6796" s="44"/>
      <c r="P6796" s="44"/>
      <c r="Q6796" s="44"/>
      <c r="R6796" s="44"/>
      <c r="S6796" s="44"/>
      <c r="T6796" s="44"/>
      <c r="U6796" s="44"/>
      <c r="V6796" s="44"/>
      <c r="W6796" s="44"/>
      <c r="X6796" s="44"/>
      <c r="Y6796" s="44"/>
    </row>
    <row r="6797" spans="14:25" ht="15" customHeight="1" x14ac:dyDescent="0.2">
      <c r="N6797" s="44"/>
      <c r="O6797" s="44"/>
      <c r="P6797" s="44"/>
      <c r="Q6797" s="44"/>
      <c r="R6797" s="44"/>
      <c r="S6797" s="44"/>
      <c r="T6797" s="44"/>
      <c r="U6797" s="44"/>
      <c r="V6797" s="44"/>
      <c r="W6797" s="44"/>
      <c r="X6797" s="44"/>
      <c r="Y6797" s="44"/>
    </row>
    <row r="6798" spans="14:25" ht="15" customHeight="1" x14ac:dyDescent="0.2">
      <c r="N6798" s="44"/>
      <c r="O6798" s="44"/>
      <c r="P6798" s="44"/>
      <c r="Q6798" s="44"/>
      <c r="R6798" s="44"/>
      <c r="S6798" s="44"/>
      <c r="T6798" s="44"/>
      <c r="U6798" s="44"/>
      <c r="V6798" s="44"/>
      <c r="W6798" s="44"/>
      <c r="X6798" s="44"/>
      <c r="Y6798" s="44"/>
    </row>
    <row r="6799" spans="14:25" ht="15" customHeight="1" x14ac:dyDescent="0.2">
      <c r="N6799" s="44"/>
      <c r="O6799" s="44"/>
      <c r="P6799" s="44"/>
      <c r="Q6799" s="44"/>
      <c r="R6799" s="44"/>
      <c r="S6799" s="44"/>
      <c r="T6799" s="44"/>
      <c r="U6799" s="44"/>
      <c r="V6799" s="44"/>
      <c r="W6799" s="44"/>
      <c r="X6799" s="44"/>
      <c r="Y6799" s="44"/>
    </row>
    <row r="6800" spans="14:25" ht="15" customHeight="1" x14ac:dyDescent="0.2">
      <c r="N6800" s="44"/>
      <c r="O6800" s="44"/>
      <c r="P6800" s="44"/>
      <c r="Q6800" s="44"/>
      <c r="R6800" s="44"/>
      <c r="S6800" s="44"/>
      <c r="T6800" s="44"/>
      <c r="U6800" s="44"/>
      <c r="V6800" s="44"/>
      <c r="W6800" s="44"/>
      <c r="X6800" s="44"/>
      <c r="Y6800" s="44"/>
    </row>
    <row r="6801" spans="14:25" ht="15" customHeight="1" x14ac:dyDescent="0.2">
      <c r="N6801" s="44"/>
      <c r="O6801" s="44"/>
      <c r="P6801" s="44"/>
      <c r="Q6801" s="44"/>
      <c r="R6801" s="44"/>
      <c r="S6801" s="44"/>
      <c r="T6801" s="44"/>
      <c r="U6801" s="44"/>
      <c r="V6801" s="44"/>
      <c r="W6801" s="44"/>
      <c r="X6801" s="44"/>
      <c r="Y6801" s="44"/>
    </row>
    <row r="6802" spans="14:25" ht="15" customHeight="1" x14ac:dyDescent="0.2">
      <c r="N6802" s="44"/>
      <c r="O6802" s="44"/>
      <c r="P6802" s="44"/>
      <c r="Q6802" s="44"/>
      <c r="R6802" s="44"/>
      <c r="S6802" s="44"/>
      <c r="T6802" s="44"/>
      <c r="U6802" s="44"/>
      <c r="V6802" s="44"/>
      <c r="W6802" s="44"/>
      <c r="X6802" s="44"/>
      <c r="Y6802" s="44"/>
    </row>
    <row r="6803" spans="14:25" ht="15" customHeight="1" x14ac:dyDescent="0.2">
      <c r="N6803" s="44"/>
      <c r="O6803" s="44"/>
      <c r="P6803" s="44"/>
      <c r="Q6803" s="44"/>
      <c r="R6803" s="44"/>
      <c r="S6803" s="44"/>
      <c r="T6803" s="44"/>
      <c r="U6803" s="44"/>
      <c r="V6803" s="44"/>
      <c r="W6803" s="44"/>
      <c r="X6803" s="44"/>
      <c r="Y6803" s="44"/>
    </row>
    <row r="6804" spans="14:25" ht="15" customHeight="1" x14ac:dyDescent="0.2">
      <c r="N6804" s="44"/>
      <c r="O6804" s="44"/>
      <c r="P6804" s="44"/>
      <c r="Q6804" s="44"/>
      <c r="R6804" s="44"/>
      <c r="S6804" s="44"/>
      <c r="T6804" s="44"/>
      <c r="U6804" s="44"/>
      <c r="V6804" s="44"/>
      <c r="W6804" s="44"/>
      <c r="X6804" s="44"/>
      <c r="Y6804" s="44"/>
    </row>
    <row r="6805" spans="14:25" ht="15" customHeight="1" x14ac:dyDescent="0.2">
      <c r="N6805" s="44"/>
      <c r="O6805" s="44"/>
      <c r="P6805" s="44"/>
      <c r="Q6805" s="44"/>
      <c r="R6805" s="44"/>
      <c r="S6805" s="44"/>
      <c r="T6805" s="44"/>
      <c r="U6805" s="44"/>
      <c r="V6805" s="44"/>
      <c r="W6805" s="44"/>
      <c r="X6805" s="44"/>
      <c r="Y6805" s="44"/>
    </row>
    <row r="6806" spans="14:25" ht="15" customHeight="1" x14ac:dyDescent="0.2">
      <c r="N6806" s="44"/>
      <c r="O6806" s="44"/>
      <c r="P6806" s="44"/>
      <c r="Q6806" s="44"/>
      <c r="R6806" s="44"/>
      <c r="S6806" s="44"/>
      <c r="T6806" s="44"/>
      <c r="U6806" s="44"/>
      <c r="V6806" s="44"/>
      <c r="W6806" s="44"/>
      <c r="X6806" s="44"/>
      <c r="Y6806" s="44"/>
    </row>
    <row r="6807" spans="14:25" ht="15" customHeight="1" x14ac:dyDescent="0.2">
      <c r="N6807" s="44"/>
      <c r="O6807" s="44"/>
      <c r="P6807" s="44"/>
      <c r="Q6807" s="44"/>
      <c r="R6807" s="44"/>
      <c r="S6807" s="44"/>
      <c r="T6807" s="44"/>
      <c r="U6807" s="44"/>
      <c r="V6807" s="44"/>
      <c r="W6807" s="44"/>
      <c r="X6807" s="44"/>
      <c r="Y6807" s="44"/>
    </row>
    <row r="6808" spans="14:25" ht="15" customHeight="1" x14ac:dyDescent="0.2">
      <c r="N6808" s="44"/>
      <c r="O6808" s="44"/>
      <c r="P6808" s="44"/>
      <c r="Q6808" s="44"/>
      <c r="R6808" s="44"/>
      <c r="S6808" s="44"/>
      <c r="T6808" s="44"/>
      <c r="U6808" s="44"/>
      <c r="V6808" s="44"/>
      <c r="W6808" s="44"/>
      <c r="X6808" s="44"/>
      <c r="Y6808" s="44"/>
    </row>
    <row r="6809" spans="14:25" ht="15" customHeight="1" x14ac:dyDescent="0.2">
      <c r="N6809" s="44"/>
      <c r="O6809" s="44"/>
      <c r="P6809" s="44"/>
      <c r="Q6809" s="44"/>
      <c r="R6809" s="44"/>
      <c r="S6809" s="44"/>
      <c r="T6809" s="44"/>
      <c r="U6809" s="44"/>
      <c r="V6809" s="44"/>
      <c r="W6809" s="44"/>
      <c r="X6809" s="44"/>
      <c r="Y6809" s="44"/>
    </row>
    <row r="6810" spans="14:25" ht="15" customHeight="1" x14ac:dyDescent="0.2">
      <c r="N6810" s="44"/>
      <c r="O6810" s="44"/>
      <c r="P6810" s="44"/>
      <c r="Q6810" s="44"/>
      <c r="R6810" s="44"/>
      <c r="S6810" s="44"/>
      <c r="T6810" s="44"/>
      <c r="U6810" s="44"/>
      <c r="V6810" s="44"/>
      <c r="W6810" s="44"/>
      <c r="X6810" s="44"/>
      <c r="Y6810" s="44"/>
    </row>
    <row r="6811" spans="14:25" ht="15" customHeight="1" x14ac:dyDescent="0.2">
      <c r="N6811" s="44"/>
      <c r="O6811" s="44"/>
      <c r="P6811" s="44"/>
      <c r="Q6811" s="44"/>
      <c r="R6811" s="44"/>
      <c r="S6811" s="44"/>
      <c r="T6811" s="44"/>
      <c r="U6811" s="44"/>
      <c r="V6811" s="44"/>
      <c r="W6811" s="44"/>
      <c r="X6811" s="44"/>
      <c r="Y6811" s="44"/>
    </row>
    <row r="6812" spans="14:25" ht="15" customHeight="1" x14ac:dyDescent="0.2">
      <c r="N6812" s="44"/>
      <c r="O6812" s="44"/>
      <c r="P6812" s="44"/>
      <c r="Q6812" s="44"/>
      <c r="R6812" s="44"/>
      <c r="S6812" s="44"/>
      <c r="T6812" s="44"/>
      <c r="U6812" s="44"/>
      <c r="V6812" s="44"/>
      <c r="W6812" s="44"/>
      <c r="X6812" s="44"/>
      <c r="Y6812" s="44"/>
    </row>
    <row r="6813" spans="14:25" ht="15" customHeight="1" x14ac:dyDescent="0.2">
      <c r="N6813" s="44"/>
      <c r="O6813" s="44"/>
      <c r="P6813" s="44"/>
      <c r="Q6813" s="44"/>
      <c r="R6813" s="44"/>
      <c r="S6813" s="44"/>
      <c r="T6813" s="44"/>
      <c r="U6813" s="44"/>
      <c r="V6813" s="44"/>
      <c r="W6813" s="44"/>
      <c r="X6813" s="44"/>
      <c r="Y6813" s="44"/>
    </row>
    <row r="6814" spans="14:25" ht="15" customHeight="1" x14ac:dyDescent="0.2">
      <c r="N6814" s="44"/>
      <c r="O6814" s="44"/>
      <c r="P6814" s="44"/>
      <c r="Q6814" s="44"/>
      <c r="R6814" s="44"/>
      <c r="S6814" s="44"/>
      <c r="T6814" s="44"/>
      <c r="U6814" s="44"/>
      <c r="V6814" s="44"/>
      <c r="W6814" s="44"/>
      <c r="X6814" s="44"/>
      <c r="Y6814" s="44"/>
    </row>
    <row r="6815" spans="14:25" ht="15" customHeight="1" x14ac:dyDescent="0.2">
      <c r="N6815" s="44"/>
      <c r="O6815" s="44"/>
      <c r="P6815" s="44"/>
      <c r="Q6815" s="44"/>
      <c r="R6815" s="44"/>
      <c r="S6815" s="44"/>
      <c r="T6815" s="44"/>
      <c r="U6815" s="44"/>
      <c r="V6815" s="44"/>
      <c r="W6815" s="44"/>
      <c r="X6815" s="44"/>
      <c r="Y6815" s="44"/>
    </row>
    <row r="6816" spans="14:25" ht="15" customHeight="1" x14ac:dyDescent="0.2">
      <c r="N6816" s="44"/>
      <c r="O6816" s="44"/>
      <c r="P6816" s="44"/>
      <c r="Q6816" s="44"/>
      <c r="R6816" s="44"/>
      <c r="S6816" s="44"/>
      <c r="T6816" s="44"/>
      <c r="U6816" s="44"/>
      <c r="V6816" s="44"/>
      <c r="W6816" s="44"/>
      <c r="X6816" s="44"/>
      <c r="Y6816" s="44"/>
    </row>
    <row r="6817" spans="14:25" ht="15" customHeight="1" x14ac:dyDescent="0.2">
      <c r="N6817" s="44"/>
      <c r="O6817" s="44"/>
      <c r="P6817" s="44"/>
      <c r="Q6817" s="44"/>
      <c r="R6817" s="44"/>
      <c r="S6817" s="44"/>
      <c r="T6817" s="44"/>
      <c r="U6817" s="44"/>
      <c r="V6817" s="44"/>
      <c r="W6817" s="44"/>
      <c r="X6817" s="44"/>
      <c r="Y6817" s="44"/>
    </row>
    <row r="6818" spans="14:25" ht="15" customHeight="1" x14ac:dyDescent="0.2">
      <c r="N6818" s="44"/>
      <c r="O6818" s="44"/>
      <c r="P6818" s="44"/>
      <c r="Q6818" s="44"/>
      <c r="R6818" s="44"/>
      <c r="S6818" s="44"/>
      <c r="T6818" s="44"/>
      <c r="U6818" s="44"/>
      <c r="V6818" s="44"/>
      <c r="W6818" s="44"/>
      <c r="X6818" s="44"/>
      <c r="Y6818" s="44"/>
    </row>
    <row r="6819" spans="14:25" ht="15" customHeight="1" x14ac:dyDescent="0.2">
      <c r="N6819" s="44"/>
      <c r="O6819" s="44"/>
      <c r="P6819" s="44"/>
      <c r="Q6819" s="44"/>
      <c r="R6819" s="44"/>
      <c r="S6819" s="44"/>
      <c r="T6819" s="44"/>
      <c r="U6819" s="44"/>
      <c r="V6819" s="44"/>
      <c r="W6819" s="44"/>
      <c r="X6819" s="44"/>
      <c r="Y6819" s="44"/>
    </row>
    <row r="6820" spans="14:25" ht="15" customHeight="1" x14ac:dyDescent="0.2">
      <c r="N6820" s="44"/>
      <c r="O6820" s="44"/>
      <c r="P6820" s="44"/>
      <c r="Q6820" s="44"/>
      <c r="R6820" s="44"/>
      <c r="S6820" s="44"/>
      <c r="T6820" s="44"/>
      <c r="U6820" s="44"/>
      <c r="V6820" s="44"/>
      <c r="W6820" s="44"/>
      <c r="X6820" s="44"/>
      <c r="Y6820" s="44"/>
    </row>
    <row r="6821" spans="14:25" ht="15" customHeight="1" x14ac:dyDescent="0.2">
      <c r="N6821" s="44"/>
      <c r="O6821" s="44"/>
      <c r="P6821" s="44"/>
      <c r="Q6821" s="44"/>
      <c r="R6821" s="44"/>
      <c r="S6821" s="44"/>
      <c r="T6821" s="44"/>
      <c r="U6821" s="44"/>
      <c r="V6821" s="44"/>
      <c r="W6821" s="44"/>
      <c r="X6821" s="44"/>
      <c r="Y6821" s="44"/>
    </row>
    <row r="6822" spans="14:25" ht="15" customHeight="1" x14ac:dyDescent="0.2">
      <c r="N6822" s="44"/>
      <c r="O6822" s="44"/>
      <c r="P6822" s="44"/>
      <c r="Q6822" s="44"/>
      <c r="R6822" s="44"/>
      <c r="S6822" s="44"/>
      <c r="T6822" s="44"/>
      <c r="U6822" s="44"/>
      <c r="V6822" s="44"/>
      <c r="W6822" s="44"/>
      <c r="X6822" s="44"/>
      <c r="Y6822" s="44"/>
    </row>
    <row r="6823" spans="14:25" ht="15" customHeight="1" x14ac:dyDescent="0.2">
      <c r="N6823" s="44"/>
      <c r="O6823" s="44"/>
      <c r="P6823" s="44"/>
      <c r="Q6823" s="44"/>
      <c r="R6823" s="44"/>
      <c r="S6823" s="44"/>
      <c r="T6823" s="44"/>
      <c r="U6823" s="44"/>
      <c r="V6823" s="44"/>
      <c r="W6823" s="44"/>
      <c r="X6823" s="44"/>
      <c r="Y6823" s="44"/>
    </row>
    <row r="6824" spans="14:25" ht="15" customHeight="1" x14ac:dyDescent="0.2">
      <c r="N6824" s="44"/>
      <c r="O6824" s="44"/>
      <c r="P6824" s="44"/>
      <c r="Q6824" s="44"/>
      <c r="R6824" s="44"/>
      <c r="S6824" s="44"/>
      <c r="T6824" s="44"/>
      <c r="U6824" s="44"/>
      <c r="V6824" s="44"/>
      <c r="W6824" s="44"/>
      <c r="X6824" s="44"/>
      <c r="Y6824" s="44"/>
    </row>
    <row r="6825" spans="14:25" ht="15" customHeight="1" x14ac:dyDescent="0.2">
      <c r="N6825" s="44"/>
      <c r="O6825" s="44"/>
      <c r="P6825" s="44"/>
      <c r="Q6825" s="44"/>
      <c r="R6825" s="44"/>
      <c r="S6825" s="44"/>
      <c r="T6825" s="44"/>
      <c r="U6825" s="44"/>
      <c r="V6825" s="44"/>
      <c r="W6825" s="44"/>
      <c r="X6825" s="44"/>
      <c r="Y6825" s="44"/>
    </row>
    <row r="6826" spans="14:25" ht="15" customHeight="1" x14ac:dyDescent="0.2">
      <c r="N6826" s="44"/>
      <c r="O6826" s="44"/>
      <c r="P6826" s="44"/>
      <c r="Q6826" s="44"/>
      <c r="R6826" s="44"/>
      <c r="S6826" s="44"/>
      <c r="T6826" s="44"/>
      <c r="U6826" s="44"/>
      <c r="V6826" s="44"/>
      <c r="W6826" s="44"/>
      <c r="X6826" s="44"/>
      <c r="Y6826" s="44"/>
    </row>
    <row r="6827" spans="14:25" ht="15" customHeight="1" x14ac:dyDescent="0.2">
      <c r="N6827" s="44"/>
      <c r="O6827" s="44"/>
      <c r="P6827" s="44"/>
      <c r="Q6827" s="44"/>
      <c r="R6827" s="44"/>
      <c r="S6827" s="44"/>
      <c r="T6827" s="44"/>
      <c r="U6827" s="44"/>
      <c r="V6827" s="44"/>
      <c r="W6827" s="44"/>
      <c r="X6827" s="44"/>
      <c r="Y6827" s="44"/>
    </row>
    <row r="6828" spans="14:25" ht="15" customHeight="1" x14ac:dyDescent="0.2">
      <c r="N6828" s="44"/>
      <c r="O6828" s="44"/>
      <c r="P6828" s="44"/>
      <c r="Q6828" s="44"/>
      <c r="R6828" s="44"/>
      <c r="S6828" s="44"/>
      <c r="T6828" s="44"/>
      <c r="U6828" s="44"/>
      <c r="V6828" s="44"/>
      <c r="W6828" s="44"/>
      <c r="X6828" s="44"/>
      <c r="Y6828" s="44"/>
    </row>
    <row r="6829" spans="14:25" ht="15" customHeight="1" x14ac:dyDescent="0.2">
      <c r="N6829" s="44"/>
      <c r="O6829" s="44"/>
      <c r="P6829" s="44"/>
      <c r="Q6829" s="44"/>
      <c r="R6829" s="44"/>
      <c r="S6829" s="44"/>
      <c r="T6829" s="44"/>
      <c r="U6829" s="44"/>
      <c r="V6829" s="44"/>
      <c r="W6829" s="44"/>
      <c r="X6829" s="44"/>
      <c r="Y6829" s="44"/>
    </row>
    <row r="6830" spans="14:25" ht="15" customHeight="1" x14ac:dyDescent="0.2">
      <c r="N6830" s="44"/>
      <c r="O6830" s="44"/>
      <c r="P6830" s="44"/>
      <c r="Q6830" s="44"/>
      <c r="R6830" s="44"/>
      <c r="S6830" s="44"/>
      <c r="T6830" s="44"/>
      <c r="U6830" s="44"/>
      <c r="V6830" s="44"/>
      <c r="W6830" s="44"/>
      <c r="X6830" s="44"/>
      <c r="Y6830" s="44"/>
    </row>
    <row r="6831" spans="14:25" ht="15" customHeight="1" x14ac:dyDescent="0.2">
      <c r="N6831" s="44"/>
      <c r="O6831" s="44"/>
      <c r="P6831" s="44"/>
      <c r="Q6831" s="44"/>
      <c r="R6831" s="44"/>
      <c r="S6831" s="44"/>
      <c r="T6831" s="44"/>
      <c r="U6831" s="44"/>
      <c r="V6831" s="44"/>
      <c r="W6831" s="44"/>
      <c r="X6831" s="44"/>
      <c r="Y6831" s="44"/>
    </row>
    <row r="6832" spans="14:25" ht="15" customHeight="1" x14ac:dyDescent="0.2">
      <c r="N6832" s="44"/>
      <c r="O6832" s="44"/>
      <c r="P6832" s="44"/>
      <c r="Q6832" s="44"/>
      <c r="R6832" s="44"/>
      <c r="S6832" s="44"/>
      <c r="T6832" s="44"/>
      <c r="U6832" s="44"/>
      <c r="V6832" s="44"/>
      <c r="W6832" s="44"/>
      <c r="X6832" s="44"/>
      <c r="Y6832" s="44"/>
    </row>
    <row r="6833" spans="14:25" ht="15" customHeight="1" x14ac:dyDescent="0.2">
      <c r="N6833" s="44"/>
      <c r="O6833" s="44"/>
      <c r="P6833" s="44"/>
      <c r="Q6833" s="44"/>
      <c r="R6833" s="44"/>
      <c r="S6833" s="44"/>
      <c r="T6833" s="44"/>
      <c r="U6833" s="44"/>
      <c r="V6833" s="44"/>
      <c r="W6833" s="44"/>
      <c r="X6833" s="44"/>
      <c r="Y6833" s="44"/>
    </row>
    <row r="6834" spans="14:25" ht="15" customHeight="1" x14ac:dyDescent="0.2">
      <c r="N6834" s="44"/>
      <c r="O6834" s="44"/>
      <c r="P6834" s="44"/>
      <c r="Q6834" s="44"/>
      <c r="R6834" s="44"/>
      <c r="S6834" s="44"/>
      <c r="T6834" s="44"/>
      <c r="U6834" s="44"/>
      <c r="V6834" s="44"/>
      <c r="W6834" s="44"/>
      <c r="X6834" s="44"/>
      <c r="Y6834" s="44"/>
    </row>
    <row r="6835" spans="14:25" ht="15" customHeight="1" x14ac:dyDescent="0.2">
      <c r="N6835" s="44"/>
      <c r="O6835" s="44"/>
      <c r="P6835" s="44"/>
      <c r="Q6835" s="44"/>
      <c r="R6835" s="44"/>
      <c r="S6835" s="44"/>
      <c r="T6835" s="44"/>
      <c r="U6835" s="44"/>
      <c r="V6835" s="44"/>
      <c r="W6835" s="44"/>
      <c r="X6835" s="44"/>
      <c r="Y6835" s="44"/>
    </row>
    <row r="6836" spans="14:25" ht="15" customHeight="1" x14ac:dyDescent="0.2">
      <c r="N6836" s="44"/>
      <c r="O6836" s="44"/>
      <c r="P6836" s="44"/>
      <c r="Q6836" s="44"/>
      <c r="R6836" s="44"/>
      <c r="S6836" s="44"/>
      <c r="T6836" s="44"/>
      <c r="U6836" s="44"/>
      <c r="V6836" s="44"/>
      <c r="W6836" s="44"/>
      <c r="X6836" s="44"/>
      <c r="Y6836" s="44"/>
    </row>
    <row r="6837" spans="14:25" ht="15" customHeight="1" x14ac:dyDescent="0.2">
      <c r="N6837" s="44"/>
      <c r="O6837" s="44"/>
      <c r="P6837" s="44"/>
      <c r="Q6837" s="44"/>
      <c r="R6837" s="44"/>
      <c r="S6837" s="44"/>
      <c r="T6837" s="44"/>
      <c r="U6837" s="44"/>
      <c r="V6837" s="44"/>
      <c r="W6837" s="44"/>
      <c r="X6837" s="44"/>
      <c r="Y6837" s="44"/>
    </row>
    <row r="6838" spans="14:25" ht="15" customHeight="1" x14ac:dyDescent="0.2">
      <c r="N6838" s="44"/>
      <c r="O6838" s="44"/>
      <c r="P6838" s="44"/>
      <c r="Q6838" s="44"/>
      <c r="R6838" s="44"/>
      <c r="S6838" s="44"/>
      <c r="T6838" s="44"/>
      <c r="U6838" s="44"/>
      <c r="V6838" s="44"/>
      <c r="W6838" s="44"/>
      <c r="X6838" s="44"/>
      <c r="Y6838" s="44"/>
    </row>
    <row r="6839" spans="14:25" ht="15" customHeight="1" x14ac:dyDescent="0.2">
      <c r="N6839" s="44"/>
      <c r="O6839" s="44"/>
      <c r="P6839" s="44"/>
      <c r="Q6839" s="44"/>
      <c r="R6839" s="44"/>
      <c r="S6839" s="44"/>
      <c r="T6839" s="44"/>
      <c r="U6839" s="44"/>
      <c r="V6839" s="44"/>
      <c r="W6839" s="44"/>
      <c r="X6839" s="44"/>
      <c r="Y6839" s="44"/>
    </row>
    <row r="6840" spans="14:25" ht="15" customHeight="1" x14ac:dyDescent="0.2">
      <c r="N6840" s="44"/>
      <c r="O6840" s="44"/>
      <c r="P6840" s="44"/>
      <c r="Q6840" s="44"/>
      <c r="R6840" s="44"/>
      <c r="S6840" s="44"/>
      <c r="T6840" s="44"/>
      <c r="U6840" s="44"/>
      <c r="V6840" s="44"/>
      <c r="W6840" s="44"/>
      <c r="X6840" s="44"/>
      <c r="Y6840" s="44"/>
    </row>
    <row r="6841" spans="14:25" ht="15" customHeight="1" x14ac:dyDescent="0.2">
      <c r="N6841" s="44"/>
      <c r="O6841" s="44"/>
      <c r="P6841" s="44"/>
      <c r="Q6841" s="44"/>
      <c r="R6841" s="44"/>
      <c r="S6841" s="44"/>
      <c r="T6841" s="44"/>
      <c r="U6841" s="44"/>
      <c r="V6841" s="44"/>
      <c r="W6841" s="44"/>
      <c r="X6841" s="44"/>
      <c r="Y6841" s="44"/>
    </row>
    <row r="6842" spans="14:25" ht="15" customHeight="1" x14ac:dyDescent="0.2">
      <c r="N6842" s="44"/>
      <c r="O6842" s="44"/>
      <c r="P6842" s="44"/>
      <c r="Q6842" s="44"/>
      <c r="R6842" s="44"/>
      <c r="S6842" s="44"/>
      <c r="T6842" s="44"/>
      <c r="U6842" s="44"/>
      <c r="V6842" s="44"/>
      <c r="W6842" s="44"/>
      <c r="X6842" s="44"/>
      <c r="Y6842" s="44"/>
    </row>
    <row r="6843" spans="14:25" ht="15" customHeight="1" x14ac:dyDescent="0.2">
      <c r="N6843" s="44"/>
      <c r="O6843" s="44"/>
      <c r="P6843" s="44"/>
      <c r="Q6843" s="44"/>
      <c r="R6843" s="44"/>
      <c r="S6843" s="44"/>
      <c r="T6843" s="44"/>
      <c r="U6843" s="44"/>
      <c r="V6843" s="44"/>
      <c r="W6843" s="44"/>
      <c r="X6843" s="44"/>
      <c r="Y6843" s="44"/>
    </row>
    <row r="6844" spans="14:25" ht="15" customHeight="1" x14ac:dyDescent="0.2">
      <c r="N6844" s="44"/>
      <c r="O6844" s="44"/>
      <c r="P6844" s="44"/>
      <c r="Q6844" s="44"/>
      <c r="R6844" s="44"/>
      <c r="S6844" s="44"/>
      <c r="T6844" s="44"/>
      <c r="U6844" s="44"/>
      <c r="V6844" s="44"/>
      <c r="W6844" s="44"/>
      <c r="X6844" s="44"/>
      <c r="Y6844" s="44"/>
    </row>
    <row r="6845" spans="14:25" ht="15" customHeight="1" x14ac:dyDescent="0.2">
      <c r="N6845" s="44"/>
      <c r="O6845" s="44"/>
      <c r="P6845" s="44"/>
      <c r="Q6845" s="44"/>
      <c r="R6845" s="44"/>
      <c r="S6845" s="44"/>
      <c r="T6845" s="44"/>
      <c r="U6845" s="44"/>
      <c r="V6845" s="44"/>
      <c r="W6845" s="44"/>
      <c r="X6845" s="44"/>
      <c r="Y6845" s="44"/>
    </row>
    <row r="6846" spans="14:25" ht="15" customHeight="1" x14ac:dyDescent="0.2">
      <c r="N6846" s="44"/>
      <c r="O6846" s="44"/>
      <c r="P6846" s="44"/>
      <c r="Q6846" s="44"/>
      <c r="R6846" s="44"/>
      <c r="S6846" s="44"/>
      <c r="T6846" s="44"/>
      <c r="U6846" s="44"/>
      <c r="V6846" s="44"/>
      <c r="W6846" s="44"/>
      <c r="X6846" s="44"/>
      <c r="Y6846" s="44"/>
    </row>
    <row r="6847" spans="14:25" ht="15" customHeight="1" x14ac:dyDescent="0.2">
      <c r="N6847" s="44"/>
      <c r="O6847" s="44"/>
      <c r="P6847" s="44"/>
      <c r="Q6847" s="44"/>
      <c r="R6847" s="44"/>
      <c r="S6847" s="44"/>
      <c r="T6847" s="44"/>
      <c r="U6847" s="44"/>
      <c r="V6847" s="44"/>
      <c r="W6847" s="44"/>
      <c r="X6847" s="44"/>
      <c r="Y6847" s="44"/>
    </row>
    <row r="6848" spans="14:25" ht="15" customHeight="1" x14ac:dyDescent="0.2">
      <c r="N6848" s="44"/>
      <c r="O6848" s="44"/>
      <c r="P6848" s="44"/>
      <c r="Q6848" s="44"/>
      <c r="R6848" s="44"/>
      <c r="S6848" s="44"/>
      <c r="T6848" s="44"/>
      <c r="U6848" s="44"/>
      <c r="V6848" s="44"/>
      <c r="W6848" s="44"/>
      <c r="X6848" s="44"/>
      <c r="Y6848" s="44"/>
    </row>
    <row r="6849" spans="14:25" ht="15" customHeight="1" x14ac:dyDescent="0.2">
      <c r="N6849" s="44"/>
      <c r="O6849" s="44"/>
      <c r="P6849" s="44"/>
      <c r="Q6849" s="44"/>
      <c r="R6849" s="44"/>
      <c r="S6849" s="44"/>
      <c r="T6849" s="44"/>
      <c r="U6849" s="44"/>
      <c r="V6849" s="44"/>
      <c r="W6849" s="44"/>
      <c r="X6849" s="44"/>
      <c r="Y6849" s="44"/>
    </row>
    <row r="6850" spans="14:25" ht="15" customHeight="1" x14ac:dyDescent="0.2">
      <c r="N6850" s="44"/>
      <c r="O6850" s="44"/>
      <c r="P6850" s="44"/>
      <c r="Q6850" s="44"/>
      <c r="R6850" s="44"/>
      <c r="S6850" s="44"/>
      <c r="T6850" s="44"/>
      <c r="U6850" s="44"/>
      <c r="V6850" s="44"/>
      <c r="W6850" s="44"/>
      <c r="X6850" s="44"/>
      <c r="Y6850" s="44"/>
    </row>
    <row r="6851" spans="14:25" ht="15" customHeight="1" x14ac:dyDescent="0.2">
      <c r="N6851" s="44"/>
      <c r="O6851" s="44"/>
      <c r="P6851" s="44"/>
      <c r="Q6851" s="44"/>
      <c r="R6851" s="44"/>
      <c r="S6851" s="44"/>
      <c r="T6851" s="44"/>
      <c r="U6851" s="44"/>
      <c r="V6851" s="44"/>
      <c r="W6851" s="44"/>
      <c r="X6851" s="44"/>
      <c r="Y6851" s="44"/>
    </row>
    <row r="6852" spans="14:25" ht="15" customHeight="1" x14ac:dyDescent="0.2">
      <c r="N6852" s="44"/>
      <c r="O6852" s="44"/>
      <c r="P6852" s="44"/>
      <c r="Q6852" s="44"/>
      <c r="R6852" s="44"/>
      <c r="S6852" s="44"/>
      <c r="T6852" s="44"/>
      <c r="U6852" s="44"/>
      <c r="V6852" s="44"/>
      <c r="W6852" s="44"/>
      <c r="X6852" s="44"/>
      <c r="Y6852" s="44"/>
    </row>
    <row r="6853" spans="14:25" ht="15" customHeight="1" x14ac:dyDescent="0.2">
      <c r="N6853" s="44"/>
      <c r="O6853" s="44"/>
      <c r="P6853" s="44"/>
      <c r="Q6853" s="44"/>
      <c r="R6853" s="44"/>
      <c r="S6853" s="44"/>
      <c r="T6853" s="44"/>
      <c r="U6853" s="44"/>
      <c r="V6853" s="44"/>
      <c r="W6853" s="44"/>
      <c r="X6853" s="44"/>
      <c r="Y6853" s="44"/>
    </row>
    <row r="6854" spans="14:25" ht="15" customHeight="1" x14ac:dyDescent="0.2">
      <c r="N6854" s="44"/>
      <c r="O6854" s="44"/>
      <c r="P6854" s="44"/>
      <c r="Q6854" s="44"/>
      <c r="R6854" s="44"/>
      <c r="S6854" s="44"/>
      <c r="T6854" s="44"/>
      <c r="U6854" s="44"/>
      <c r="V6854" s="44"/>
      <c r="W6854" s="44"/>
      <c r="X6854" s="44"/>
      <c r="Y6854" s="44"/>
    </row>
    <row r="6855" spans="14:25" ht="15" customHeight="1" x14ac:dyDescent="0.2">
      <c r="N6855" s="44"/>
      <c r="O6855" s="44"/>
      <c r="P6855" s="44"/>
      <c r="Q6855" s="44"/>
      <c r="R6855" s="44"/>
      <c r="S6855" s="44"/>
      <c r="T6855" s="44"/>
      <c r="U6855" s="44"/>
      <c r="V6855" s="44"/>
      <c r="W6855" s="44"/>
      <c r="X6855" s="44"/>
      <c r="Y6855" s="44"/>
    </row>
    <row r="6856" spans="14:25" ht="15" customHeight="1" x14ac:dyDescent="0.2">
      <c r="N6856" s="44"/>
      <c r="O6856" s="44"/>
      <c r="P6856" s="44"/>
      <c r="Q6856" s="44"/>
      <c r="R6856" s="44"/>
      <c r="S6856" s="44"/>
      <c r="T6856" s="44"/>
      <c r="U6856" s="44"/>
      <c r="V6856" s="44"/>
      <c r="W6856" s="44"/>
      <c r="X6856" s="44"/>
      <c r="Y6856" s="44"/>
    </row>
    <row r="6857" spans="14:25" ht="15" customHeight="1" x14ac:dyDescent="0.2">
      <c r="N6857" s="44"/>
      <c r="O6857" s="44"/>
      <c r="P6857" s="44"/>
      <c r="Q6857" s="44"/>
      <c r="R6857" s="44"/>
      <c r="S6857" s="44"/>
      <c r="T6857" s="44"/>
      <c r="U6857" s="44"/>
      <c r="V6857" s="44"/>
      <c r="W6857" s="44"/>
      <c r="X6857" s="44"/>
      <c r="Y6857" s="44"/>
    </row>
    <row r="6858" spans="14:25" ht="15" customHeight="1" x14ac:dyDescent="0.2">
      <c r="N6858" s="44"/>
      <c r="O6858" s="44"/>
      <c r="P6858" s="44"/>
      <c r="Q6858" s="44"/>
      <c r="R6858" s="44"/>
      <c r="S6858" s="44"/>
      <c r="T6858" s="44"/>
      <c r="U6858" s="44"/>
      <c r="V6858" s="44"/>
      <c r="W6858" s="44"/>
      <c r="X6858" s="44"/>
      <c r="Y6858" s="44"/>
    </row>
    <row r="6859" spans="14:25" ht="15" customHeight="1" x14ac:dyDescent="0.2">
      <c r="N6859" s="44"/>
      <c r="O6859" s="44"/>
      <c r="P6859" s="44"/>
      <c r="Q6859" s="44"/>
      <c r="R6859" s="44"/>
      <c r="S6859" s="44"/>
      <c r="T6859" s="44"/>
      <c r="U6859" s="44"/>
      <c r="V6859" s="44"/>
      <c r="W6859" s="44"/>
      <c r="X6859" s="44"/>
      <c r="Y6859" s="44"/>
    </row>
    <row r="6860" spans="14:25" ht="15" customHeight="1" x14ac:dyDescent="0.2">
      <c r="N6860" s="44"/>
      <c r="O6860" s="44"/>
      <c r="P6860" s="44"/>
      <c r="Q6860" s="44"/>
      <c r="R6860" s="44"/>
      <c r="S6860" s="44"/>
      <c r="T6860" s="44"/>
      <c r="U6860" s="44"/>
      <c r="V6860" s="44"/>
      <c r="W6860" s="44"/>
      <c r="X6860" s="44"/>
      <c r="Y6860" s="44"/>
    </row>
    <row r="6861" spans="14:25" ht="15" customHeight="1" x14ac:dyDescent="0.2">
      <c r="N6861" s="44"/>
      <c r="O6861" s="44"/>
      <c r="P6861" s="44"/>
      <c r="Q6861" s="44"/>
      <c r="R6861" s="44"/>
      <c r="S6861" s="44"/>
      <c r="T6861" s="44"/>
      <c r="U6861" s="44"/>
      <c r="V6861" s="44"/>
      <c r="W6861" s="44"/>
      <c r="X6861" s="44"/>
      <c r="Y6861" s="44"/>
    </row>
    <row r="6862" spans="14:25" ht="15" customHeight="1" x14ac:dyDescent="0.2">
      <c r="N6862" s="44"/>
      <c r="O6862" s="44"/>
      <c r="P6862" s="44"/>
      <c r="Q6862" s="44"/>
      <c r="R6862" s="44"/>
      <c r="S6862" s="44"/>
      <c r="T6862" s="44"/>
      <c r="U6862" s="44"/>
      <c r="V6862" s="44"/>
      <c r="W6862" s="44"/>
      <c r="X6862" s="44"/>
      <c r="Y6862" s="44"/>
    </row>
    <row r="6863" spans="14:25" ht="15" customHeight="1" x14ac:dyDescent="0.2">
      <c r="N6863" s="44"/>
      <c r="O6863" s="44"/>
      <c r="P6863" s="44"/>
      <c r="Q6863" s="44"/>
      <c r="R6863" s="44"/>
      <c r="S6863" s="44"/>
      <c r="T6863" s="44"/>
      <c r="U6863" s="44"/>
      <c r="V6863" s="44"/>
      <c r="W6863" s="44"/>
      <c r="X6863" s="44"/>
      <c r="Y6863" s="44"/>
    </row>
    <row r="6864" spans="14:25" ht="15" customHeight="1" x14ac:dyDescent="0.2">
      <c r="N6864" s="44"/>
      <c r="O6864" s="44"/>
      <c r="P6864" s="44"/>
      <c r="Q6864" s="44"/>
      <c r="R6864" s="44"/>
      <c r="S6864" s="44"/>
      <c r="T6864" s="44"/>
      <c r="U6864" s="44"/>
      <c r="V6864" s="44"/>
      <c r="W6864" s="44"/>
      <c r="X6864" s="44"/>
      <c r="Y6864" s="44"/>
    </row>
    <row r="6865" spans="14:25" ht="15" customHeight="1" x14ac:dyDescent="0.2">
      <c r="N6865" s="44"/>
      <c r="O6865" s="44"/>
      <c r="P6865" s="44"/>
      <c r="Q6865" s="44"/>
      <c r="R6865" s="44"/>
      <c r="S6865" s="44"/>
      <c r="T6865" s="44"/>
      <c r="U6865" s="44"/>
      <c r="V6865" s="44"/>
      <c r="W6865" s="44"/>
      <c r="X6865" s="44"/>
      <c r="Y6865" s="44"/>
    </row>
    <row r="6866" spans="14:25" ht="15" customHeight="1" x14ac:dyDescent="0.2">
      <c r="N6866" s="44"/>
      <c r="O6866" s="44"/>
      <c r="P6866" s="44"/>
      <c r="Q6866" s="44"/>
      <c r="R6866" s="44"/>
      <c r="S6866" s="44"/>
      <c r="T6866" s="44"/>
      <c r="U6866" s="44"/>
      <c r="V6866" s="44"/>
      <c r="W6866" s="44"/>
      <c r="X6866" s="44"/>
      <c r="Y6866" s="44"/>
    </row>
    <row r="6867" spans="14:25" ht="15" customHeight="1" x14ac:dyDescent="0.2">
      <c r="N6867" s="44"/>
      <c r="O6867" s="44"/>
      <c r="P6867" s="44"/>
      <c r="Q6867" s="44"/>
      <c r="R6867" s="44"/>
      <c r="S6867" s="44"/>
      <c r="T6867" s="44"/>
      <c r="U6867" s="44"/>
      <c r="V6867" s="44"/>
      <c r="W6867" s="44"/>
      <c r="X6867" s="44"/>
      <c r="Y6867" s="44"/>
    </row>
    <row r="6868" spans="14:25" ht="15" customHeight="1" x14ac:dyDescent="0.2">
      <c r="N6868" s="44"/>
      <c r="O6868" s="44"/>
      <c r="P6868" s="44"/>
      <c r="Q6868" s="44"/>
      <c r="R6868" s="44"/>
      <c r="S6868" s="44"/>
      <c r="T6868" s="44"/>
      <c r="U6868" s="44"/>
      <c r="V6868" s="44"/>
      <c r="W6868" s="44"/>
      <c r="X6868" s="44"/>
      <c r="Y6868" s="44"/>
    </row>
    <row r="6869" spans="14:25" ht="15" customHeight="1" x14ac:dyDescent="0.2">
      <c r="N6869" s="44"/>
      <c r="O6869" s="44"/>
      <c r="P6869" s="44"/>
      <c r="Q6869" s="44"/>
      <c r="R6869" s="44"/>
      <c r="S6869" s="44"/>
      <c r="T6869" s="44"/>
      <c r="U6869" s="44"/>
      <c r="V6869" s="44"/>
      <c r="W6869" s="44"/>
      <c r="X6869" s="44"/>
      <c r="Y6869" s="44"/>
    </row>
    <row r="6870" spans="14:25" ht="15" customHeight="1" x14ac:dyDescent="0.2">
      <c r="N6870" s="44"/>
      <c r="O6870" s="44"/>
      <c r="P6870" s="44"/>
      <c r="Q6870" s="44"/>
      <c r="R6870" s="44"/>
      <c r="S6870" s="44"/>
      <c r="T6870" s="44"/>
      <c r="U6870" s="44"/>
      <c r="V6870" s="44"/>
      <c r="W6870" s="44"/>
      <c r="X6870" s="44"/>
      <c r="Y6870" s="44"/>
    </row>
    <row r="6871" spans="14:25" ht="15" customHeight="1" x14ac:dyDescent="0.2">
      <c r="N6871" s="44"/>
      <c r="O6871" s="44"/>
      <c r="P6871" s="44"/>
      <c r="Q6871" s="44"/>
      <c r="R6871" s="44"/>
      <c r="S6871" s="44"/>
      <c r="T6871" s="44"/>
      <c r="U6871" s="44"/>
      <c r="V6871" s="44"/>
      <c r="W6871" s="44"/>
      <c r="X6871" s="44"/>
      <c r="Y6871" s="44"/>
    </row>
    <row r="6872" spans="14:25" ht="15" customHeight="1" x14ac:dyDescent="0.2">
      <c r="N6872" s="44"/>
      <c r="O6872" s="44"/>
      <c r="P6872" s="44"/>
      <c r="Q6872" s="44"/>
      <c r="R6872" s="44"/>
      <c r="S6872" s="44"/>
      <c r="T6872" s="44"/>
      <c r="U6872" s="44"/>
      <c r="V6872" s="44"/>
      <c r="W6872" s="44"/>
      <c r="X6872" s="44"/>
      <c r="Y6872" s="44"/>
    </row>
    <row r="6873" spans="14:25" ht="15" customHeight="1" x14ac:dyDescent="0.2">
      <c r="N6873" s="44"/>
      <c r="O6873" s="44"/>
      <c r="P6873" s="44"/>
      <c r="Q6873" s="44"/>
      <c r="R6873" s="44"/>
      <c r="S6873" s="44"/>
      <c r="T6873" s="44"/>
      <c r="U6873" s="44"/>
      <c r="V6873" s="44"/>
      <c r="W6873" s="44"/>
      <c r="X6873" s="44"/>
      <c r="Y6873" s="44"/>
    </row>
    <row r="6874" spans="14:25" ht="15" customHeight="1" x14ac:dyDescent="0.2">
      <c r="N6874" s="44"/>
      <c r="O6874" s="44"/>
      <c r="P6874" s="44"/>
      <c r="Q6874" s="44"/>
      <c r="R6874" s="44"/>
      <c r="S6874" s="44"/>
      <c r="T6874" s="44"/>
      <c r="U6874" s="44"/>
      <c r="V6874" s="44"/>
      <c r="W6874" s="44"/>
      <c r="X6874" s="44"/>
      <c r="Y6874" s="44"/>
    </row>
    <row r="6875" spans="14:25" ht="15" customHeight="1" x14ac:dyDescent="0.2">
      <c r="N6875" s="44"/>
      <c r="O6875" s="44"/>
      <c r="P6875" s="44"/>
      <c r="Q6875" s="44"/>
      <c r="R6875" s="44"/>
      <c r="S6875" s="44"/>
      <c r="T6875" s="44"/>
      <c r="U6875" s="44"/>
      <c r="V6875" s="44"/>
      <c r="W6875" s="44"/>
      <c r="X6875" s="44"/>
      <c r="Y6875" s="44"/>
    </row>
    <row r="6876" spans="14:25" ht="15" customHeight="1" x14ac:dyDescent="0.2">
      <c r="N6876" s="44"/>
      <c r="O6876" s="44"/>
      <c r="P6876" s="44"/>
      <c r="Q6876" s="44"/>
      <c r="R6876" s="44"/>
      <c r="S6876" s="44"/>
      <c r="T6876" s="44"/>
      <c r="U6876" s="44"/>
      <c r="V6876" s="44"/>
      <c r="W6876" s="44"/>
      <c r="X6876" s="44"/>
      <c r="Y6876" s="44"/>
    </row>
    <row r="6877" spans="14:25" ht="15" customHeight="1" x14ac:dyDescent="0.2">
      <c r="N6877" s="44"/>
      <c r="O6877" s="44"/>
      <c r="P6877" s="44"/>
      <c r="Q6877" s="44"/>
      <c r="R6877" s="44"/>
      <c r="S6877" s="44"/>
      <c r="T6877" s="44"/>
      <c r="U6877" s="44"/>
      <c r="V6877" s="44"/>
      <c r="W6877" s="44"/>
      <c r="X6877" s="44"/>
      <c r="Y6877" s="44"/>
    </row>
    <row r="6878" spans="14:25" ht="15" customHeight="1" x14ac:dyDescent="0.2">
      <c r="N6878" s="44"/>
      <c r="O6878" s="44"/>
      <c r="P6878" s="44"/>
      <c r="Q6878" s="44"/>
      <c r="R6878" s="44"/>
      <c r="S6878" s="44"/>
      <c r="T6878" s="44"/>
      <c r="U6878" s="44"/>
      <c r="V6878" s="44"/>
      <c r="W6878" s="44"/>
      <c r="X6878" s="44"/>
      <c r="Y6878" s="44"/>
    </row>
    <row r="6879" spans="14:25" ht="15" customHeight="1" x14ac:dyDescent="0.2">
      <c r="N6879" s="44"/>
      <c r="O6879" s="44"/>
      <c r="P6879" s="44"/>
      <c r="Q6879" s="44"/>
      <c r="R6879" s="44"/>
      <c r="S6879" s="44"/>
      <c r="T6879" s="44"/>
      <c r="U6879" s="44"/>
      <c r="V6879" s="44"/>
      <c r="W6879" s="44"/>
      <c r="X6879" s="44"/>
      <c r="Y6879" s="44"/>
    </row>
    <row r="6880" spans="14:25" ht="15" customHeight="1" x14ac:dyDescent="0.2">
      <c r="N6880" s="44"/>
      <c r="O6880" s="44"/>
      <c r="P6880" s="44"/>
      <c r="Q6880" s="44"/>
      <c r="R6880" s="44"/>
      <c r="S6880" s="44"/>
      <c r="T6880" s="44"/>
      <c r="U6880" s="44"/>
      <c r="V6880" s="44"/>
      <c r="W6880" s="44"/>
      <c r="X6880" s="44"/>
      <c r="Y6880" s="44"/>
    </row>
    <row r="6881" spans="14:25" ht="15" customHeight="1" x14ac:dyDescent="0.2">
      <c r="N6881" s="44"/>
      <c r="O6881" s="44"/>
      <c r="P6881" s="44"/>
      <c r="Q6881" s="44"/>
      <c r="R6881" s="44"/>
      <c r="S6881" s="44"/>
      <c r="T6881" s="44"/>
      <c r="U6881" s="44"/>
      <c r="V6881" s="44"/>
      <c r="W6881" s="44"/>
      <c r="X6881" s="44"/>
      <c r="Y6881" s="44"/>
    </row>
    <row r="6882" spans="14:25" ht="15" customHeight="1" x14ac:dyDescent="0.2">
      <c r="N6882" s="44"/>
      <c r="O6882" s="44"/>
      <c r="P6882" s="44"/>
      <c r="Q6882" s="44"/>
      <c r="R6882" s="44"/>
      <c r="S6882" s="44"/>
      <c r="T6882" s="44"/>
      <c r="U6882" s="44"/>
      <c r="V6882" s="44"/>
      <c r="W6882" s="44"/>
      <c r="X6882" s="44"/>
      <c r="Y6882" s="44"/>
    </row>
    <row r="6883" spans="14:25" ht="15" customHeight="1" x14ac:dyDescent="0.2">
      <c r="N6883" s="44"/>
      <c r="O6883" s="44"/>
      <c r="P6883" s="44"/>
      <c r="Q6883" s="44"/>
      <c r="R6883" s="44"/>
      <c r="S6883" s="44"/>
      <c r="T6883" s="44"/>
      <c r="U6883" s="44"/>
      <c r="V6883" s="44"/>
      <c r="W6883" s="44"/>
      <c r="X6883" s="44"/>
      <c r="Y6883" s="44"/>
    </row>
    <row r="6884" spans="14:25" ht="15" customHeight="1" x14ac:dyDescent="0.2">
      <c r="N6884" s="44"/>
      <c r="O6884" s="44"/>
      <c r="P6884" s="44"/>
      <c r="Q6884" s="44"/>
      <c r="R6884" s="44"/>
      <c r="S6884" s="44"/>
      <c r="T6884" s="44"/>
      <c r="U6884" s="44"/>
      <c r="V6884" s="44"/>
      <c r="W6884" s="44"/>
      <c r="X6884" s="44"/>
      <c r="Y6884" s="44"/>
    </row>
    <row r="6885" spans="14:25" ht="15" customHeight="1" x14ac:dyDescent="0.2">
      <c r="N6885" s="44"/>
      <c r="O6885" s="44"/>
      <c r="P6885" s="44"/>
      <c r="Q6885" s="44"/>
      <c r="R6885" s="44"/>
      <c r="S6885" s="44"/>
      <c r="T6885" s="44"/>
      <c r="U6885" s="44"/>
      <c r="V6885" s="44"/>
      <c r="W6885" s="44"/>
      <c r="X6885" s="44"/>
      <c r="Y6885" s="44"/>
    </row>
    <row r="6886" spans="14:25" ht="15" customHeight="1" x14ac:dyDescent="0.2">
      <c r="N6886" s="44"/>
      <c r="O6886" s="44"/>
      <c r="P6886" s="44"/>
      <c r="Q6886" s="44"/>
      <c r="R6886" s="44"/>
      <c r="S6886" s="44"/>
      <c r="T6886" s="44"/>
      <c r="U6886" s="44"/>
      <c r="V6886" s="44"/>
      <c r="W6886" s="44"/>
      <c r="X6886" s="44"/>
      <c r="Y6886" s="44"/>
    </row>
    <row r="6887" spans="14:25" ht="15" customHeight="1" x14ac:dyDescent="0.2">
      <c r="N6887" s="44"/>
      <c r="O6887" s="44"/>
      <c r="P6887" s="44"/>
      <c r="Q6887" s="44"/>
      <c r="R6887" s="44"/>
      <c r="S6887" s="44"/>
      <c r="T6887" s="44"/>
      <c r="U6887" s="44"/>
      <c r="V6887" s="44"/>
      <c r="W6887" s="44"/>
      <c r="X6887" s="44"/>
      <c r="Y6887" s="44"/>
    </row>
    <row r="6888" spans="14:25" ht="15" customHeight="1" x14ac:dyDescent="0.2">
      <c r="N6888" s="44"/>
      <c r="O6888" s="44"/>
      <c r="P6888" s="44"/>
      <c r="Q6888" s="44"/>
      <c r="R6888" s="44"/>
      <c r="S6888" s="44"/>
      <c r="T6888" s="44"/>
      <c r="U6888" s="44"/>
      <c r="V6888" s="44"/>
      <c r="W6888" s="44"/>
      <c r="X6888" s="44"/>
      <c r="Y6888" s="44"/>
    </row>
    <row r="6889" spans="14:25" ht="15" customHeight="1" x14ac:dyDescent="0.2">
      <c r="N6889" s="44"/>
      <c r="O6889" s="44"/>
      <c r="P6889" s="44"/>
      <c r="Q6889" s="44"/>
      <c r="R6889" s="44"/>
      <c r="S6889" s="44"/>
      <c r="T6889" s="44"/>
      <c r="U6889" s="44"/>
      <c r="V6889" s="44"/>
      <c r="W6889" s="44"/>
      <c r="X6889" s="44"/>
      <c r="Y6889" s="44"/>
    </row>
    <row r="6890" spans="14:25" ht="15" customHeight="1" x14ac:dyDescent="0.2">
      <c r="N6890" s="44"/>
      <c r="O6890" s="44"/>
      <c r="P6890" s="44"/>
      <c r="Q6890" s="44"/>
      <c r="R6890" s="44"/>
      <c r="S6890" s="44"/>
      <c r="T6890" s="44"/>
      <c r="U6890" s="44"/>
      <c r="V6890" s="44"/>
      <c r="W6890" s="44"/>
      <c r="X6890" s="44"/>
      <c r="Y6890" s="44"/>
    </row>
    <row r="6891" spans="14:25" ht="15" customHeight="1" x14ac:dyDescent="0.2">
      <c r="N6891" s="44"/>
      <c r="O6891" s="44"/>
      <c r="P6891" s="44"/>
      <c r="Q6891" s="44"/>
      <c r="R6891" s="44"/>
      <c r="S6891" s="44"/>
      <c r="T6891" s="44"/>
      <c r="U6891" s="44"/>
      <c r="V6891" s="44"/>
      <c r="W6891" s="44"/>
      <c r="X6891" s="44"/>
      <c r="Y6891" s="44"/>
    </row>
    <row r="6892" spans="14:25" ht="15" customHeight="1" x14ac:dyDescent="0.2">
      <c r="N6892" s="44"/>
      <c r="O6892" s="44"/>
      <c r="P6892" s="44"/>
      <c r="Q6892" s="44"/>
      <c r="R6892" s="44"/>
      <c r="S6892" s="44"/>
      <c r="T6892" s="44"/>
      <c r="U6892" s="44"/>
      <c r="V6892" s="44"/>
      <c r="W6892" s="44"/>
      <c r="X6892" s="44"/>
      <c r="Y6892" s="44"/>
    </row>
    <row r="6893" spans="14:25" ht="15" customHeight="1" x14ac:dyDescent="0.2">
      <c r="N6893" s="44"/>
      <c r="O6893" s="44"/>
      <c r="P6893" s="44"/>
      <c r="Q6893" s="44"/>
      <c r="R6893" s="44"/>
      <c r="S6893" s="44"/>
      <c r="T6893" s="44"/>
      <c r="U6893" s="44"/>
      <c r="V6893" s="44"/>
      <c r="W6893" s="44"/>
      <c r="X6893" s="44"/>
      <c r="Y6893" s="44"/>
    </row>
    <row r="6894" spans="14:25" ht="15" customHeight="1" x14ac:dyDescent="0.2">
      <c r="N6894" s="44"/>
      <c r="O6894" s="44"/>
      <c r="P6894" s="44"/>
      <c r="Q6894" s="44"/>
      <c r="R6894" s="44"/>
      <c r="S6894" s="44"/>
      <c r="T6894" s="44"/>
      <c r="U6894" s="44"/>
      <c r="V6894" s="44"/>
      <c r="W6894" s="44"/>
      <c r="X6894" s="44"/>
      <c r="Y6894" s="44"/>
    </row>
    <row r="6895" spans="14:25" ht="15" customHeight="1" x14ac:dyDescent="0.2">
      <c r="N6895" s="44"/>
      <c r="O6895" s="44"/>
      <c r="P6895" s="44"/>
      <c r="Q6895" s="44"/>
      <c r="R6895" s="44"/>
      <c r="S6895" s="44"/>
      <c r="T6895" s="44"/>
      <c r="U6895" s="44"/>
      <c r="V6895" s="44"/>
      <c r="W6895" s="44"/>
      <c r="X6895" s="44"/>
      <c r="Y6895" s="44"/>
    </row>
    <row r="6896" spans="14:25" ht="15" customHeight="1" x14ac:dyDescent="0.2">
      <c r="N6896" s="44"/>
      <c r="O6896" s="44"/>
      <c r="P6896" s="44"/>
      <c r="Q6896" s="44"/>
      <c r="R6896" s="44"/>
      <c r="S6896" s="44"/>
      <c r="T6896" s="44"/>
      <c r="U6896" s="44"/>
      <c r="V6896" s="44"/>
      <c r="W6896" s="44"/>
      <c r="X6896" s="44"/>
      <c r="Y6896" s="44"/>
    </row>
    <row r="6897" spans="14:25" ht="15" customHeight="1" x14ac:dyDescent="0.2">
      <c r="N6897" s="44"/>
      <c r="O6897" s="44"/>
      <c r="P6897" s="44"/>
      <c r="Q6897" s="44"/>
      <c r="R6897" s="44"/>
      <c r="S6897" s="44"/>
      <c r="T6897" s="44"/>
      <c r="U6897" s="44"/>
      <c r="V6897" s="44"/>
      <c r="W6897" s="44"/>
      <c r="X6897" s="44"/>
      <c r="Y6897" s="44"/>
    </row>
    <row r="6898" spans="14:25" ht="15" customHeight="1" x14ac:dyDescent="0.2">
      <c r="N6898" s="44"/>
      <c r="O6898" s="44"/>
      <c r="P6898" s="44"/>
      <c r="Q6898" s="44"/>
      <c r="R6898" s="44"/>
      <c r="S6898" s="44"/>
      <c r="T6898" s="44"/>
      <c r="U6898" s="44"/>
      <c r="V6898" s="44"/>
      <c r="W6898" s="44"/>
      <c r="X6898" s="44"/>
      <c r="Y6898" s="44"/>
    </row>
    <row r="6899" spans="14:25" ht="15" customHeight="1" x14ac:dyDescent="0.2">
      <c r="N6899" s="44"/>
      <c r="O6899" s="44"/>
      <c r="P6899" s="44"/>
      <c r="Q6899" s="44"/>
      <c r="R6899" s="44"/>
      <c r="S6899" s="44"/>
      <c r="T6899" s="44"/>
      <c r="U6899" s="44"/>
      <c r="V6899" s="44"/>
      <c r="W6899" s="44"/>
      <c r="X6899" s="44"/>
      <c r="Y6899" s="44"/>
    </row>
    <row r="6900" spans="14:25" ht="15" customHeight="1" x14ac:dyDescent="0.2">
      <c r="N6900" s="44"/>
      <c r="O6900" s="44"/>
      <c r="P6900" s="44"/>
      <c r="Q6900" s="44"/>
      <c r="R6900" s="44"/>
      <c r="S6900" s="44"/>
      <c r="T6900" s="44"/>
      <c r="U6900" s="44"/>
      <c r="V6900" s="44"/>
      <c r="W6900" s="44"/>
      <c r="X6900" s="44"/>
      <c r="Y6900" s="44"/>
    </row>
    <row r="6901" spans="14:25" ht="15" customHeight="1" x14ac:dyDescent="0.2">
      <c r="N6901" s="44"/>
      <c r="O6901" s="44"/>
      <c r="P6901" s="44"/>
      <c r="Q6901" s="44"/>
      <c r="R6901" s="44"/>
      <c r="S6901" s="44"/>
      <c r="T6901" s="44"/>
      <c r="U6901" s="44"/>
      <c r="V6901" s="44"/>
      <c r="W6901" s="44"/>
      <c r="X6901" s="44"/>
      <c r="Y6901" s="44"/>
    </row>
    <row r="6902" spans="14:25" ht="15" customHeight="1" x14ac:dyDescent="0.2">
      <c r="N6902" s="44"/>
      <c r="O6902" s="44"/>
      <c r="P6902" s="44"/>
      <c r="Q6902" s="44"/>
      <c r="R6902" s="44"/>
      <c r="S6902" s="44"/>
      <c r="T6902" s="44"/>
      <c r="U6902" s="44"/>
      <c r="V6902" s="44"/>
      <c r="W6902" s="44"/>
      <c r="X6902" s="44"/>
      <c r="Y6902" s="44"/>
    </row>
    <row r="6903" spans="14:25" ht="15" customHeight="1" x14ac:dyDescent="0.2">
      <c r="N6903" s="44"/>
      <c r="O6903" s="44"/>
      <c r="P6903" s="44"/>
      <c r="Q6903" s="44"/>
      <c r="R6903" s="44"/>
      <c r="S6903" s="44"/>
      <c r="T6903" s="44"/>
      <c r="U6903" s="44"/>
      <c r="V6903" s="44"/>
      <c r="W6903" s="44"/>
      <c r="X6903" s="44"/>
      <c r="Y6903" s="44"/>
    </row>
    <row r="6904" spans="14:25" ht="15" customHeight="1" x14ac:dyDescent="0.2">
      <c r="N6904" s="44"/>
      <c r="O6904" s="44"/>
      <c r="P6904" s="44"/>
      <c r="Q6904" s="44"/>
      <c r="R6904" s="44"/>
      <c r="S6904" s="44"/>
      <c r="T6904" s="44"/>
      <c r="U6904" s="44"/>
      <c r="V6904" s="44"/>
      <c r="W6904" s="44"/>
      <c r="X6904" s="44"/>
      <c r="Y6904" s="44"/>
    </row>
    <row r="6905" spans="14:25" ht="15" customHeight="1" x14ac:dyDescent="0.2">
      <c r="N6905" s="44"/>
      <c r="O6905" s="44"/>
      <c r="P6905" s="44"/>
      <c r="Q6905" s="44"/>
      <c r="R6905" s="44"/>
      <c r="S6905" s="44"/>
      <c r="T6905" s="44"/>
      <c r="U6905" s="44"/>
      <c r="V6905" s="44"/>
      <c r="W6905" s="44"/>
      <c r="X6905" s="44"/>
      <c r="Y6905" s="44"/>
    </row>
    <row r="6906" spans="14:25" ht="15" customHeight="1" x14ac:dyDescent="0.2">
      <c r="N6906" s="44"/>
      <c r="O6906" s="44"/>
      <c r="P6906" s="44"/>
      <c r="Q6906" s="44"/>
      <c r="R6906" s="44"/>
      <c r="S6906" s="44"/>
      <c r="T6906" s="44"/>
      <c r="U6906" s="44"/>
      <c r="V6906" s="44"/>
      <c r="W6906" s="44"/>
      <c r="X6906" s="44"/>
      <c r="Y6906" s="44"/>
    </row>
    <row r="6907" spans="14:25" ht="15" customHeight="1" x14ac:dyDescent="0.2">
      <c r="N6907" s="44"/>
      <c r="O6907" s="44"/>
      <c r="P6907" s="44"/>
      <c r="Q6907" s="44"/>
      <c r="R6907" s="44"/>
      <c r="S6907" s="44"/>
      <c r="T6907" s="44"/>
      <c r="U6907" s="44"/>
      <c r="V6907" s="44"/>
      <c r="W6907" s="44"/>
      <c r="X6907" s="44"/>
      <c r="Y6907" s="44"/>
    </row>
    <row r="6908" spans="14:25" ht="15" customHeight="1" x14ac:dyDescent="0.2">
      <c r="N6908" s="44"/>
      <c r="O6908" s="44"/>
      <c r="P6908" s="44"/>
      <c r="Q6908" s="44"/>
      <c r="R6908" s="44"/>
      <c r="S6908" s="44"/>
      <c r="T6908" s="44"/>
      <c r="U6908" s="44"/>
      <c r="V6908" s="44"/>
      <c r="W6908" s="44"/>
      <c r="X6908" s="44"/>
      <c r="Y6908" s="44"/>
    </row>
    <row r="6909" spans="14:25" ht="15" customHeight="1" x14ac:dyDescent="0.2">
      <c r="N6909" s="44"/>
      <c r="O6909" s="44"/>
      <c r="P6909" s="44"/>
      <c r="Q6909" s="44"/>
      <c r="R6909" s="44"/>
      <c r="S6909" s="44"/>
      <c r="T6909" s="44"/>
      <c r="U6909" s="44"/>
      <c r="V6909" s="44"/>
      <c r="W6909" s="44"/>
      <c r="X6909" s="44"/>
      <c r="Y6909" s="44"/>
    </row>
    <row r="6910" spans="14:25" ht="15" customHeight="1" x14ac:dyDescent="0.2">
      <c r="N6910" s="44"/>
      <c r="O6910" s="44"/>
      <c r="P6910" s="44"/>
      <c r="Q6910" s="44"/>
      <c r="R6910" s="44"/>
      <c r="S6910" s="44"/>
      <c r="T6910" s="44"/>
      <c r="U6910" s="44"/>
      <c r="V6910" s="44"/>
      <c r="W6910" s="44"/>
      <c r="X6910" s="44"/>
      <c r="Y6910" s="44"/>
    </row>
    <row r="6911" spans="14:25" ht="15" customHeight="1" x14ac:dyDescent="0.2">
      <c r="N6911" s="44"/>
      <c r="O6911" s="44"/>
      <c r="P6911" s="44"/>
      <c r="Q6911" s="44"/>
      <c r="R6911" s="44"/>
      <c r="S6911" s="44"/>
      <c r="T6911" s="44"/>
      <c r="U6911" s="44"/>
      <c r="V6911" s="44"/>
      <c r="W6911" s="44"/>
      <c r="X6911" s="44"/>
      <c r="Y6911" s="44"/>
    </row>
    <row r="6912" spans="14:25" ht="15" customHeight="1" x14ac:dyDescent="0.2">
      <c r="N6912" s="44"/>
      <c r="O6912" s="44"/>
      <c r="P6912" s="44"/>
      <c r="Q6912" s="44"/>
      <c r="R6912" s="44"/>
      <c r="S6912" s="44"/>
      <c r="T6912" s="44"/>
      <c r="U6912" s="44"/>
      <c r="V6912" s="44"/>
      <c r="W6912" s="44"/>
      <c r="X6912" s="44"/>
      <c r="Y6912" s="44"/>
    </row>
    <row r="6913" spans="14:25" ht="15" customHeight="1" x14ac:dyDescent="0.2">
      <c r="N6913" s="44"/>
      <c r="O6913" s="44"/>
      <c r="P6913" s="44"/>
      <c r="Q6913" s="44"/>
      <c r="R6913" s="44"/>
      <c r="S6913" s="44"/>
      <c r="T6913" s="44"/>
      <c r="U6913" s="44"/>
      <c r="V6913" s="44"/>
      <c r="W6913" s="44"/>
      <c r="X6913" s="44"/>
      <c r="Y6913" s="44"/>
    </row>
    <row r="6914" spans="14:25" ht="15" customHeight="1" x14ac:dyDescent="0.2">
      <c r="N6914" s="44"/>
      <c r="O6914" s="44"/>
      <c r="P6914" s="44"/>
      <c r="Q6914" s="44"/>
      <c r="R6914" s="44"/>
      <c r="S6914" s="44"/>
      <c r="T6914" s="44"/>
      <c r="U6914" s="44"/>
      <c r="V6914" s="44"/>
      <c r="W6914" s="44"/>
      <c r="X6914" s="44"/>
      <c r="Y6914" s="44"/>
    </row>
    <row r="6915" spans="14:25" ht="15" customHeight="1" x14ac:dyDescent="0.2">
      <c r="N6915" s="44"/>
      <c r="O6915" s="44"/>
      <c r="P6915" s="44"/>
      <c r="Q6915" s="44"/>
      <c r="R6915" s="44"/>
      <c r="S6915" s="44"/>
      <c r="T6915" s="44"/>
      <c r="U6915" s="44"/>
      <c r="V6915" s="44"/>
      <c r="W6915" s="44"/>
      <c r="X6915" s="44"/>
      <c r="Y6915" s="44"/>
    </row>
    <row r="6916" spans="14:25" ht="15" customHeight="1" x14ac:dyDescent="0.2">
      <c r="N6916" s="44"/>
      <c r="O6916" s="44"/>
      <c r="P6916" s="44"/>
      <c r="Q6916" s="44"/>
      <c r="R6916" s="44"/>
      <c r="S6916" s="44"/>
      <c r="T6916" s="44"/>
      <c r="U6916" s="44"/>
      <c r="V6916" s="44"/>
      <c r="W6916" s="44"/>
      <c r="X6916" s="44"/>
      <c r="Y6916" s="44"/>
    </row>
    <row r="6917" spans="14:25" ht="15" customHeight="1" x14ac:dyDescent="0.2">
      <c r="N6917" s="44"/>
      <c r="O6917" s="44"/>
      <c r="P6917" s="44"/>
      <c r="Q6917" s="44"/>
      <c r="R6917" s="44"/>
      <c r="S6917" s="44"/>
      <c r="T6917" s="44"/>
      <c r="U6917" s="44"/>
      <c r="V6917" s="44"/>
      <c r="W6917" s="44"/>
      <c r="X6917" s="44"/>
      <c r="Y6917" s="44"/>
    </row>
    <row r="6918" spans="14:25" ht="15" customHeight="1" x14ac:dyDescent="0.2">
      <c r="N6918" s="44"/>
      <c r="O6918" s="44"/>
      <c r="P6918" s="44"/>
      <c r="Q6918" s="44"/>
      <c r="R6918" s="44"/>
      <c r="S6918" s="44"/>
      <c r="T6918" s="44"/>
      <c r="U6918" s="44"/>
      <c r="V6918" s="44"/>
      <c r="W6918" s="44"/>
      <c r="X6918" s="44"/>
      <c r="Y6918" s="44"/>
    </row>
    <row r="6919" spans="14:25" ht="15" customHeight="1" x14ac:dyDescent="0.2">
      <c r="N6919" s="44"/>
      <c r="O6919" s="44"/>
      <c r="P6919" s="44"/>
      <c r="Q6919" s="44"/>
      <c r="R6919" s="44"/>
      <c r="S6919" s="44"/>
      <c r="T6919" s="44"/>
      <c r="U6919" s="44"/>
      <c r="V6919" s="44"/>
      <c r="W6919" s="44"/>
      <c r="X6919" s="44"/>
      <c r="Y6919" s="44"/>
    </row>
    <row r="6920" spans="14:25" ht="15" customHeight="1" x14ac:dyDescent="0.2">
      <c r="N6920" s="44"/>
      <c r="O6920" s="44"/>
      <c r="P6920" s="44"/>
      <c r="Q6920" s="44"/>
      <c r="R6920" s="44"/>
      <c r="S6920" s="44"/>
      <c r="T6920" s="44"/>
      <c r="U6920" s="44"/>
      <c r="V6920" s="44"/>
      <c r="W6920" s="44"/>
      <c r="X6920" s="44"/>
      <c r="Y6920" s="44"/>
    </row>
    <row r="6921" spans="14:25" ht="15" customHeight="1" x14ac:dyDescent="0.2">
      <c r="N6921" s="44"/>
      <c r="O6921" s="44"/>
      <c r="P6921" s="44"/>
      <c r="Q6921" s="44"/>
      <c r="R6921" s="44"/>
      <c r="S6921" s="44"/>
      <c r="T6921" s="44"/>
      <c r="U6921" s="44"/>
      <c r="V6921" s="44"/>
      <c r="W6921" s="44"/>
      <c r="X6921" s="44"/>
      <c r="Y6921" s="44"/>
    </row>
    <row r="6922" spans="14:25" ht="15" customHeight="1" x14ac:dyDescent="0.2">
      <c r="N6922" s="44"/>
      <c r="O6922" s="44"/>
      <c r="P6922" s="44"/>
      <c r="Q6922" s="44"/>
      <c r="R6922" s="44"/>
      <c r="S6922" s="44"/>
      <c r="T6922" s="44"/>
      <c r="U6922" s="44"/>
      <c r="V6922" s="44"/>
      <c r="W6922" s="44"/>
      <c r="X6922" s="44"/>
      <c r="Y6922" s="44"/>
    </row>
    <row r="6923" spans="14:25" ht="15" customHeight="1" x14ac:dyDescent="0.2">
      <c r="N6923" s="44"/>
      <c r="O6923" s="44"/>
      <c r="P6923" s="44"/>
      <c r="Q6923" s="44"/>
      <c r="R6923" s="44"/>
      <c r="S6923" s="44"/>
      <c r="T6923" s="44"/>
      <c r="U6923" s="44"/>
      <c r="V6923" s="44"/>
      <c r="W6923" s="44"/>
      <c r="X6923" s="44"/>
      <c r="Y6923" s="44"/>
    </row>
    <row r="6924" spans="14:25" ht="15" customHeight="1" x14ac:dyDescent="0.2">
      <c r="N6924" s="44"/>
      <c r="O6924" s="44"/>
      <c r="P6924" s="44"/>
      <c r="Q6924" s="44"/>
      <c r="R6924" s="44"/>
      <c r="S6924" s="44"/>
      <c r="T6924" s="44"/>
      <c r="U6924" s="44"/>
      <c r="V6924" s="44"/>
      <c r="W6924" s="44"/>
      <c r="X6924" s="44"/>
      <c r="Y6924" s="44"/>
    </row>
    <row r="6925" spans="14:25" ht="15" customHeight="1" x14ac:dyDescent="0.2">
      <c r="N6925" s="44"/>
      <c r="O6925" s="44"/>
      <c r="P6925" s="44"/>
      <c r="Q6925" s="44"/>
      <c r="R6925" s="44"/>
      <c r="S6925" s="44"/>
      <c r="T6925" s="44"/>
      <c r="U6925" s="44"/>
      <c r="V6925" s="44"/>
      <c r="W6925" s="44"/>
      <c r="X6925" s="44"/>
      <c r="Y6925" s="44"/>
    </row>
    <row r="6926" spans="14:25" ht="15" customHeight="1" x14ac:dyDescent="0.2">
      <c r="N6926" s="44"/>
      <c r="O6926" s="44"/>
      <c r="P6926" s="44"/>
      <c r="Q6926" s="44"/>
      <c r="R6926" s="44"/>
      <c r="S6926" s="44"/>
      <c r="T6926" s="44"/>
      <c r="U6926" s="44"/>
      <c r="V6926" s="44"/>
      <c r="W6926" s="44"/>
      <c r="X6926" s="44"/>
      <c r="Y6926" s="44"/>
    </row>
    <row r="6927" spans="14:25" ht="15" customHeight="1" x14ac:dyDescent="0.2">
      <c r="N6927" s="44"/>
      <c r="O6927" s="44"/>
      <c r="P6927" s="44"/>
      <c r="Q6927" s="44"/>
      <c r="R6927" s="44"/>
      <c r="S6927" s="44"/>
      <c r="T6927" s="44"/>
      <c r="U6927" s="44"/>
      <c r="V6927" s="44"/>
      <c r="W6927" s="44"/>
      <c r="X6927" s="44"/>
      <c r="Y6927" s="44"/>
    </row>
    <row r="6928" spans="14:25" ht="15" customHeight="1" x14ac:dyDescent="0.2">
      <c r="N6928" s="44"/>
      <c r="O6928" s="44"/>
      <c r="P6928" s="44"/>
      <c r="Q6928" s="44"/>
      <c r="R6928" s="44"/>
      <c r="S6928" s="44"/>
      <c r="T6928" s="44"/>
      <c r="U6928" s="44"/>
      <c r="V6928" s="44"/>
      <c r="W6928" s="44"/>
      <c r="X6928" s="44"/>
      <c r="Y6928" s="44"/>
    </row>
    <row r="6929" spans="14:25" ht="15" customHeight="1" x14ac:dyDescent="0.2">
      <c r="N6929" s="44"/>
      <c r="O6929" s="44"/>
      <c r="P6929" s="44"/>
      <c r="Q6929" s="44"/>
      <c r="R6929" s="44"/>
      <c r="S6929" s="44"/>
      <c r="T6929" s="44"/>
      <c r="U6929" s="44"/>
      <c r="V6929" s="44"/>
      <c r="W6929" s="44"/>
      <c r="X6929" s="44"/>
      <c r="Y6929" s="44"/>
    </row>
    <row r="6930" spans="14:25" ht="15" customHeight="1" x14ac:dyDescent="0.2">
      <c r="N6930" s="44"/>
      <c r="O6930" s="44"/>
      <c r="P6930" s="44"/>
      <c r="Q6930" s="44"/>
      <c r="R6930" s="44"/>
      <c r="S6930" s="44"/>
      <c r="T6930" s="44"/>
      <c r="U6930" s="44"/>
      <c r="V6930" s="44"/>
      <c r="W6930" s="44"/>
      <c r="X6930" s="44"/>
      <c r="Y6930" s="44"/>
    </row>
    <row r="6931" spans="14:25" ht="15" customHeight="1" x14ac:dyDescent="0.2">
      <c r="N6931" s="44"/>
      <c r="O6931" s="44"/>
      <c r="P6931" s="44"/>
      <c r="Q6931" s="44"/>
      <c r="R6931" s="44"/>
      <c r="S6931" s="44"/>
      <c r="T6931" s="44"/>
      <c r="U6931" s="44"/>
      <c r="V6931" s="44"/>
      <c r="W6931" s="44"/>
      <c r="X6931" s="44"/>
      <c r="Y6931" s="44"/>
    </row>
    <row r="6932" spans="14:25" ht="15" customHeight="1" x14ac:dyDescent="0.2">
      <c r="N6932" s="44"/>
      <c r="O6932" s="44"/>
      <c r="P6932" s="44"/>
      <c r="Q6932" s="44"/>
      <c r="R6932" s="44"/>
      <c r="S6932" s="44"/>
      <c r="T6932" s="44"/>
      <c r="U6932" s="44"/>
      <c r="V6932" s="44"/>
      <c r="W6932" s="44"/>
      <c r="X6932" s="44"/>
      <c r="Y6932" s="44"/>
    </row>
    <row r="6933" spans="14:25" ht="15" customHeight="1" x14ac:dyDescent="0.2">
      <c r="N6933" s="44"/>
      <c r="O6933" s="44"/>
      <c r="P6933" s="44"/>
      <c r="Q6933" s="44"/>
      <c r="R6933" s="44"/>
      <c r="S6933" s="44"/>
      <c r="T6933" s="44"/>
      <c r="U6933" s="44"/>
      <c r="V6933" s="44"/>
      <c r="W6933" s="44"/>
      <c r="X6933" s="44"/>
      <c r="Y6933" s="44"/>
    </row>
    <row r="6934" spans="14:25" ht="15" customHeight="1" x14ac:dyDescent="0.2">
      <c r="N6934" s="44"/>
      <c r="O6934" s="44"/>
      <c r="P6934" s="44"/>
      <c r="Q6934" s="44"/>
      <c r="R6934" s="44"/>
      <c r="S6934" s="44"/>
      <c r="T6934" s="44"/>
      <c r="U6934" s="44"/>
      <c r="V6934" s="44"/>
      <c r="W6934" s="44"/>
      <c r="X6934" s="44"/>
      <c r="Y6934" s="44"/>
    </row>
    <row r="6935" spans="14:25" ht="15" customHeight="1" x14ac:dyDescent="0.2">
      <c r="N6935" s="44"/>
      <c r="O6935" s="44"/>
      <c r="P6935" s="44"/>
      <c r="Q6935" s="44"/>
      <c r="R6935" s="44"/>
      <c r="S6935" s="44"/>
      <c r="T6935" s="44"/>
      <c r="U6935" s="44"/>
      <c r="V6935" s="44"/>
      <c r="W6935" s="44"/>
      <c r="X6935" s="44"/>
      <c r="Y6935" s="44"/>
    </row>
    <row r="6936" spans="14:25" ht="15" customHeight="1" x14ac:dyDescent="0.2">
      <c r="N6936" s="44"/>
      <c r="O6936" s="44"/>
      <c r="P6936" s="44"/>
      <c r="Q6936" s="44"/>
      <c r="R6936" s="44"/>
      <c r="S6936" s="44"/>
      <c r="T6936" s="44"/>
      <c r="U6936" s="44"/>
      <c r="V6936" s="44"/>
      <c r="W6936" s="44"/>
      <c r="X6936" s="44"/>
      <c r="Y6936" s="44"/>
    </row>
    <row r="6937" spans="14:25" ht="15" customHeight="1" x14ac:dyDescent="0.2">
      <c r="N6937" s="44"/>
      <c r="O6937" s="44"/>
      <c r="P6937" s="44"/>
      <c r="Q6937" s="44"/>
      <c r="R6937" s="44"/>
      <c r="S6937" s="44"/>
      <c r="T6937" s="44"/>
      <c r="U6937" s="44"/>
      <c r="V6937" s="44"/>
      <c r="W6937" s="44"/>
      <c r="X6937" s="44"/>
      <c r="Y6937" s="44"/>
    </row>
    <row r="6938" spans="14:25" ht="15" customHeight="1" x14ac:dyDescent="0.2">
      <c r="N6938" s="44"/>
      <c r="O6938" s="44"/>
      <c r="P6938" s="44"/>
      <c r="Q6938" s="44"/>
      <c r="R6938" s="44"/>
      <c r="S6938" s="44"/>
      <c r="T6938" s="44"/>
      <c r="U6938" s="44"/>
      <c r="V6938" s="44"/>
      <c r="W6938" s="44"/>
      <c r="X6938" s="44"/>
      <c r="Y6938" s="44"/>
    </row>
    <row r="6939" spans="14:25" ht="15" customHeight="1" x14ac:dyDescent="0.2">
      <c r="N6939" s="44"/>
      <c r="O6939" s="44"/>
      <c r="P6939" s="44"/>
      <c r="Q6939" s="44"/>
      <c r="R6939" s="44"/>
      <c r="S6939" s="44"/>
      <c r="T6939" s="44"/>
      <c r="U6939" s="44"/>
      <c r="V6939" s="44"/>
      <c r="W6939" s="44"/>
      <c r="X6939" s="44"/>
      <c r="Y6939" s="44"/>
    </row>
    <row r="6940" spans="14:25" ht="15" customHeight="1" x14ac:dyDescent="0.2">
      <c r="N6940" s="44"/>
      <c r="O6940" s="44"/>
      <c r="P6940" s="44"/>
      <c r="Q6940" s="44"/>
      <c r="R6940" s="44"/>
      <c r="S6940" s="44"/>
      <c r="T6940" s="44"/>
      <c r="U6940" s="44"/>
      <c r="V6940" s="44"/>
      <c r="W6940" s="44"/>
      <c r="X6940" s="44"/>
      <c r="Y6940" s="44"/>
    </row>
    <row r="6941" spans="14:25" ht="15" customHeight="1" x14ac:dyDescent="0.2">
      <c r="N6941" s="44"/>
      <c r="O6941" s="44"/>
      <c r="P6941" s="44"/>
      <c r="Q6941" s="44"/>
      <c r="R6941" s="44"/>
      <c r="S6941" s="44"/>
      <c r="T6941" s="44"/>
      <c r="U6941" s="44"/>
      <c r="V6941" s="44"/>
      <c r="W6941" s="44"/>
      <c r="X6941" s="44"/>
      <c r="Y6941" s="44"/>
    </row>
    <row r="6942" spans="14:25" ht="15" customHeight="1" x14ac:dyDescent="0.2">
      <c r="N6942" s="44"/>
      <c r="O6942" s="44"/>
      <c r="P6942" s="44"/>
      <c r="Q6942" s="44"/>
      <c r="R6942" s="44"/>
      <c r="S6942" s="44"/>
      <c r="T6942" s="44"/>
      <c r="U6942" s="44"/>
      <c r="V6942" s="44"/>
      <c r="W6942" s="44"/>
      <c r="X6942" s="44"/>
      <c r="Y6942" s="44"/>
    </row>
    <row r="6943" spans="14:25" ht="15" customHeight="1" x14ac:dyDescent="0.2">
      <c r="N6943" s="44"/>
      <c r="O6943" s="44"/>
      <c r="P6943" s="44"/>
      <c r="Q6943" s="44"/>
      <c r="R6943" s="44"/>
      <c r="S6943" s="44"/>
      <c r="T6943" s="44"/>
      <c r="U6943" s="44"/>
      <c r="V6943" s="44"/>
      <c r="W6943" s="44"/>
      <c r="X6943" s="44"/>
      <c r="Y6943" s="44"/>
    </row>
    <row r="6944" spans="14:25" ht="15" customHeight="1" x14ac:dyDescent="0.2">
      <c r="N6944" s="44"/>
      <c r="O6944" s="44"/>
      <c r="P6944" s="44"/>
      <c r="Q6944" s="44"/>
      <c r="R6944" s="44"/>
      <c r="S6944" s="44"/>
      <c r="T6944" s="44"/>
      <c r="U6944" s="44"/>
      <c r="V6944" s="44"/>
      <c r="W6944" s="44"/>
      <c r="X6944" s="44"/>
      <c r="Y6944" s="44"/>
    </row>
    <row r="6945" spans="14:25" ht="15" customHeight="1" x14ac:dyDescent="0.2">
      <c r="N6945" s="44"/>
      <c r="O6945" s="44"/>
      <c r="P6945" s="44"/>
      <c r="Q6945" s="44"/>
      <c r="R6945" s="44"/>
      <c r="S6945" s="44"/>
      <c r="T6945" s="44"/>
      <c r="U6945" s="44"/>
      <c r="V6945" s="44"/>
      <c r="W6945" s="44"/>
      <c r="X6945" s="44"/>
      <c r="Y6945" s="44"/>
    </row>
    <row r="6946" spans="14:25" ht="15" customHeight="1" x14ac:dyDescent="0.2">
      <c r="N6946" s="44"/>
      <c r="O6946" s="44"/>
      <c r="P6946" s="44"/>
      <c r="Q6946" s="44"/>
      <c r="R6946" s="44"/>
      <c r="S6946" s="44"/>
      <c r="T6946" s="44"/>
      <c r="U6946" s="44"/>
      <c r="V6946" s="44"/>
      <c r="W6946" s="44"/>
      <c r="X6946" s="44"/>
      <c r="Y6946" s="44"/>
    </row>
    <row r="6947" spans="14:25" ht="15" customHeight="1" x14ac:dyDescent="0.2">
      <c r="N6947" s="44"/>
      <c r="O6947" s="44"/>
      <c r="P6947" s="44"/>
      <c r="Q6947" s="44"/>
      <c r="R6947" s="44"/>
      <c r="S6947" s="44"/>
      <c r="T6947" s="44"/>
      <c r="U6947" s="44"/>
      <c r="V6947" s="44"/>
      <c r="W6947" s="44"/>
      <c r="X6947" s="44"/>
      <c r="Y6947" s="44"/>
    </row>
    <row r="6948" spans="14:25" ht="15" customHeight="1" x14ac:dyDescent="0.2">
      <c r="N6948" s="44"/>
      <c r="O6948" s="44"/>
      <c r="P6948" s="44"/>
      <c r="Q6948" s="44"/>
      <c r="R6948" s="44"/>
      <c r="S6948" s="44"/>
      <c r="T6948" s="44"/>
      <c r="U6948" s="44"/>
      <c r="V6948" s="44"/>
      <c r="W6948" s="44"/>
      <c r="X6948" s="44"/>
      <c r="Y6948" s="44"/>
    </row>
    <row r="6949" spans="14:25" ht="15" customHeight="1" x14ac:dyDescent="0.2">
      <c r="N6949" s="44"/>
      <c r="O6949" s="44"/>
      <c r="P6949" s="44"/>
      <c r="Q6949" s="44"/>
      <c r="R6949" s="44"/>
      <c r="S6949" s="44"/>
      <c r="T6949" s="44"/>
      <c r="U6949" s="44"/>
      <c r="V6949" s="44"/>
      <c r="W6949" s="44"/>
      <c r="X6949" s="44"/>
      <c r="Y6949" s="44"/>
    </row>
    <row r="6950" spans="14:25" ht="15" customHeight="1" x14ac:dyDescent="0.2">
      <c r="N6950" s="44"/>
      <c r="O6950" s="44"/>
      <c r="P6950" s="44"/>
      <c r="Q6950" s="44"/>
      <c r="R6950" s="44"/>
      <c r="S6950" s="44"/>
      <c r="T6950" s="44"/>
      <c r="U6950" s="44"/>
      <c r="V6950" s="44"/>
      <c r="W6950" s="44"/>
      <c r="X6950" s="44"/>
      <c r="Y6950" s="44"/>
    </row>
    <row r="6951" spans="14:25" ht="15" customHeight="1" x14ac:dyDescent="0.2">
      <c r="N6951" s="44"/>
      <c r="O6951" s="44"/>
      <c r="P6951" s="44"/>
      <c r="Q6951" s="44"/>
      <c r="R6951" s="44"/>
      <c r="S6951" s="44"/>
      <c r="T6951" s="44"/>
      <c r="U6951" s="44"/>
      <c r="V6951" s="44"/>
      <c r="W6951" s="44"/>
      <c r="X6951" s="44"/>
      <c r="Y6951" s="44"/>
    </row>
    <row r="6952" spans="14:25" ht="15" customHeight="1" x14ac:dyDescent="0.2">
      <c r="N6952" s="44"/>
      <c r="O6952" s="44"/>
      <c r="P6952" s="44"/>
      <c r="Q6952" s="44"/>
      <c r="R6952" s="44"/>
      <c r="S6952" s="44"/>
      <c r="T6952" s="44"/>
      <c r="U6952" s="44"/>
      <c r="V6952" s="44"/>
      <c r="W6952" s="44"/>
      <c r="X6952" s="44"/>
      <c r="Y6952" s="44"/>
    </row>
    <row r="6953" spans="14:25" ht="15" customHeight="1" x14ac:dyDescent="0.2">
      <c r="N6953" s="44"/>
      <c r="O6953" s="44"/>
      <c r="P6953" s="44"/>
      <c r="Q6953" s="44"/>
      <c r="R6953" s="44"/>
      <c r="S6953" s="44"/>
      <c r="T6953" s="44"/>
      <c r="U6953" s="44"/>
      <c r="V6953" s="44"/>
      <c r="W6953" s="44"/>
      <c r="X6953" s="44"/>
      <c r="Y6953" s="44"/>
    </row>
    <row r="6954" spans="14:25" ht="15" customHeight="1" x14ac:dyDescent="0.2">
      <c r="N6954" s="44"/>
      <c r="O6954" s="44"/>
      <c r="P6954" s="44"/>
      <c r="Q6954" s="44"/>
      <c r="R6954" s="44"/>
      <c r="S6954" s="44"/>
      <c r="T6954" s="44"/>
      <c r="U6954" s="44"/>
      <c r="V6954" s="44"/>
      <c r="W6954" s="44"/>
      <c r="X6954" s="44"/>
      <c r="Y6954" s="44"/>
    </row>
    <row r="6955" spans="14:25" ht="15" customHeight="1" x14ac:dyDescent="0.2">
      <c r="N6955" s="44"/>
      <c r="O6955" s="44"/>
      <c r="P6955" s="44"/>
      <c r="Q6955" s="44"/>
      <c r="R6955" s="44"/>
      <c r="S6955" s="44"/>
      <c r="T6955" s="44"/>
      <c r="U6955" s="44"/>
      <c r="V6955" s="44"/>
      <c r="W6955" s="44"/>
      <c r="X6955" s="44"/>
      <c r="Y6955" s="44"/>
    </row>
    <row r="6956" spans="14:25" ht="15" customHeight="1" x14ac:dyDescent="0.2">
      <c r="N6956" s="44"/>
      <c r="O6956" s="44"/>
      <c r="P6956" s="44"/>
      <c r="Q6956" s="44"/>
      <c r="R6956" s="44"/>
      <c r="S6956" s="44"/>
      <c r="T6956" s="44"/>
      <c r="U6956" s="44"/>
      <c r="V6956" s="44"/>
      <c r="W6956" s="44"/>
      <c r="X6956" s="44"/>
      <c r="Y6956" s="44"/>
    </row>
    <row r="6957" spans="14:25" ht="15" customHeight="1" x14ac:dyDescent="0.2">
      <c r="N6957" s="44"/>
      <c r="O6957" s="44"/>
      <c r="P6957" s="44"/>
      <c r="Q6957" s="44"/>
      <c r="R6957" s="44"/>
      <c r="S6957" s="44"/>
      <c r="T6957" s="44"/>
      <c r="U6957" s="44"/>
      <c r="V6957" s="44"/>
      <c r="W6957" s="44"/>
      <c r="X6957" s="44"/>
      <c r="Y6957" s="44"/>
    </row>
    <row r="6958" spans="14:25" ht="15" customHeight="1" x14ac:dyDescent="0.2">
      <c r="N6958" s="44"/>
      <c r="O6958" s="44"/>
      <c r="P6958" s="44"/>
      <c r="Q6958" s="44"/>
      <c r="R6958" s="44"/>
      <c r="S6958" s="44"/>
      <c r="T6958" s="44"/>
      <c r="U6958" s="44"/>
      <c r="V6958" s="44"/>
      <c r="W6958" s="44"/>
      <c r="X6958" s="44"/>
      <c r="Y6958" s="44"/>
    </row>
    <row r="6959" spans="14:25" ht="15" customHeight="1" x14ac:dyDescent="0.2">
      <c r="N6959" s="44"/>
      <c r="O6959" s="44"/>
      <c r="P6959" s="44"/>
      <c r="Q6959" s="44"/>
      <c r="R6959" s="44"/>
      <c r="S6959" s="44"/>
      <c r="T6959" s="44"/>
      <c r="U6959" s="44"/>
      <c r="V6959" s="44"/>
      <c r="W6959" s="44"/>
      <c r="X6959" s="44"/>
      <c r="Y6959" s="44"/>
    </row>
    <row r="6960" spans="14:25" ht="15" customHeight="1" x14ac:dyDescent="0.2">
      <c r="N6960" s="44"/>
      <c r="O6960" s="44"/>
      <c r="P6960" s="44"/>
      <c r="Q6960" s="44"/>
      <c r="R6960" s="44"/>
      <c r="S6960" s="44"/>
      <c r="T6960" s="44"/>
      <c r="U6960" s="44"/>
      <c r="V6960" s="44"/>
      <c r="W6960" s="44"/>
      <c r="X6960" s="44"/>
      <c r="Y6960" s="44"/>
    </row>
    <row r="6961" spans="14:25" ht="15" customHeight="1" x14ac:dyDescent="0.2">
      <c r="N6961" s="44"/>
      <c r="O6961" s="44"/>
      <c r="P6961" s="44"/>
      <c r="Q6961" s="44"/>
      <c r="R6961" s="44"/>
      <c r="S6961" s="44"/>
      <c r="T6961" s="44"/>
      <c r="U6961" s="44"/>
      <c r="V6961" s="44"/>
      <c r="W6961" s="44"/>
      <c r="X6961" s="44"/>
      <c r="Y6961" s="44"/>
    </row>
    <row r="6962" spans="14:25" ht="15" customHeight="1" x14ac:dyDescent="0.2">
      <c r="N6962" s="44"/>
      <c r="O6962" s="44"/>
      <c r="P6962" s="44"/>
      <c r="Q6962" s="44"/>
      <c r="R6962" s="44"/>
      <c r="S6962" s="44"/>
      <c r="T6962" s="44"/>
      <c r="U6962" s="44"/>
      <c r="V6962" s="44"/>
      <c r="W6962" s="44"/>
      <c r="X6962" s="44"/>
      <c r="Y6962" s="44"/>
    </row>
    <row r="6963" spans="14:25" ht="15" customHeight="1" x14ac:dyDescent="0.2">
      <c r="N6963" s="44"/>
      <c r="O6963" s="44"/>
      <c r="P6963" s="44"/>
      <c r="Q6963" s="44"/>
      <c r="R6963" s="44"/>
      <c r="S6963" s="44"/>
      <c r="T6963" s="44"/>
      <c r="U6963" s="44"/>
      <c r="V6963" s="44"/>
      <c r="W6963" s="44"/>
      <c r="X6963" s="44"/>
      <c r="Y6963" s="44"/>
    </row>
    <row r="6964" spans="14:25" ht="15" customHeight="1" x14ac:dyDescent="0.2">
      <c r="N6964" s="44"/>
      <c r="O6964" s="44"/>
      <c r="P6964" s="44"/>
      <c r="Q6964" s="44"/>
      <c r="R6964" s="44"/>
      <c r="S6964" s="44"/>
      <c r="T6964" s="44"/>
      <c r="U6964" s="44"/>
      <c r="V6964" s="44"/>
      <c r="W6964" s="44"/>
      <c r="X6964" s="44"/>
      <c r="Y6964" s="44"/>
    </row>
    <row r="6965" spans="14:25" ht="15" customHeight="1" x14ac:dyDescent="0.2">
      <c r="N6965" s="44"/>
      <c r="O6965" s="44"/>
      <c r="P6965" s="44"/>
      <c r="Q6965" s="44"/>
      <c r="R6965" s="44"/>
      <c r="S6965" s="44"/>
      <c r="T6965" s="44"/>
      <c r="U6965" s="44"/>
      <c r="V6965" s="44"/>
      <c r="W6965" s="44"/>
      <c r="X6965" s="44"/>
      <c r="Y6965" s="44"/>
    </row>
    <row r="6966" spans="14:25" ht="15" customHeight="1" x14ac:dyDescent="0.2">
      <c r="N6966" s="44"/>
      <c r="O6966" s="44"/>
      <c r="P6966" s="44"/>
      <c r="Q6966" s="44"/>
      <c r="R6966" s="44"/>
      <c r="S6966" s="44"/>
      <c r="T6966" s="44"/>
      <c r="U6966" s="44"/>
      <c r="V6966" s="44"/>
      <c r="W6966" s="44"/>
      <c r="X6966" s="44"/>
      <c r="Y6966" s="44"/>
    </row>
    <row r="6967" spans="14:25" ht="15" customHeight="1" x14ac:dyDescent="0.2">
      <c r="N6967" s="44"/>
      <c r="O6967" s="44"/>
      <c r="P6967" s="44"/>
      <c r="Q6967" s="44"/>
      <c r="R6967" s="44"/>
      <c r="S6967" s="44"/>
      <c r="T6967" s="44"/>
      <c r="U6967" s="44"/>
      <c r="V6967" s="44"/>
      <c r="W6967" s="44"/>
      <c r="X6967" s="44"/>
      <c r="Y6967" s="44"/>
    </row>
    <row r="6968" spans="14:25" ht="15" customHeight="1" x14ac:dyDescent="0.2">
      <c r="N6968" s="44"/>
      <c r="O6968" s="44"/>
      <c r="P6968" s="44"/>
      <c r="Q6968" s="44"/>
      <c r="R6968" s="44"/>
      <c r="S6968" s="44"/>
      <c r="T6968" s="44"/>
      <c r="U6968" s="44"/>
      <c r="V6968" s="44"/>
      <c r="W6968" s="44"/>
      <c r="X6968" s="44"/>
      <c r="Y6968" s="44"/>
    </row>
    <row r="6969" spans="14:25" ht="15" customHeight="1" x14ac:dyDescent="0.2">
      <c r="N6969" s="44"/>
      <c r="O6969" s="44"/>
      <c r="P6969" s="44"/>
      <c r="Q6969" s="44"/>
      <c r="R6969" s="44"/>
      <c r="S6969" s="44"/>
      <c r="T6969" s="44"/>
      <c r="U6969" s="44"/>
      <c r="V6969" s="44"/>
      <c r="W6969" s="44"/>
      <c r="X6969" s="44"/>
      <c r="Y6969" s="44"/>
    </row>
    <row r="6970" spans="14:25" ht="15" customHeight="1" x14ac:dyDescent="0.2">
      <c r="N6970" s="44"/>
      <c r="O6970" s="44"/>
      <c r="P6970" s="44"/>
      <c r="Q6970" s="44"/>
      <c r="R6970" s="44"/>
      <c r="S6970" s="44"/>
      <c r="T6970" s="44"/>
      <c r="U6970" s="44"/>
      <c r="V6970" s="44"/>
      <c r="W6970" s="44"/>
      <c r="X6970" s="44"/>
      <c r="Y6970" s="44"/>
    </row>
    <row r="6971" spans="14:25" ht="15" customHeight="1" x14ac:dyDescent="0.2">
      <c r="N6971" s="44"/>
      <c r="O6971" s="44"/>
      <c r="P6971" s="44"/>
      <c r="Q6971" s="44"/>
      <c r="R6971" s="44"/>
      <c r="S6971" s="44"/>
      <c r="T6971" s="44"/>
      <c r="U6971" s="44"/>
      <c r="V6971" s="44"/>
      <c r="W6971" s="44"/>
      <c r="X6971" s="44"/>
      <c r="Y6971" s="44"/>
    </row>
    <row r="6972" spans="14:25" ht="15" customHeight="1" x14ac:dyDescent="0.2">
      <c r="N6972" s="44"/>
      <c r="O6972" s="44"/>
      <c r="P6972" s="44"/>
      <c r="Q6972" s="44"/>
      <c r="R6972" s="44"/>
      <c r="S6972" s="44"/>
      <c r="T6972" s="44"/>
      <c r="U6972" s="44"/>
      <c r="V6972" s="44"/>
      <c r="W6972" s="44"/>
      <c r="X6972" s="44"/>
      <c r="Y6972" s="44"/>
    </row>
    <row r="6973" spans="14:25" ht="15" customHeight="1" x14ac:dyDescent="0.2">
      <c r="N6973" s="44"/>
      <c r="O6973" s="44"/>
      <c r="P6973" s="44"/>
      <c r="Q6973" s="44"/>
      <c r="R6973" s="44"/>
      <c r="S6973" s="44"/>
      <c r="T6973" s="44"/>
      <c r="U6973" s="44"/>
      <c r="V6973" s="44"/>
      <c r="W6973" s="44"/>
      <c r="X6973" s="44"/>
      <c r="Y6973" s="44"/>
    </row>
    <row r="6974" spans="14:25" ht="15" customHeight="1" x14ac:dyDescent="0.2">
      <c r="N6974" s="44"/>
      <c r="O6974" s="44"/>
      <c r="P6974" s="44"/>
      <c r="Q6974" s="44"/>
      <c r="R6974" s="44"/>
      <c r="S6974" s="44"/>
      <c r="T6974" s="44"/>
      <c r="U6974" s="44"/>
      <c r="V6974" s="44"/>
      <c r="W6974" s="44"/>
      <c r="X6974" s="44"/>
      <c r="Y6974" s="44"/>
    </row>
    <row r="6975" spans="14:25" ht="15" customHeight="1" x14ac:dyDescent="0.2">
      <c r="N6975" s="44"/>
      <c r="O6975" s="44"/>
      <c r="P6975" s="44"/>
      <c r="Q6975" s="44"/>
      <c r="R6975" s="44"/>
      <c r="S6975" s="44"/>
      <c r="T6975" s="44"/>
      <c r="U6975" s="44"/>
      <c r="V6975" s="44"/>
      <c r="W6975" s="44"/>
      <c r="X6975" s="44"/>
      <c r="Y6975" s="44"/>
    </row>
    <row r="6976" spans="14:25" ht="15" customHeight="1" x14ac:dyDescent="0.2">
      <c r="N6976" s="44"/>
      <c r="O6976" s="44"/>
      <c r="P6976" s="44"/>
      <c r="Q6976" s="44"/>
      <c r="R6976" s="44"/>
      <c r="S6976" s="44"/>
      <c r="T6976" s="44"/>
      <c r="U6976" s="44"/>
      <c r="V6976" s="44"/>
      <c r="W6976" s="44"/>
      <c r="X6976" s="44"/>
      <c r="Y6976" s="44"/>
    </row>
    <row r="6977" spans="14:25" ht="15" customHeight="1" x14ac:dyDescent="0.2">
      <c r="N6977" s="44"/>
      <c r="O6977" s="44"/>
      <c r="P6977" s="44"/>
      <c r="Q6977" s="44"/>
      <c r="R6977" s="44"/>
      <c r="S6977" s="44"/>
      <c r="T6977" s="44"/>
      <c r="U6977" s="44"/>
      <c r="V6977" s="44"/>
      <c r="W6977" s="44"/>
      <c r="X6977" s="44"/>
      <c r="Y6977" s="44"/>
    </row>
    <row r="6978" spans="14:25" ht="15" customHeight="1" x14ac:dyDescent="0.2">
      <c r="N6978" s="44"/>
      <c r="O6978" s="44"/>
      <c r="P6978" s="44"/>
      <c r="Q6978" s="44"/>
      <c r="R6978" s="44"/>
      <c r="S6978" s="44"/>
      <c r="T6978" s="44"/>
      <c r="U6978" s="44"/>
      <c r="V6978" s="44"/>
      <c r="W6978" s="44"/>
      <c r="X6978" s="44"/>
      <c r="Y6978" s="44"/>
    </row>
    <row r="6979" spans="14:25" ht="15" customHeight="1" x14ac:dyDescent="0.2">
      <c r="N6979" s="44"/>
      <c r="O6979" s="44"/>
      <c r="P6979" s="44"/>
      <c r="Q6979" s="44"/>
      <c r="R6979" s="44"/>
      <c r="S6979" s="44"/>
      <c r="T6979" s="44"/>
      <c r="U6979" s="44"/>
      <c r="V6979" s="44"/>
      <c r="W6979" s="44"/>
      <c r="X6979" s="44"/>
      <c r="Y6979" s="44"/>
    </row>
    <row r="6980" spans="14:25" ht="15" customHeight="1" x14ac:dyDescent="0.2">
      <c r="N6980" s="44"/>
      <c r="O6980" s="44"/>
      <c r="P6980" s="44"/>
      <c r="Q6980" s="44"/>
      <c r="R6980" s="44"/>
      <c r="S6980" s="44"/>
      <c r="T6980" s="44"/>
      <c r="U6980" s="44"/>
      <c r="V6980" s="44"/>
      <c r="W6980" s="44"/>
      <c r="X6980" s="44"/>
      <c r="Y6980" s="44"/>
    </row>
    <row r="6981" spans="14:25" ht="15" customHeight="1" x14ac:dyDescent="0.2">
      <c r="N6981" s="44"/>
      <c r="O6981" s="44"/>
      <c r="P6981" s="44"/>
      <c r="Q6981" s="44"/>
      <c r="R6981" s="44"/>
      <c r="S6981" s="44"/>
      <c r="T6981" s="44"/>
      <c r="U6981" s="44"/>
      <c r="V6981" s="44"/>
      <c r="W6981" s="44"/>
      <c r="X6981" s="44"/>
      <c r="Y6981" s="44"/>
    </row>
    <row r="6982" spans="14:25" ht="15" customHeight="1" x14ac:dyDescent="0.2">
      <c r="N6982" s="44"/>
      <c r="O6982" s="44"/>
      <c r="P6982" s="44"/>
      <c r="Q6982" s="44"/>
      <c r="R6982" s="44"/>
      <c r="S6982" s="44"/>
      <c r="T6982" s="44"/>
      <c r="U6982" s="44"/>
      <c r="V6982" s="44"/>
      <c r="W6982" s="44"/>
      <c r="X6982" s="44"/>
      <c r="Y6982" s="44"/>
    </row>
    <row r="6983" spans="14:25" ht="15" customHeight="1" x14ac:dyDescent="0.2">
      <c r="N6983" s="44"/>
      <c r="O6983" s="44"/>
      <c r="P6983" s="44"/>
      <c r="Q6983" s="44"/>
      <c r="R6983" s="44"/>
      <c r="S6983" s="44"/>
      <c r="T6983" s="44"/>
      <c r="U6983" s="44"/>
      <c r="V6983" s="44"/>
      <c r="W6983" s="44"/>
      <c r="X6983" s="44"/>
      <c r="Y6983" s="44"/>
    </row>
    <row r="6984" spans="14:25" ht="15" customHeight="1" x14ac:dyDescent="0.2">
      <c r="N6984" s="44"/>
      <c r="O6984" s="44"/>
      <c r="P6984" s="44"/>
      <c r="Q6984" s="44"/>
      <c r="R6984" s="44"/>
      <c r="S6984" s="44"/>
      <c r="T6984" s="44"/>
      <c r="U6984" s="44"/>
      <c r="V6984" s="44"/>
      <c r="W6984" s="44"/>
      <c r="X6984" s="44"/>
      <c r="Y6984" s="44"/>
    </row>
    <row r="6985" spans="14:25" ht="15" customHeight="1" x14ac:dyDescent="0.2">
      <c r="N6985" s="44"/>
      <c r="O6985" s="44"/>
      <c r="P6985" s="44"/>
      <c r="Q6985" s="44"/>
      <c r="R6985" s="44"/>
      <c r="S6985" s="44"/>
      <c r="T6985" s="44"/>
      <c r="U6985" s="44"/>
      <c r="V6985" s="44"/>
      <c r="W6985" s="44"/>
      <c r="X6985" s="44"/>
      <c r="Y6985" s="44"/>
    </row>
    <row r="6986" spans="14:25" ht="15" customHeight="1" x14ac:dyDescent="0.2">
      <c r="N6986" s="44"/>
      <c r="O6986" s="44"/>
      <c r="P6986" s="44"/>
      <c r="Q6986" s="44"/>
      <c r="R6986" s="44"/>
      <c r="S6986" s="44"/>
      <c r="T6986" s="44"/>
      <c r="U6986" s="44"/>
      <c r="V6986" s="44"/>
      <c r="W6986" s="44"/>
      <c r="X6986" s="44"/>
      <c r="Y6986" s="44"/>
    </row>
    <row r="6987" spans="14:25" ht="15" customHeight="1" x14ac:dyDescent="0.2">
      <c r="N6987" s="44"/>
      <c r="O6987" s="44"/>
      <c r="P6987" s="44"/>
      <c r="Q6987" s="44"/>
      <c r="R6987" s="44"/>
      <c r="S6987" s="44"/>
      <c r="T6987" s="44"/>
      <c r="U6987" s="44"/>
      <c r="V6987" s="44"/>
      <c r="W6987" s="44"/>
      <c r="X6987" s="44"/>
      <c r="Y6987" s="44"/>
    </row>
    <row r="6988" spans="14:25" ht="15" customHeight="1" x14ac:dyDescent="0.2">
      <c r="N6988" s="44"/>
      <c r="O6988" s="44"/>
      <c r="P6988" s="44"/>
      <c r="Q6988" s="44"/>
      <c r="R6988" s="44"/>
      <c r="S6988" s="44"/>
      <c r="T6988" s="44"/>
      <c r="U6988" s="44"/>
      <c r="V6988" s="44"/>
      <c r="W6988" s="44"/>
      <c r="X6988" s="44"/>
      <c r="Y6988" s="44"/>
    </row>
    <row r="6989" spans="14:25" ht="15" customHeight="1" x14ac:dyDescent="0.2">
      <c r="N6989" s="44"/>
      <c r="O6989" s="44"/>
      <c r="P6989" s="44"/>
      <c r="Q6989" s="44"/>
      <c r="R6989" s="44"/>
      <c r="S6989" s="44"/>
      <c r="T6989" s="44"/>
      <c r="U6989" s="44"/>
      <c r="V6989" s="44"/>
      <c r="W6989" s="44"/>
      <c r="X6989" s="44"/>
      <c r="Y6989" s="44"/>
    </row>
    <row r="6990" spans="14:25" ht="15" customHeight="1" x14ac:dyDescent="0.2">
      <c r="N6990" s="44"/>
      <c r="O6990" s="44"/>
      <c r="P6990" s="44"/>
      <c r="Q6990" s="44"/>
      <c r="R6990" s="44"/>
      <c r="S6990" s="44"/>
      <c r="T6990" s="44"/>
      <c r="U6990" s="44"/>
      <c r="V6990" s="44"/>
      <c r="W6990" s="44"/>
      <c r="X6990" s="44"/>
      <c r="Y6990" s="44"/>
    </row>
    <row r="6991" spans="14:25" ht="15" customHeight="1" x14ac:dyDescent="0.2">
      <c r="N6991" s="44"/>
      <c r="O6991" s="44"/>
      <c r="P6991" s="44"/>
      <c r="Q6991" s="44"/>
      <c r="R6991" s="44"/>
      <c r="S6991" s="44"/>
      <c r="T6991" s="44"/>
      <c r="U6991" s="44"/>
      <c r="V6991" s="44"/>
      <c r="W6991" s="44"/>
      <c r="X6991" s="44"/>
      <c r="Y6991" s="44"/>
    </row>
    <row r="6992" spans="14:25" ht="15" customHeight="1" x14ac:dyDescent="0.2">
      <c r="N6992" s="44"/>
      <c r="O6992" s="44"/>
      <c r="P6992" s="44"/>
      <c r="Q6992" s="44"/>
      <c r="R6992" s="44"/>
      <c r="S6992" s="44"/>
      <c r="T6992" s="44"/>
      <c r="U6992" s="44"/>
      <c r="V6992" s="44"/>
      <c r="W6992" s="44"/>
      <c r="X6992" s="44"/>
      <c r="Y6992" s="44"/>
    </row>
    <row r="6993" spans="14:25" ht="15" customHeight="1" x14ac:dyDescent="0.2">
      <c r="N6993" s="44"/>
      <c r="O6993" s="44"/>
      <c r="P6993" s="44"/>
      <c r="Q6993" s="44"/>
      <c r="R6993" s="44"/>
      <c r="S6993" s="44"/>
      <c r="T6993" s="44"/>
      <c r="U6993" s="44"/>
      <c r="V6993" s="44"/>
      <c r="W6993" s="44"/>
      <c r="X6993" s="44"/>
      <c r="Y6993" s="44"/>
    </row>
    <row r="6994" spans="14:25" ht="15" customHeight="1" x14ac:dyDescent="0.2">
      <c r="N6994" s="44"/>
      <c r="O6994" s="44"/>
      <c r="P6994" s="44"/>
      <c r="Q6994" s="44"/>
      <c r="R6994" s="44"/>
      <c r="S6994" s="44"/>
      <c r="T6994" s="44"/>
      <c r="U6994" s="44"/>
      <c r="V6994" s="44"/>
      <c r="W6994" s="44"/>
      <c r="X6994" s="44"/>
      <c r="Y6994" s="44"/>
    </row>
    <row r="6995" spans="14:25" ht="15" customHeight="1" x14ac:dyDescent="0.2">
      <c r="N6995" s="44"/>
      <c r="O6995" s="44"/>
      <c r="P6995" s="44"/>
      <c r="Q6995" s="44"/>
      <c r="R6995" s="44"/>
      <c r="S6995" s="44"/>
      <c r="T6995" s="44"/>
      <c r="U6995" s="44"/>
      <c r="V6995" s="44"/>
      <c r="W6995" s="44"/>
      <c r="X6995" s="44"/>
      <c r="Y6995" s="44"/>
    </row>
    <row r="6996" spans="14:25" ht="15" customHeight="1" x14ac:dyDescent="0.2">
      <c r="N6996" s="44"/>
      <c r="O6996" s="44"/>
      <c r="P6996" s="44"/>
      <c r="Q6996" s="44"/>
      <c r="R6996" s="44"/>
      <c r="S6996" s="44"/>
      <c r="T6996" s="44"/>
      <c r="U6996" s="44"/>
      <c r="V6996" s="44"/>
      <c r="W6996" s="44"/>
      <c r="X6996" s="44"/>
      <c r="Y6996" s="44"/>
    </row>
    <row r="6997" spans="14:25" ht="15" customHeight="1" x14ac:dyDescent="0.2">
      <c r="N6997" s="44"/>
      <c r="O6997" s="44"/>
      <c r="P6997" s="44"/>
      <c r="Q6997" s="44"/>
      <c r="R6997" s="44"/>
      <c r="S6997" s="44"/>
      <c r="T6997" s="44"/>
      <c r="U6997" s="44"/>
      <c r="V6997" s="44"/>
      <c r="W6997" s="44"/>
      <c r="X6997" s="44"/>
      <c r="Y6997" s="44"/>
    </row>
    <row r="6998" spans="14:25" ht="15" customHeight="1" x14ac:dyDescent="0.2">
      <c r="N6998" s="44"/>
      <c r="O6998" s="44"/>
      <c r="P6998" s="44"/>
      <c r="Q6998" s="44"/>
      <c r="R6998" s="44"/>
      <c r="S6998" s="44"/>
      <c r="T6998" s="44"/>
      <c r="U6998" s="44"/>
      <c r="V6998" s="44"/>
      <c r="W6998" s="44"/>
      <c r="X6998" s="44"/>
      <c r="Y6998" s="44"/>
    </row>
    <row r="6999" spans="14:25" ht="15" customHeight="1" x14ac:dyDescent="0.2">
      <c r="N6999" s="44"/>
      <c r="O6999" s="44"/>
      <c r="P6999" s="44"/>
      <c r="Q6999" s="44"/>
      <c r="R6999" s="44"/>
      <c r="S6999" s="44"/>
      <c r="T6999" s="44"/>
      <c r="U6999" s="44"/>
      <c r="V6999" s="44"/>
      <c r="W6999" s="44"/>
      <c r="X6999" s="44"/>
      <c r="Y6999" s="44"/>
    </row>
    <row r="7000" spans="14:25" ht="15" customHeight="1" x14ac:dyDescent="0.2">
      <c r="N7000" s="44"/>
      <c r="O7000" s="44"/>
      <c r="P7000" s="44"/>
      <c r="Q7000" s="44"/>
      <c r="R7000" s="44"/>
      <c r="S7000" s="44"/>
      <c r="T7000" s="44"/>
      <c r="U7000" s="44"/>
      <c r="V7000" s="44"/>
      <c r="W7000" s="44"/>
      <c r="X7000" s="44"/>
      <c r="Y7000" s="44"/>
    </row>
    <row r="7001" spans="14:25" ht="15" customHeight="1" x14ac:dyDescent="0.2">
      <c r="N7001" s="44"/>
      <c r="O7001" s="44"/>
      <c r="P7001" s="44"/>
      <c r="Q7001" s="44"/>
      <c r="R7001" s="44"/>
      <c r="S7001" s="44"/>
      <c r="T7001" s="44"/>
      <c r="U7001" s="44"/>
      <c r="V7001" s="44"/>
      <c r="W7001" s="44"/>
      <c r="X7001" s="44"/>
      <c r="Y7001" s="44"/>
    </row>
    <row r="7002" spans="14:25" ht="15" customHeight="1" x14ac:dyDescent="0.2">
      <c r="N7002" s="44"/>
      <c r="O7002" s="44"/>
      <c r="P7002" s="44"/>
      <c r="Q7002" s="44"/>
      <c r="R7002" s="44"/>
      <c r="S7002" s="44"/>
      <c r="T7002" s="44"/>
      <c r="U7002" s="44"/>
      <c r="V7002" s="44"/>
      <c r="W7002" s="44"/>
      <c r="X7002" s="44"/>
      <c r="Y7002" s="44"/>
    </row>
    <row r="7003" spans="14:25" ht="15" customHeight="1" x14ac:dyDescent="0.2">
      <c r="N7003" s="44"/>
      <c r="O7003" s="44"/>
      <c r="P7003" s="44"/>
      <c r="Q7003" s="44"/>
      <c r="R7003" s="44"/>
      <c r="S7003" s="44"/>
      <c r="T7003" s="44"/>
      <c r="U7003" s="44"/>
      <c r="V7003" s="44"/>
      <c r="W7003" s="44"/>
      <c r="X7003" s="44"/>
      <c r="Y7003" s="44"/>
    </row>
    <row r="7004" spans="14:25" ht="15" customHeight="1" x14ac:dyDescent="0.2">
      <c r="N7004" s="44"/>
      <c r="O7004" s="44"/>
      <c r="P7004" s="44"/>
      <c r="Q7004" s="44"/>
      <c r="R7004" s="44"/>
      <c r="S7004" s="44"/>
      <c r="T7004" s="44"/>
      <c r="U7004" s="44"/>
      <c r="V7004" s="44"/>
      <c r="W7004" s="44"/>
      <c r="X7004" s="44"/>
      <c r="Y7004" s="44"/>
    </row>
    <row r="7005" spans="14:25" ht="15" customHeight="1" x14ac:dyDescent="0.2">
      <c r="N7005" s="44"/>
      <c r="O7005" s="44"/>
      <c r="P7005" s="44"/>
      <c r="Q7005" s="44"/>
      <c r="R7005" s="44"/>
      <c r="S7005" s="44"/>
      <c r="T7005" s="44"/>
      <c r="U7005" s="44"/>
      <c r="V7005" s="44"/>
      <c r="W7005" s="44"/>
      <c r="X7005" s="44"/>
      <c r="Y7005" s="44"/>
    </row>
    <row r="7006" spans="14:25" ht="15" customHeight="1" x14ac:dyDescent="0.2">
      <c r="N7006" s="44"/>
      <c r="O7006" s="44"/>
      <c r="P7006" s="44"/>
      <c r="Q7006" s="44"/>
      <c r="R7006" s="44"/>
      <c r="S7006" s="44"/>
      <c r="T7006" s="44"/>
      <c r="U7006" s="44"/>
      <c r="V7006" s="44"/>
      <c r="W7006" s="44"/>
      <c r="X7006" s="44"/>
      <c r="Y7006" s="44"/>
    </row>
    <row r="7007" spans="14:25" ht="15" customHeight="1" x14ac:dyDescent="0.2">
      <c r="N7007" s="44"/>
      <c r="O7007" s="44"/>
      <c r="P7007" s="44"/>
      <c r="Q7007" s="44"/>
      <c r="R7007" s="44"/>
      <c r="S7007" s="44"/>
      <c r="T7007" s="44"/>
      <c r="U7007" s="44"/>
      <c r="V7007" s="44"/>
      <c r="W7007" s="44"/>
      <c r="X7007" s="44"/>
      <c r="Y7007" s="44"/>
    </row>
    <row r="7008" spans="14:25" ht="15" customHeight="1" x14ac:dyDescent="0.2">
      <c r="N7008" s="44"/>
      <c r="O7008" s="44"/>
      <c r="P7008" s="44"/>
      <c r="Q7008" s="44"/>
      <c r="R7008" s="44"/>
      <c r="S7008" s="44"/>
      <c r="T7008" s="44"/>
      <c r="U7008" s="44"/>
      <c r="V7008" s="44"/>
      <c r="W7008" s="44"/>
      <c r="X7008" s="44"/>
      <c r="Y7008" s="44"/>
    </row>
    <row r="7009" spans="14:25" ht="15" customHeight="1" x14ac:dyDescent="0.2">
      <c r="N7009" s="44"/>
      <c r="O7009" s="44"/>
      <c r="P7009" s="44"/>
      <c r="Q7009" s="44"/>
      <c r="R7009" s="44"/>
      <c r="S7009" s="44"/>
      <c r="T7009" s="44"/>
      <c r="U7009" s="44"/>
      <c r="V7009" s="44"/>
      <c r="W7009" s="44"/>
      <c r="X7009" s="44"/>
      <c r="Y7009" s="44"/>
    </row>
    <row r="7010" spans="14:25" ht="15" customHeight="1" x14ac:dyDescent="0.2">
      <c r="N7010" s="44"/>
      <c r="O7010" s="44"/>
      <c r="P7010" s="44"/>
      <c r="Q7010" s="44"/>
      <c r="R7010" s="44"/>
      <c r="S7010" s="44"/>
      <c r="T7010" s="44"/>
      <c r="U7010" s="44"/>
      <c r="V7010" s="44"/>
      <c r="W7010" s="44"/>
      <c r="X7010" s="44"/>
      <c r="Y7010" s="44"/>
    </row>
    <row r="7011" spans="14:25" ht="15" customHeight="1" x14ac:dyDescent="0.2">
      <c r="N7011" s="44"/>
      <c r="O7011" s="44"/>
      <c r="P7011" s="44"/>
      <c r="Q7011" s="44"/>
      <c r="R7011" s="44"/>
      <c r="S7011" s="44"/>
      <c r="T7011" s="44"/>
      <c r="U7011" s="44"/>
      <c r="V7011" s="44"/>
      <c r="W7011" s="44"/>
      <c r="X7011" s="44"/>
      <c r="Y7011" s="44"/>
    </row>
    <row r="7012" spans="14:25" ht="15" customHeight="1" x14ac:dyDescent="0.2">
      <c r="N7012" s="44"/>
      <c r="O7012" s="44"/>
      <c r="P7012" s="44"/>
      <c r="Q7012" s="44"/>
      <c r="R7012" s="44"/>
      <c r="S7012" s="44"/>
      <c r="T7012" s="44"/>
      <c r="U7012" s="44"/>
      <c r="V7012" s="44"/>
      <c r="W7012" s="44"/>
      <c r="X7012" s="44"/>
      <c r="Y7012" s="44"/>
    </row>
    <row r="7013" spans="14:25" ht="15" customHeight="1" x14ac:dyDescent="0.2">
      <c r="N7013" s="44"/>
      <c r="O7013" s="44"/>
      <c r="P7013" s="44"/>
      <c r="Q7013" s="44"/>
      <c r="R7013" s="44"/>
      <c r="S7013" s="44"/>
      <c r="T7013" s="44"/>
      <c r="U7013" s="44"/>
      <c r="V7013" s="44"/>
      <c r="W7013" s="44"/>
      <c r="X7013" s="44"/>
      <c r="Y7013" s="44"/>
    </row>
    <row r="7014" spans="14:25" ht="15" customHeight="1" x14ac:dyDescent="0.2">
      <c r="N7014" s="44"/>
      <c r="O7014" s="44"/>
      <c r="P7014" s="44"/>
      <c r="Q7014" s="44"/>
      <c r="R7014" s="44"/>
      <c r="S7014" s="44"/>
      <c r="T7014" s="44"/>
      <c r="U7014" s="44"/>
      <c r="V7014" s="44"/>
      <c r="W7014" s="44"/>
      <c r="X7014" s="44"/>
      <c r="Y7014" s="44"/>
    </row>
    <row r="7015" spans="14:25" ht="15" customHeight="1" x14ac:dyDescent="0.2">
      <c r="N7015" s="44"/>
      <c r="O7015" s="44"/>
      <c r="P7015" s="44"/>
      <c r="Q7015" s="44"/>
      <c r="R7015" s="44"/>
      <c r="S7015" s="44"/>
      <c r="T7015" s="44"/>
      <c r="U7015" s="44"/>
      <c r="V7015" s="44"/>
      <c r="W7015" s="44"/>
      <c r="X7015" s="44"/>
      <c r="Y7015" s="44"/>
    </row>
    <row r="7016" spans="14:25" ht="15" customHeight="1" x14ac:dyDescent="0.2">
      <c r="N7016" s="44"/>
      <c r="O7016" s="44"/>
      <c r="P7016" s="44"/>
      <c r="Q7016" s="44"/>
      <c r="R7016" s="44"/>
      <c r="S7016" s="44"/>
      <c r="T7016" s="44"/>
      <c r="U7016" s="44"/>
      <c r="V7016" s="44"/>
      <c r="W7016" s="44"/>
      <c r="X7016" s="44"/>
      <c r="Y7016" s="44"/>
    </row>
    <row r="7017" spans="14:25" ht="15" customHeight="1" x14ac:dyDescent="0.2">
      <c r="N7017" s="44"/>
      <c r="O7017" s="44"/>
      <c r="P7017" s="44"/>
      <c r="Q7017" s="44"/>
      <c r="R7017" s="44"/>
      <c r="S7017" s="44"/>
      <c r="T7017" s="44"/>
      <c r="U7017" s="44"/>
      <c r="V7017" s="44"/>
      <c r="W7017" s="44"/>
      <c r="X7017" s="44"/>
      <c r="Y7017" s="44"/>
    </row>
    <row r="7018" spans="14:25" ht="15" customHeight="1" x14ac:dyDescent="0.2">
      <c r="N7018" s="44"/>
      <c r="O7018" s="44"/>
      <c r="P7018" s="44"/>
      <c r="Q7018" s="44"/>
      <c r="R7018" s="44"/>
      <c r="S7018" s="44"/>
      <c r="T7018" s="44"/>
      <c r="U7018" s="44"/>
      <c r="V7018" s="44"/>
      <c r="W7018" s="44"/>
      <c r="X7018" s="44"/>
      <c r="Y7018" s="44"/>
    </row>
    <row r="7019" spans="14:25" ht="15" customHeight="1" x14ac:dyDescent="0.2">
      <c r="N7019" s="44"/>
      <c r="O7019" s="44"/>
      <c r="P7019" s="44"/>
      <c r="Q7019" s="44"/>
      <c r="R7019" s="44"/>
      <c r="S7019" s="44"/>
      <c r="T7019" s="44"/>
      <c r="U7019" s="44"/>
      <c r="V7019" s="44"/>
      <c r="W7019" s="44"/>
      <c r="X7019" s="44"/>
      <c r="Y7019" s="44"/>
    </row>
    <row r="7020" spans="14:25" ht="15" customHeight="1" x14ac:dyDescent="0.2">
      <c r="N7020" s="44"/>
      <c r="O7020" s="44"/>
      <c r="P7020" s="44"/>
      <c r="Q7020" s="44"/>
      <c r="R7020" s="44"/>
      <c r="S7020" s="44"/>
      <c r="T7020" s="44"/>
      <c r="U7020" s="44"/>
      <c r="V7020" s="44"/>
      <c r="W7020" s="44"/>
      <c r="X7020" s="44"/>
      <c r="Y7020" s="44"/>
    </row>
    <row r="7021" spans="14:25" ht="15" customHeight="1" x14ac:dyDescent="0.2">
      <c r="N7021" s="44"/>
      <c r="O7021" s="44"/>
      <c r="P7021" s="44"/>
      <c r="Q7021" s="44"/>
      <c r="R7021" s="44"/>
      <c r="S7021" s="44"/>
      <c r="T7021" s="44"/>
      <c r="U7021" s="44"/>
      <c r="V7021" s="44"/>
      <c r="W7021" s="44"/>
      <c r="X7021" s="44"/>
      <c r="Y7021" s="44"/>
    </row>
    <row r="7022" spans="14:25" ht="15" customHeight="1" x14ac:dyDescent="0.2">
      <c r="N7022" s="44"/>
      <c r="O7022" s="44"/>
      <c r="P7022" s="44"/>
      <c r="Q7022" s="44"/>
      <c r="R7022" s="44"/>
      <c r="S7022" s="44"/>
      <c r="T7022" s="44"/>
      <c r="U7022" s="44"/>
      <c r="V7022" s="44"/>
      <c r="W7022" s="44"/>
      <c r="X7022" s="44"/>
      <c r="Y7022" s="44"/>
    </row>
    <row r="7023" spans="14:25" ht="15" customHeight="1" x14ac:dyDescent="0.2">
      <c r="N7023" s="44"/>
      <c r="O7023" s="44"/>
      <c r="P7023" s="44"/>
      <c r="Q7023" s="44"/>
      <c r="R7023" s="44"/>
      <c r="S7023" s="44"/>
      <c r="T7023" s="44"/>
      <c r="U7023" s="44"/>
      <c r="V7023" s="44"/>
      <c r="W7023" s="44"/>
      <c r="X7023" s="44"/>
      <c r="Y7023" s="44"/>
    </row>
    <row r="7024" spans="14:25" ht="15" customHeight="1" x14ac:dyDescent="0.2">
      <c r="N7024" s="44"/>
      <c r="O7024" s="44"/>
      <c r="P7024" s="44"/>
      <c r="Q7024" s="44"/>
      <c r="R7024" s="44"/>
      <c r="S7024" s="44"/>
      <c r="T7024" s="44"/>
      <c r="U7024" s="44"/>
      <c r="V7024" s="44"/>
      <c r="W7024" s="44"/>
      <c r="X7024" s="44"/>
      <c r="Y7024" s="44"/>
    </row>
    <row r="7025" spans="14:25" ht="15" customHeight="1" x14ac:dyDescent="0.2">
      <c r="N7025" s="44"/>
      <c r="O7025" s="44"/>
      <c r="P7025" s="44"/>
      <c r="Q7025" s="44"/>
      <c r="R7025" s="44"/>
      <c r="S7025" s="44"/>
      <c r="T7025" s="44"/>
      <c r="U7025" s="44"/>
      <c r="V7025" s="44"/>
      <c r="W7025" s="44"/>
      <c r="X7025" s="44"/>
      <c r="Y7025" s="44"/>
    </row>
    <row r="7026" spans="14:25" ht="15" customHeight="1" x14ac:dyDescent="0.2">
      <c r="N7026" s="44"/>
      <c r="O7026" s="44"/>
      <c r="P7026" s="44"/>
      <c r="Q7026" s="44"/>
      <c r="R7026" s="44"/>
      <c r="S7026" s="44"/>
      <c r="T7026" s="44"/>
      <c r="U7026" s="44"/>
      <c r="V7026" s="44"/>
      <c r="W7026" s="44"/>
      <c r="X7026" s="44"/>
      <c r="Y7026" s="44"/>
    </row>
    <row r="7027" spans="14:25" ht="15" customHeight="1" x14ac:dyDescent="0.2">
      <c r="N7027" s="44"/>
      <c r="O7027" s="44"/>
      <c r="P7027" s="44"/>
      <c r="Q7027" s="44"/>
      <c r="R7027" s="44"/>
      <c r="S7027" s="44"/>
      <c r="T7027" s="44"/>
      <c r="U7027" s="44"/>
      <c r="V7027" s="44"/>
      <c r="W7027" s="44"/>
      <c r="X7027" s="44"/>
      <c r="Y7027" s="44"/>
    </row>
    <row r="7028" spans="14:25" ht="15" customHeight="1" x14ac:dyDescent="0.2">
      <c r="N7028" s="44"/>
      <c r="O7028" s="44"/>
      <c r="P7028" s="44"/>
      <c r="Q7028" s="44"/>
      <c r="R7028" s="44"/>
      <c r="S7028" s="44"/>
      <c r="T7028" s="44"/>
      <c r="U7028" s="44"/>
      <c r="V7028" s="44"/>
      <c r="W7028" s="44"/>
      <c r="X7028" s="44"/>
      <c r="Y7028" s="44"/>
    </row>
    <row r="7029" spans="14:25" ht="15" customHeight="1" x14ac:dyDescent="0.2">
      <c r="N7029" s="44"/>
      <c r="O7029" s="44"/>
      <c r="P7029" s="44"/>
      <c r="Q7029" s="44"/>
      <c r="R7029" s="44"/>
      <c r="S7029" s="44"/>
      <c r="T7029" s="44"/>
      <c r="U7029" s="44"/>
      <c r="V7029" s="44"/>
      <c r="W7029" s="44"/>
      <c r="X7029" s="44"/>
      <c r="Y7029" s="44"/>
    </row>
    <row r="7030" spans="14:25" ht="15" customHeight="1" x14ac:dyDescent="0.2">
      <c r="N7030" s="44"/>
      <c r="O7030" s="44"/>
      <c r="P7030" s="44"/>
      <c r="Q7030" s="44"/>
      <c r="R7030" s="44"/>
      <c r="S7030" s="44"/>
      <c r="T7030" s="44"/>
      <c r="U7030" s="44"/>
      <c r="V7030" s="44"/>
      <c r="W7030" s="44"/>
      <c r="X7030" s="44"/>
      <c r="Y7030" s="44"/>
    </row>
    <row r="7031" spans="14:25" ht="15" customHeight="1" x14ac:dyDescent="0.2">
      <c r="N7031" s="44"/>
      <c r="O7031" s="44"/>
      <c r="P7031" s="44"/>
      <c r="Q7031" s="44"/>
      <c r="R7031" s="44"/>
      <c r="S7031" s="44"/>
      <c r="T7031" s="44"/>
      <c r="U7031" s="44"/>
      <c r="V7031" s="44"/>
      <c r="W7031" s="44"/>
      <c r="X7031" s="44"/>
      <c r="Y7031" s="44"/>
    </row>
    <row r="7032" spans="14:25" ht="15" customHeight="1" x14ac:dyDescent="0.2">
      <c r="N7032" s="44"/>
      <c r="O7032" s="44"/>
      <c r="P7032" s="44"/>
      <c r="Q7032" s="44"/>
      <c r="R7032" s="44"/>
      <c r="S7032" s="44"/>
      <c r="T7032" s="44"/>
      <c r="U7032" s="44"/>
      <c r="V7032" s="44"/>
      <c r="W7032" s="44"/>
      <c r="X7032" s="44"/>
      <c r="Y7032" s="44"/>
    </row>
    <row r="7033" spans="14:25" ht="15" customHeight="1" x14ac:dyDescent="0.2">
      <c r="N7033" s="44"/>
      <c r="O7033" s="44"/>
      <c r="P7033" s="44"/>
      <c r="Q7033" s="44"/>
      <c r="R7033" s="44"/>
      <c r="S7033" s="44"/>
      <c r="T7033" s="44"/>
      <c r="U7033" s="44"/>
      <c r="V7033" s="44"/>
      <c r="W7033" s="44"/>
      <c r="X7033" s="44"/>
      <c r="Y7033" s="44"/>
    </row>
    <row r="7034" spans="14:25" ht="15" customHeight="1" x14ac:dyDescent="0.2">
      <c r="N7034" s="44"/>
      <c r="O7034" s="44"/>
      <c r="P7034" s="44"/>
      <c r="Q7034" s="44"/>
      <c r="R7034" s="44"/>
      <c r="S7034" s="44"/>
      <c r="T7034" s="44"/>
      <c r="U7034" s="44"/>
      <c r="V7034" s="44"/>
      <c r="W7034" s="44"/>
      <c r="X7034" s="44"/>
      <c r="Y7034" s="44"/>
    </row>
    <row r="7035" spans="14:25" ht="15" customHeight="1" x14ac:dyDescent="0.2">
      <c r="N7035" s="44"/>
      <c r="O7035" s="44"/>
      <c r="P7035" s="44"/>
      <c r="Q7035" s="44"/>
      <c r="R7035" s="44"/>
      <c r="S7035" s="44"/>
      <c r="T7035" s="44"/>
      <c r="U7035" s="44"/>
      <c r="V7035" s="44"/>
      <c r="W7035" s="44"/>
      <c r="X7035" s="44"/>
      <c r="Y7035" s="44"/>
    </row>
    <row r="7036" spans="14:25" ht="15" customHeight="1" x14ac:dyDescent="0.2">
      <c r="N7036" s="44"/>
      <c r="O7036" s="44"/>
      <c r="P7036" s="44"/>
      <c r="Q7036" s="44"/>
      <c r="R7036" s="44"/>
      <c r="S7036" s="44"/>
      <c r="T7036" s="44"/>
      <c r="U7036" s="44"/>
      <c r="V7036" s="44"/>
      <c r="W7036" s="44"/>
      <c r="X7036" s="44"/>
      <c r="Y7036" s="44"/>
    </row>
    <row r="7037" spans="14:25" ht="15" customHeight="1" x14ac:dyDescent="0.2">
      <c r="N7037" s="44"/>
      <c r="O7037" s="44"/>
      <c r="P7037" s="44"/>
      <c r="Q7037" s="44"/>
      <c r="R7037" s="44"/>
      <c r="S7037" s="44"/>
      <c r="T7037" s="44"/>
      <c r="U7037" s="44"/>
      <c r="V7037" s="44"/>
      <c r="W7037" s="44"/>
      <c r="X7037" s="44"/>
      <c r="Y7037" s="44"/>
    </row>
    <row r="7038" spans="14:25" ht="15" customHeight="1" x14ac:dyDescent="0.2">
      <c r="N7038" s="44"/>
      <c r="O7038" s="44"/>
      <c r="P7038" s="44"/>
      <c r="Q7038" s="44"/>
      <c r="R7038" s="44"/>
      <c r="S7038" s="44"/>
      <c r="T7038" s="44"/>
      <c r="U7038" s="44"/>
      <c r="V7038" s="44"/>
      <c r="W7038" s="44"/>
      <c r="X7038" s="44"/>
      <c r="Y7038" s="44"/>
    </row>
    <row r="7039" spans="14:25" ht="15" customHeight="1" x14ac:dyDescent="0.2">
      <c r="N7039" s="44"/>
      <c r="O7039" s="44"/>
      <c r="P7039" s="44"/>
      <c r="Q7039" s="44"/>
      <c r="R7039" s="44"/>
      <c r="S7039" s="44"/>
      <c r="T7039" s="44"/>
      <c r="U7039" s="44"/>
      <c r="V7039" s="44"/>
      <c r="W7039" s="44"/>
      <c r="X7039" s="44"/>
      <c r="Y7039" s="44"/>
    </row>
    <row r="7040" spans="14:25" ht="15" customHeight="1" x14ac:dyDescent="0.2">
      <c r="N7040" s="44"/>
      <c r="O7040" s="44"/>
      <c r="P7040" s="44"/>
      <c r="Q7040" s="44"/>
      <c r="R7040" s="44"/>
      <c r="S7040" s="44"/>
      <c r="T7040" s="44"/>
      <c r="U7040" s="44"/>
      <c r="V7040" s="44"/>
      <c r="W7040" s="44"/>
      <c r="X7040" s="44"/>
      <c r="Y7040" s="44"/>
    </row>
    <row r="7041" spans="14:25" ht="15" customHeight="1" x14ac:dyDescent="0.2">
      <c r="N7041" s="44"/>
      <c r="O7041" s="44"/>
      <c r="P7041" s="44"/>
      <c r="Q7041" s="44"/>
      <c r="R7041" s="44"/>
      <c r="S7041" s="44"/>
      <c r="T7041" s="44"/>
      <c r="U7041" s="44"/>
      <c r="V7041" s="44"/>
      <c r="W7041" s="44"/>
      <c r="X7041" s="44"/>
      <c r="Y7041" s="44"/>
    </row>
    <row r="7042" spans="14:25" ht="15" customHeight="1" x14ac:dyDescent="0.2">
      <c r="N7042" s="44"/>
      <c r="O7042" s="44"/>
      <c r="P7042" s="44"/>
      <c r="Q7042" s="44"/>
      <c r="R7042" s="44"/>
      <c r="S7042" s="44"/>
      <c r="T7042" s="44"/>
      <c r="U7042" s="44"/>
      <c r="V7042" s="44"/>
      <c r="W7042" s="44"/>
      <c r="X7042" s="44"/>
      <c r="Y7042" s="44"/>
    </row>
    <row r="7043" spans="14:25" ht="15" customHeight="1" x14ac:dyDescent="0.2">
      <c r="N7043" s="44"/>
      <c r="O7043" s="44"/>
      <c r="P7043" s="44"/>
      <c r="Q7043" s="44"/>
      <c r="R7043" s="44"/>
      <c r="S7043" s="44"/>
      <c r="T7043" s="44"/>
      <c r="U7043" s="44"/>
      <c r="V7043" s="44"/>
      <c r="W7043" s="44"/>
      <c r="X7043" s="44"/>
      <c r="Y7043" s="44"/>
    </row>
    <row r="7044" spans="14:25" ht="15" customHeight="1" x14ac:dyDescent="0.2">
      <c r="N7044" s="44"/>
      <c r="O7044" s="44"/>
      <c r="P7044" s="44"/>
      <c r="Q7044" s="44"/>
      <c r="R7044" s="44"/>
      <c r="S7044" s="44"/>
      <c r="T7044" s="44"/>
      <c r="U7044" s="44"/>
      <c r="V7044" s="44"/>
      <c r="W7044" s="44"/>
      <c r="X7044" s="44"/>
      <c r="Y7044" s="44"/>
    </row>
    <row r="7045" spans="14:25" ht="15" customHeight="1" x14ac:dyDescent="0.2">
      <c r="N7045" s="44"/>
      <c r="O7045" s="44"/>
      <c r="P7045" s="44"/>
      <c r="Q7045" s="44"/>
      <c r="R7045" s="44"/>
      <c r="S7045" s="44"/>
      <c r="T7045" s="44"/>
      <c r="U7045" s="44"/>
      <c r="V7045" s="44"/>
      <c r="W7045" s="44"/>
      <c r="X7045" s="44"/>
      <c r="Y7045" s="44"/>
    </row>
    <row r="7046" spans="14:25" ht="15" customHeight="1" x14ac:dyDescent="0.2">
      <c r="N7046" s="44"/>
      <c r="O7046" s="44"/>
      <c r="P7046" s="44"/>
      <c r="Q7046" s="44"/>
      <c r="R7046" s="44"/>
      <c r="S7046" s="44"/>
      <c r="T7046" s="44"/>
      <c r="U7046" s="44"/>
      <c r="V7046" s="44"/>
      <c r="W7046" s="44"/>
      <c r="X7046" s="44"/>
      <c r="Y7046" s="44"/>
    </row>
    <row r="7047" spans="14:25" ht="15" customHeight="1" x14ac:dyDescent="0.2">
      <c r="N7047" s="44"/>
      <c r="O7047" s="44"/>
      <c r="P7047" s="44"/>
      <c r="Q7047" s="44"/>
      <c r="R7047" s="44"/>
      <c r="S7047" s="44"/>
      <c r="T7047" s="44"/>
      <c r="U7047" s="44"/>
      <c r="V7047" s="44"/>
      <c r="W7047" s="44"/>
      <c r="X7047" s="44"/>
      <c r="Y7047" s="44"/>
    </row>
    <row r="7048" spans="14:25" ht="15" customHeight="1" x14ac:dyDescent="0.2">
      <c r="N7048" s="44"/>
      <c r="O7048" s="44"/>
      <c r="P7048" s="44"/>
      <c r="Q7048" s="44"/>
      <c r="R7048" s="44"/>
      <c r="S7048" s="44"/>
      <c r="T7048" s="44"/>
      <c r="U7048" s="44"/>
      <c r="V7048" s="44"/>
      <c r="W7048" s="44"/>
      <c r="X7048" s="44"/>
      <c r="Y7048" s="44"/>
    </row>
    <row r="7049" spans="14:25" ht="15" customHeight="1" x14ac:dyDescent="0.2">
      <c r="N7049" s="44"/>
      <c r="O7049" s="44"/>
      <c r="P7049" s="44"/>
      <c r="Q7049" s="44"/>
      <c r="R7049" s="44"/>
      <c r="S7049" s="44"/>
      <c r="T7049" s="44"/>
      <c r="U7049" s="44"/>
      <c r="V7049" s="44"/>
      <c r="W7049" s="44"/>
      <c r="X7049" s="44"/>
      <c r="Y7049" s="44"/>
    </row>
    <row r="7050" spans="14:25" ht="15" customHeight="1" x14ac:dyDescent="0.2">
      <c r="N7050" s="44"/>
      <c r="O7050" s="44"/>
      <c r="P7050" s="44"/>
      <c r="Q7050" s="44"/>
      <c r="R7050" s="44"/>
      <c r="S7050" s="44"/>
      <c r="T7050" s="44"/>
      <c r="U7050" s="44"/>
      <c r="V7050" s="44"/>
      <c r="W7050" s="44"/>
      <c r="X7050" s="44"/>
      <c r="Y7050" s="44"/>
    </row>
    <row r="7051" spans="14:25" ht="15" customHeight="1" x14ac:dyDescent="0.2">
      <c r="N7051" s="44"/>
      <c r="O7051" s="44"/>
      <c r="P7051" s="44"/>
      <c r="Q7051" s="44"/>
      <c r="R7051" s="44"/>
      <c r="S7051" s="44"/>
      <c r="T7051" s="44"/>
      <c r="U7051" s="44"/>
      <c r="V7051" s="44"/>
      <c r="W7051" s="44"/>
      <c r="X7051" s="44"/>
      <c r="Y7051" s="44"/>
    </row>
    <row r="7052" spans="14:25" ht="15" customHeight="1" x14ac:dyDescent="0.2">
      <c r="N7052" s="44"/>
      <c r="O7052" s="44"/>
      <c r="P7052" s="44"/>
      <c r="Q7052" s="44"/>
      <c r="R7052" s="44"/>
      <c r="S7052" s="44"/>
      <c r="T7052" s="44"/>
      <c r="U7052" s="44"/>
      <c r="V7052" s="44"/>
      <c r="W7052" s="44"/>
      <c r="X7052" s="44"/>
      <c r="Y7052" s="44"/>
    </row>
    <row r="7053" spans="14:25" ht="15" customHeight="1" x14ac:dyDescent="0.2">
      <c r="N7053" s="44"/>
      <c r="O7053" s="44"/>
      <c r="P7053" s="44"/>
      <c r="Q7053" s="44"/>
      <c r="R7053" s="44"/>
      <c r="S7053" s="44"/>
      <c r="T7053" s="44"/>
      <c r="U7053" s="44"/>
      <c r="V7053" s="44"/>
      <c r="W7053" s="44"/>
      <c r="X7053" s="44"/>
      <c r="Y7053" s="44"/>
    </row>
    <row r="7054" spans="14:25" ht="15" customHeight="1" x14ac:dyDescent="0.2">
      <c r="N7054" s="44"/>
      <c r="O7054" s="44"/>
      <c r="P7054" s="44"/>
      <c r="Q7054" s="44"/>
      <c r="R7054" s="44"/>
      <c r="S7054" s="44"/>
      <c r="T7054" s="44"/>
      <c r="U7054" s="44"/>
      <c r="V7054" s="44"/>
      <c r="W7054" s="44"/>
      <c r="X7054" s="44"/>
      <c r="Y7054" s="44"/>
    </row>
    <row r="7055" spans="14:25" ht="15" customHeight="1" x14ac:dyDescent="0.2">
      <c r="N7055" s="44"/>
      <c r="O7055" s="44"/>
      <c r="P7055" s="44"/>
      <c r="Q7055" s="44"/>
      <c r="R7055" s="44"/>
      <c r="S7055" s="44"/>
      <c r="T7055" s="44"/>
      <c r="U7055" s="44"/>
      <c r="V7055" s="44"/>
      <c r="W7055" s="44"/>
      <c r="X7055" s="44"/>
      <c r="Y7055" s="44"/>
    </row>
    <row r="7056" spans="14:25" ht="15" customHeight="1" x14ac:dyDescent="0.2">
      <c r="N7056" s="44"/>
      <c r="O7056" s="44"/>
      <c r="P7056" s="44"/>
      <c r="Q7056" s="44"/>
      <c r="R7056" s="44"/>
      <c r="S7056" s="44"/>
      <c r="T7056" s="44"/>
      <c r="U7056" s="44"/>
      <c r="V7056" s="44"/>
      <c r="W7056" s="44"/>
      <c r="X7056" s="44"/>
      <c r="Y7056" s="44"/>
    </row>
    <row r="7057" spans="14:25" ht="15" customHeight="1" x14ac:dyDescent="0.2">
      <c r="N7057" s="44"/>
      <c r="O7057" s="44"/>
      <c r="P7057" s="44"/>
      <c r="Q7057" s="44"/>
      <c r="R7057" s="44"/>
      <c r="S7057" s="44"/>
      <c r="T7057" s="44"/>
      <c r="U7057" s="44"/>
      <c r="V7057" s="44"/>
      <c r="W7057" s="44"/>
      <c r="X7057" s="44"/>
      <c r="Y7057" s="44"/>
    </row>
    <row r="7058" spans="14:25" ht="15" customHeight="1" x14ac:dyDescent="0.2">
      <c r="N7058" s="44"/>
      <c r="O7058" s="44"/>
      <c r="P7058" s="44"/>
      <c r="Q7058" s="44"/>
      <c r="R7058" s="44"/>
      <c r="S7058" s="44"/>
      <c r="T7058" s="44"/>
      <c r="U7058" s="44"/>
      <c r="V7058" s="44"/>
      <c r="W7058" s="44"/>
      <c r="X7058" s="44"/>
      <c r="Y7058" s="44"/>
    </row>
    <row r="7059" spans="14:25" ht="15" customHeight="1" x14ac:dyDescent="0.2">
      <c r="N7059" s="44"/>
      <c r="O7059" s="44"/>
      <c r="P7059" s="44"/>
      <c r="Q7059" s="44"/>
      <c r="R7059" s="44"/>
      <c r="S7059" s="44"/>
      <c r="T7059" s="44"/>
      <c r="U7059" s="44"/>
      <c r="V7059" s="44"/>
      <c r="W7059" s="44"/>
      <c r="X7059" s="44"/>
      <c r="Y7059" s="44"/>
    </row>
    <row r="7060" spans="14:25" ht="15" customHeight="1" x14ac:dyDescent="0.2">
      <c r="N7060" s="44"/>
      <c r="O7060" s="44"/>
      <c r="P7060" s="44"/>
      <c r="Q7060" s="44"/>
      <c r="R7060" s="44"/>
      <c r="S7060" s="44"/>
      <c r="T7060" s="44"/>
      <c r="U7060" s="44"/>
      <c r="V7060" s="44"/>
      <c r="W7060" s="44"/>
      <c r="X7060" s="44"/>
      <c r="Y7060" s="44"/>
    </row>
    <row r="7061" spans="14:25" ht="15" customHeight="1" x14ac:dyDescent="0.2">
      <c r="N7061" s="44"/>
      <c r="O7061" s="44"/>
      <c r="P7061" s="44"/>
      <c r="Q7061" s="44"/>
      <c r="R7061" s="44"/>
      <c r="S7061" s="44"/>
      <c r="T7061" s="44"/>
      <c r="U7061" s="44"/>
      <c r="V7061" s="44"/>
      <c r="W7061" s="44"/>
      <c r="X7061" s="44"/>
      <c r="Y7061" s="44"/>
    </row>
    <row r="7062" spans="14:25" ht="15" customHeight="1" x14ac:dyDescent="0.2">
      <c r="N7062" s="44"/>
      <c r="O7062" s="44"/>
      <c r="P7062" s="44"/>
      <c r="Q7062" s="44"/>
      <c r="R7062" s="44"/>
      <c r="S7062" s="44"/>
      <c r="T7062" s="44"/>
      <c r="U7062" s="44"/>
      <c r="V7062" s="44"/>
      <c r="W7062" s="44"/>
      <c r="X7062" s="44"/>
      <c r="Y7062" s="44"/>
    </row>
    <row r="7063" spans="14:25" ht="15" customHeight="1" x14ac:dyDescent="0.2">
      <c r="N7063" s="44"/>
      <c r="O7063" s="44"/>
      <c r="P7063" s="44"/>
      <c r="Q7063" s="44"/>
      <c r="R7063" s="44"/>
      <c r="S7063" s="44"/>
      <c r="T7063" s="44"/>
      <c r="U7063" s="44"/>
      <c r="V7063" s="44"/>
      <c r="W7063" s="44"/>
      <c r="X7063" s="44"/>
      <c r="Y7063" s="44"/>
    </row>
    <row r="7064" spans="14:25" ht="15" customHeight="1" x14ac:dyDescent="0.2">
      <c r="N7064" s="44"/>
      <c r="O7064" s="44"/>
      <c r="P7064" s="44"/>
      <c r="Q7064" s="44"/>
      <c r="R7064" s="44"/>
      <c r="S7064" s="44"/>
      <c r="T7064" s="44"/>
      <c r="U7064" s="44"/>
      <c r="V7064" s="44"/>
      <c r="W7064" s="44"/>
      <c r="X7064" s="44"/>
      <c r="Y7064" s="44"/>
    </row>
    <row r="7065" spans="14:25" ht="15" customHeight="1" x14ac:dyDescent="0.2">
      <c r="N7065" s="44"/>
      <c r="O7065" s="44"/>
      <c r="P7065" s="44"/>
      <c r="Q7065" s="44"/>
      <c r="R7065" s="44"/>
      <c r="S7065" s="44"/>
      <c r="T7065" s="44"/>
      <c r="U7065" s="44"/>
      <c r="V7065" s="44"/>
      <c r="W7065" s="44"/>
      <c r="X7065" s="44"/>
      <c r="Y7065" s="44"/>
    </row>
    <row r="7066" spans="14:25" ht="15" customHeight="1" x14ac:dyDescent="0.2">
      <c r="N7066" s="44"/>
      <c r="O7066" s="44"/>
      <c r="P7066" s="44"/>
      <c r="Q7066" s="44"/>
      <c r="R7066" s="44"/>
      <c r="S7066" s="44"/>
      <c r="T7066" s="44"/>
      <c r="U7066" s="44"/>
      <c r="V7066" s="44"/>
      <c r="W7066" s="44"/>
      <c r="X7066" s="44"/>
      <c r="Y7066" s="44"/>
    </row>
    <row r="7067" spans="14:25" ht="15" customHeight="1" x14ac:dyDescent="0.2">
      <c r="N7067" s="44"/>
      <c r="O7067" s="44"/>
      <c r="P7067" s="44"/>
      <c r="Q7067" s="44"/>
      <c r="R7067" s="44"/>
      <c r="S7067" s="44"/>
      <c r="T7067" s="44"/>
      <c r="U7067" s="44"/>
      <c r="V7067" s="44"/>
      <c r="W7067" s="44"/>
      <c r="X7067" s="44"/>
      <c r="Y7067" s="44"/>
    </row>
    <row r="7068" spans="14:25" ht="15" customHeight="1" x14ac:dyDescent="0.2">
      <c r="N7068" s="44"/>
      <c r="O7068" s="44"/>
      <c r="P7068" s="44"/>
      <c r="Q7068" s="44"/>
      <c r="R7068" s="44"/>
      <c r="S7068" s="44"/>
      <c r="T7068" s="44"/>
      <c r="U7068" s="44"/>
      <c r="V7068" s="44"/>
      <c r="W7068" s="44"/>
      <c r="X7068" s="44"/>
      <c r="Y7068" s="44"/>
    </row>
    <row r="7069" spans="14:25" ht="15" customHeight="1" x14ac:dyDescent="0.2">
      <c r="N7069" s="44"/>
      <c r="O7069" s="44"/>
      <c r="P7069" s="44"/>
      <c r="Q7069" s="44"/>
      <c r="R7069" s="44"/>
      <c r="S7069" s="44"/>
      <c r="T7069" s="44"/>
      <c r="U7069" s="44"/>
      <c r="V7069" s="44"/>
      <c r="W7069" s="44"/>
      <c r="X7069" s="44"/>
      <c r="Y7069" s="44"/>
    </row>
    <row r="7070" spans="14:25" ht="15" customHeight="1" x14ac:dyDescent="0.2">
      <c r="N7070" s="44"/>
      <c r="O7070" s="44"/>
      <c r="P7070" s="44"/>
      <c r="Q7070" s="44"/>
      <c r="R7070" s="44"/>
      <c r="S7070" s="44"/>
      <c r="T7070" s="44"/>
      <c r="U7070" s="44"/>
      <c r="V7070" s="44"/>
      <c r="W7070" s="44"/>
      <c r="X7070" s="44"/>
      <c r="Y7070" s="44"/>
    </row>
    <row r="7071" spans="14:25" ht="15" customHeight="1" x14ac:dyDescent="0.2">
      <c r="N7071" s="44"/>
      <c r="O7071" s="44"/>
      <c r="P7071" s="44"/>
      <c r="Q7071" s="44"/>
      <c r="R7071" s="44"/>
      <c r="S7071" s="44"/>
      <c r="T7071" s="44"/>
      <c r="U7071" s="44"/>
      <c r="V7071" s="44"/>
      <c r="W7071" s="44"/>
      <c r="X7071" s="44"/>
      <c r="Y7071" s="44"/>
    </row>
    <row r="7072" spans="14:25" ht="15" customHeight="1" x14ac:dyDescent="0.2">
      <c r="N7072" s="44"/>
      <c r="O7072" s="44"/>
      <c r="P7072" s="44"/>
      <c r="Q7072" s="44"/>
      <c r="R7072" s="44"/>
      <c r="S7072" s="44"/>
      <c r="T7072" s="44"/>
      <c r="U7072" s="44"/>
      <c r="V7072" s="44"/>
      <c r="W7072" s="44"/>
      <c r="X7072" s="44"/>
      <c r="Y7072" s="44"/>
    </row>
    <row r="7073" spans="14:25" ht="15" customHeight="1" x14ac:dyDescent="0.2">
      <c r="N7073" s="44"/>
      <c r="O7073" s="44"/>
      <c r="P7073" s="44"/>
      <c r="Q7073" s="44"/>
      <c r="R7073" s="44"/>
      <c r="S7073" s="44"/>
      <c r="T7073" s="44"/>
      <c r="U7073" s="44"/>
      <c r="V7073" s="44"/>
      <c r="W7073" s="44"/>
      <c r="X7073" s="44"/>
      <c r="Y7073" s="44"/>
    </row>
    <row r="7074" spans="14:25" ht="15" customHeight="1" x14ac:dyDescent="0.2">
      <c r="N7074" s="44"/>
      <c r="O7074" s="44"/>
      <c r="P7074" s="44"/>
      <c r="Q7074" s="44"/>
      <c r="R7074" s="44"/>
      <c r="S7074" s="44"/>
      <c r="T7074" s="44"/>
      <c r="U7074" s="44"/>
      <c r="V7074" s="44"/>
      <c r="W7074" s="44"/>
      <c r="X7074" s="44"/>
      <c r="Y7074" s="44"/>
    </row>
    <row r="7075" spans="14:25" ht="15" customHeight="1" x14ac:dyDescent="0.2">
      <c r="N7075" s="44"/>
      <c r="O7075" s="44"/>
      <c r="P7075" s="44"/>
      <c r="Q7075" s="44"/>
      <c r="R7075" s="44"/>
      <c r="S7075" s="44"/>
      <c r="T7075" s="44"/>
      <c r="U7075" s="44"/>
      <c r="V7075" s="44"/>
      <c r="W7075" s="44"/>
      <c r="X7075" s="44"/>
      <c r="Y7075" s="44"/>
    </row>
    <row r="7076" spans="14:25" ht="15" customHeight="1" x14ac:dyDescent="0.2">
      <c r="N7076" s="44"/>
      <c r="O7076" s="44"/>
      <c r="P7076" s="44"/>
      <c r="Q7076" s="44"/>
      <c r="R7076" s="44"/>
      <c r="S7076" s="44"/>
      <c r="T7076" s="44"/>
      <c r="U7076" s="44"/>
      <c r="V7076" s="44"/>
      <c r="W7076" s="44"/>
      <c r="X7076" s="44"/>
      <c r="Y7076" s="44"/>
    </row>
    <row r="7077" spans="14:25" ht="15" customHeight="1" x14ac:dyDescent="0.2">
      <c r="N7077" s="44"/>
      <c r="O7077" s="44"/>
      <c r="P7077" s="44"/>
      <c r="Q7077" s="44"/>
      <c r="R7077" s="44"/>
      <c r="S7077" s="44"/>
      <c r="T7077" s="44"/>
      <c r="U7077" s="44"/>
      <c r="V7077" s="44"/>
      <c r="W7077" s="44"/>
      <c r="X7077" s="44"/>
      <c r="Y7077" s="44"/>
    </row>
    <row r="7078" spans="14:25" ht="15" customHeight="1" x14ac:dyDescent="0.2">
      <c r="N7078" s="44"/>
      <c r="O7078" s="44"/>
      <c r="P7078" s="44"/>
      <c r="Q7078" s="44"/>
      <c r="R7078" s="44"/>
      <c r="S7078" s="44"/>
      <c r="T7078" s="44"/>
      <c r="U7078" s="44"/>
      <c r="V7078" s="44"/>
      <c r="W7078" s="44"/>
      <c r="X7078" s="44"/>
      <c r="Y7078" s="44"/>
    </row>
    <row r="7079" spans="14:25" ht="15" customHeight="1" x14ac:dyDescent="0.2">
      <c r="N7079" s="44"/>
      <c r="O7079" s="44"/>
      <c r="P7079" s="44"/>
      <c r="Q7079" s="44"/>
      <c r="R7079" s="44"/>
      <c r="S7079" s="44"/>
      <c r="T7079" s="44"/>
      <c r="U7079" s="44"/>
      <c r="V7079" s="44"/>
      <c r="W7079" s="44"/>
      <c r="X7079" s="44"/>
      <c r="Y7079" s="44"/>
    </row>
    <row r="7080" spans="14:25" ht="15" customHeight="1" x14ac:dyDescent="0.2">
      <c r="N7080" s="44"/>
      <c r="O7080" s="44"/>
      <c r="P7080" s="44"/>
      <c r="Q7080" s="44"/>
      <c r="R7080" s="44"/>
      <c r="S7080" s="44"/>
      <c r="T7080" s="44"/>
      <c r="U7080" s="44"/>
      <c r="V7080" s="44"/>
      <c r="W7080" s="44"/>
      <c r="X7080" s="44"/>
      <c r="Y7080" s="44"/>
    </row>
    <row r="7081" spans="14:25" ht="15" customHeight="1" x14ac:dyDescent="0.2">
      <c r="N7081" s="44"/>
      <c r="O7081" s="44"/>
      <c r="P7081" s="44"/>
      <c r="Q7081" s="44"/>
      <c r="R7081" s="44"/>
      <c r="S7081" s="44"/>
      <c r="T7081" s="44"/>
      <c r="U7081" s="44"/>
      <c r="V7081" s="44"/>
      <c r="W7081" s="44"/>
      <c r="X7081" s="44"/>
      <c r="Y7081" s="44"/>
    </row>
    <row r="7082" spans="14:25" ht="15" customHeight="1" x14ac:dyDescent="0.2">
      <c r="N7082" s="44"/>
      <c r="O7082" s="44"/>
      <c r="P7082" s="44"/>
      <c r="Q7082" s="44"/>
      <c r="R7082" s="44"/>
      <c r="S7082" s="44"/>
      <c r="T7082" s="44"/>
      <c r="U7082" s="44"/>
      <c r="V7082" s="44"/>
      <c r="W7082" s="44"/>
      <c r="X7082" s="44"/>
      <c r="Y7082" s="44"/>
    </row>
    <row r="7083" spans="14:25" ht="15" customHeight="1" x14ac:dyDescent="0.2">
      <c r="N7083" s="44"/>
      <c r="O7083" s="44"/>
      <c r="P7083" s="44"/>
      <c r="Q7083" s="44"/>
      <c r="R7083" s="44"/>
      <c r="S7083" s="44"/>
      <c r="T7083" s="44"/>
      <c r="U7083" s="44"/>
      <c r="V7083" s="44"/>
      <c r="W7083" s="44"/>
      <c r="X7083" s="44"/>
      <c r="Y7083" s="44"/>
    </row>
    <row r="7084" spans="14:25" ht="15" customHeight="1" x14ac:dyDescent="0.2">
      <c r="N7084" s="44"/>
      <c r="O7084" s="44"/>
      <c r="P7084" s="44"/>
      <c r="Q7084" s="44"/>
      <c r="R7084" s="44"/>
      <c r="S7084" s="44"/>
      <c r="T7084" s="44"/>
      <c r="U7084" s="44"/>
      <c r="V7084" s="44"/>
      <c r="W7084" s="44"/>
      <c r="X7084" s="44"/>
      <c r="Y7084" s="44"/>
    </row>
    <row r="7085" spans="14:25" ht="15" customHeight="1" x14ac:dyDescent="0.2">
      <c r="N7085" s="44"/>
      <c r="O7085" s="44"/>
      <c r="P7085" s="44"/>
      <c r="Q7085" s="44"/>
      <c r="R7085" s="44"/>
      <c r="S7085" s="44"/>
      <c r="T7085" s="44"/>
      <c r="U7085" s="44"/>
      <c r="V7085" s="44"/>
      <c r="W7085" s="44"/>
      <c r="X7085" s="44"/>
      <c r="Y7085" s="44"/>
    </row>
    <row r="7086" spans="14:25" ht="15" customHeight="1" x14ac:dyDescent="0.2">
      <c r="N7086" s="44"/>
      <c r="O7086" s="44"/>
      <c r="P7086" s="44"/>
      <c r="Q7086" s="44"/>
      <c r="R7086" s="44"/>
      <c r="S7086" s="44"/>
      <c r="T7086" s="44"/>
      <c r="U7086" s="44"/>
      <c r="V7086" s="44"/>
      <c r="W7086" s="44"/>
      <c r="X7086" s="44"/>
      <c r="Y7086" s="44"/>
    </row>
    <row r="7087" spans="14:25" ht="15" customHeight="1" x14ac:dyDescent="0.2">
      <c r="N7087" s="44"/>
      <c r="O7087" s="44"/>
      <c r="P7087" s="44"/>
      <c r="Q7087" s="44"/>
      <c r="R7087" s="44"/>
      <c r="S7087" s="44"/>
      <c r="T7087" s="44"/>
      <c r="U7087" s="44"/>
      <c r="V7087" s="44"/>
      <c r="W7087" s="44"/>
      <c r="X7087" s="44"/>
      <c r="Y7087" s="44"/>
    </row>
    <row r="7088" spans="14:25" ht="15" customHeight="1" x14ac:dyDescent="0.2">
      <c r="N7088" s="44"/>
      <c r="O7088" s="44"/>
      <c r="P7088" s="44"/>
      <c r="Q7088" s="44"/>
      <c r="R7088" s="44"/>
      <c r="S7088" s="44"/>
      <c r="T7088" s="44"/>
      <c r="U7088" s="44"/>
      <c r="V7088" s="44"/>
      <c r="W7088" s="44"/>
      <c r="X7088" s="44"/>
      <c r="Y7088" s="44"/>
    </row>
    <row r="7089" spans="14:25" ht="15" customHeight="1" x14ac:dyDescent="0.2">
      <c r="N7089" s="44"/>
      <c r="O7089" s="44"/>
      <c r="P7089" s="44"/>
      <c r="Q7089" s="44"/>
      <c r="R7089" s="44"/>
      <c r="S7089" s="44"/>
      <c r="T7089" s="44"/>
      <c r="U7089" s="44"/>
      <c r="V7089" s="44"/>
      <c r="W7089" s="44"/>
      <c r="X7089" s="44"/>
      <c r="Y7089" s="44"/>
    </row>
    <row r="7090" spans="14:25" ht="15" customHeight="1" x14ac:dyDescent="0.2">
      <c r="N7090" s="44"/>
      <c r="O7090" s="44"/>
      <c r="P7090" s="44"/>
      <c r="Q7090" s="44"/>
      <c r="R7090" s="44"/>
      <c r="S7090" s="44"/>
      <c r="T7090" s="44"/>
      <c r="U7090" s="44"/>
      <c r="V7090" s="44"/>
      <c r="W7090" s="44"/>
      <c r="X7090" s="44"/>
      <c r="Y7090" s="44"/>
    </row>
    <row r="7091" spans="14:25" ht="15" customHeight="1" x14ac:dyDescent="0.2">
      <c r="N7091" s="44"/>
      <c r="O7091" s="44"/>
      <c r="P7091" s="44"/>
      <c r="Q7091" s="44"/>
      <c r="R7091" s="44"/>
      <c r="S7091" s="44"/>
      <c r="T7091" s="44"/>
      <c r="U7091" s="44"/>
      <c r="V7091" s="44"/>
      <c r="W7091" s="44"/>
      <c r="X7091" s="44"/>
      <c r="Y7091" s="44"/>
    </row>
    <row r="7092" spans="14:25" ht="15" customHeight="1" x14ac:dyDescent="0.2">
      <c r="N7092" s="44"/>
      <c r="O7092" s="44"/>
      <c r="P7092" s="44"/>
      <c r="Q7092" s="44"/>
      <c r="R7092" s="44"/>
      <c r="S7092" s="44"/>
      <c r="T7092" s="44"/>
      <c r="U7092" s="44"/>
      <c r="V7092" s="44"/>
      <c r="W7092" s="44"/>
      <c r="X7092" s="44"/>
      <c r="Y7092" s="44"/>
    </row>
    <row r="7093" spans="14:25" ht="15" customHeight="1" x14ac:dyDescent="0.2">
      <c r="N7093" s="44"/>
      <c r="O7093" s="44"/>
      <c r="P7093" s="44"/>
      <c r="Q7093" s="44"/>
      <c r="R7093" s="44"/>
      <c r="S7093" s="44"/>
      <c r="T7093" s="44"/>
      <c r="U7093" s="44"/>
      <c r="V7093" s="44"/>
      <c r="W7093" s="44"/>
      <c r="X7093" s="44"/>
      <c r="Y7093" s="44"/>
    </row>
    <row r="7094" spans="14:25" ht="15" customHeight="1" x14ac:dyDescent="0.2">
      <c r="N7094" s="44"/>
      <c r="O7094" s="44"/>
      <c r="P7094" s="44"/>
      <c r="Q7094" s="44"/>
      <c r="R7094" s="44"/>
      <c r="S7094" s="44"/>
      <c r="T7094" s="44"/>
      <c r="U7094" s="44"/>
      <c r="V7094" s="44"/>
      <c r="W7094" s="44"/>
      <c r="X7094" s="44"/>
      <c r="Y7094" s="44"/>
    </row>
    <row r="7095" spans="14:25" ht="15" customHeight="1" x14ac:dyDescent="0.2">
      <c r="N7095" s="44"/>
      <c r="O7095" s="44"/>
      <c r="P7095" s="44"/>
      <c r="Q7095" s="44"/>
      <c r="R7095" s="44"/>
      <c r="S7095" s="44"/>
      <c r="T7095" s="44"/>
      <c r="U7095" s="44"/>
      <c r="V7095" s="44"/>
      <c r="W7095" s="44"/>
      <c r="X7095" s="44"/>
      <c r="Y7095" s="44"/>
    </row>
    <row r="7096" spans="14:25" ht="15" customHeight="1" x14ac:dyDescent="0.2">
      <c r="N7096" s="44"/>
      <c r="O7096" s="44"/>
      <c r="P7096" s="44"/>
      <c r="Q7096" s="44"/>
      <c r="R7096" s="44"/>
      <c r="S7096" s="44"/>
      <c r="T7096" s="44"/>
      <c r="U7096" s="44"/>
      <c r="V7096" s="44"/>
      <c r="W7096" s="44"/>
      <c r="X7096" s="44"/>
      <c r="Y7096" s="44"/>
    </row>
    <row r="7097" spans="14:25" ht="15" customHeight="1" x14ac:dyDescent="0.2">
      <c r="N7097" s="44"/>
      <c r="O7097" s="44"/>
      <c r="P7097" s="44"/>
      <c r="Q7097" s="44"/>
      <c r="R7097" s="44"/>
      <c r="S7097" s="44"/>
      <c r="T7097" s="44"/>
      <c r="U7097" s="44"/>
      <c r="V7097" s="44"/>
      <c r="W7097" s="44"/>
      <c r="X7097" s="44"/>
      <c r="Y7097" s="44"/>
    </row>
    <row r="7098" spans="14:25" ht="15" customHeight="1" x14ac:dyDescent="0.2">
      <c r="N7098" s="44"/>
      <c r="O7098" s="44"/>
      <c r="P7098" s="44"/>
      <c r="Q7098" s="44"/>
      <c r="R7098" s="44"/>
      <c r="S7098" s="44"/>
      <c r="T7098" s="44"/>
      <c r="U7098" s="44"/>
      <c r="V7098" s="44"/>
      <c r="W7098" s="44"/>
      <c r="X7098" s="44"/>
      <c r="Y7098" s="44"/>
    </row>
    <row r="7099" spans="14:25" ht="15" customHeight="1" x14ac:dyDescent="0.2">
      <c r="N7099" s="44"/>
      <c r="O7099" s="44"/>
      <c r="P7099" s="44"/>
      <c r="Q7099" s="44"/>
      <c r="R7099" s="44"/>
      <c r="S7099" s="44"/>
      <c r="T7099" s="44"/>
      <c r="U7099" s="44"/>
      <c r="V7099" s="44"/>
      <c r="W7099" s="44"/>
      <c r="X7099" s="44"/>
      <c r="Y7099" s="44"/>
    </row>
    <row r="7100" spans="14:25" ht="15" customHeight="1" x14ac:dyDescent="0.2">
      <c r="N7100" s="44"/>
      <c r="O7100" s="44"/>
      <c r="P7100" s="44"/>
      <c r="Q7100" s="44"/>
      <c r="R7100" s="44"/>
      <c r="S7100" s="44"/>
      <c r="T7100" s="44"/>
      <c r="U7100" s="44"/>
      <c r="V7100" s="44"/>
      <c r="W7100" s="44"/>
      <c r="X7100" s="44"/>
      <c r="Y7100" s="44"/>
    </row>
    <row r="7101" spans="14:25" ht="15" customHeight="1" x14ac:dyDescent="0.2">
      <c r="N7101" s="44"/>
      <c r="O7101" s="44"/>
      <c r="P7101" s="44"/>
      <c r="Q7101" s="44"/>
      <c r="R7101" s="44"/>
      <c r="S7101" s="44"/>
      <c r="T7101" s="44"/>
      <c r="U7101" s="44"/>
      <c r="V7101" s="44"/>
      <c r="W7101" s="44"/>
      <c r="X7101" s="44"/>
      <c r="Y7101" s="44"/>
    </row>
    <row r="7102" spans="14:25" ht="15" customHeight="1" x14ac:dyDescent="0.2">
      <c r="N7102" s="44"/>
      <c r="O7102" s="44"/>
      <c r="P7102" s="44"/>
      <c r="Q7102" s="44"/>
      <c r="R7102" s="44"/>
      <c r="S7102" s="44"/>
      <c r="T7102" s="44"/>
      <c r="U7102" s="44"/>
      <c r="V7102" s="44"/>
      <c r="W7102" s="44"/>
      <c r="X7102" s="44"/>
      <c r="Y7102" s="44"/>
    </row>
    <row r="7103" spans="14:25" ht="15" customHeight="1" x14ac:dyDescent="0.2">
      <c r="N7103" s="44"/>
      <c r="O7103" s="44"/>
      <c r="P7103" s="44"/>
      <c r="Q7103" s="44"/>
      <c r="R7103" s="44"/>
      <c r="S7103" s="44"/>
      <c r="T7103" s="44"/>
      <c r="U7103" s="44"/>
      <c r="V7103" s="44"/>
      <c r="W7103" s="44"/>
      <c r="X7103" s="44"/>
      <c r="Y7103" s="44"/>
    </row>
    <row r="7104" spans="14:25" ht="15" customHeight="1" x14ac:dyDescent="0.2">
      <c r="N7104" s="44"/>
      <c r="O7104" s="44"/>
      <c r="P7104" s="44"/>
      <c r="Q7104" s="44"/>
      <c r="R7104" s="44"/>
      <c r="S7104" s="44"/>
      <c r="T7104" s="44"/>
      <c r="U7104" s="44"/>
      <c r="V7104" s="44"/>
      <c r="W7104" s="44"/>
      <c r="X7104" s="44"/>
      <c r="Y7104" s="44"/>
    </row>
    <row r="7105" spans="14:25" ht="15" customHeight="1" x14ac:dyDescent="0.2">
      <c r="N7105" s="44"/>
      <c r="O7105" s="44"/>
      <c r="P7105" s="44"/>
      <c r="Q7105" s="44"/>
      <c r="R7105" s="44"/>
      <c r="S7105" s="44"/>
      <c r="T7105" s="44"/>
      <c r="U7105" s="44"/>
      <c r="V7105" s="44"/>
      <c r="W7105" s="44"/>
      <c r="X7105" s="44"/>
      <c r="Y7105" s="44"/>
    </row>
    <row r="7106" spans="14:25" ht="15" customHeight="1" x14ac:dyDescent="0.2">
      <c r="N7106" s="44"/>
      <c r="O7106" s="44"/>
      <c r="P7106" s="44"/>
      <c r="Q7106" s="44"/>
      <c r="R7106" s="44"/>
      <c r="S7106" s="44"/>
      <c r="T7106" s="44"/>
      <c r="U7106" s="44"/>
      <c r="V7106" s="44"/>
      <c r="W7106" s="44"/>
      <c r="X7106" s="44"/>
      <c r="Y7106" s="44"/>
    </row>
    <row r="7107" spans="14:25" ht="15" customHeight="1" x14ac:dyDescent="0.2">
      <c r="N7107" s="44"/>
      <c r="O7107" s="44"/>
      <c r="P7107" s="44"/>
      <c r="Q7107" s="44"/>
      <c r="R7107" s="44"/>
      <c r="S7107" s="44"/>
      <c r="T7107" s="44"/>
      <c r="U7107" s="44"/>
      <c r="V7107" s="44"/>
      <c r="W7107" s="44"/>
      <c r="X7107" s="44"/>
      <c r="Y7107" s="44"/>
    </row>
    <row r="7108" spans="14:25" ht="15" customHeight="1" x14ac:dyDescent="0.2">
      <c r="N7108" s="44"/>
      <c r="O7108" s="44"/>
      <c r="P7108" s="44"/>
      <c r="Q7108" s="44"/>
      <c r="R7108" s="44"/>
      <c r="S7108" s="44"/>
      <c r="T7108" s="44"/>
      <c r="U7108" s="44"/>
      <c r="V7108" s="44"/>
      <c r="W7108" s="44"/>
      <c r="X7108" s="44"/>
      <c r="Y7108" s="44"/>
    </row>
    <row r="7109" spans="14:25" ht="15" customHeight="1" x14ac:dyDescent="0.2">
      <c r="N7109" s="44"/>
      <c r="O7109" s="44"/>
      <c r="P7109" s="44"/>
      <c r="Q7109" s="44"/>
      <c r="R7109" s="44"/>
      <c r="S7109" s="44"/>
      <c r="T7109" s="44"/>
      <c r="U7109" s="44"/>
      <c r="V7109" s="44"/>
      <c r="W7109" s="44"/>
      <c r="X7109" s="44"/>
      <c r="Y7109" s="44"/>
    </row>
    <row r="7110" spans="14:25" ht="15" customHeight="1" x14ac:dyDescent="0.2">
      <c r="N7110" s="44"/>
      <c r="O7110" s="44"/>
      <c r="P7110" s="44"/>
      <c r="Q7110" s="44"/>
      <c r="R7110" s="44"/>
      <c r="S7110" s="44"/>
      <c r="T7110" s="44"/>
      <c r="U7110" s="44"/>
      <c r="V7110" s="44"/>
      <c r="W7110" s="44"/>
      <c r="X7110" s="44"/>
      <c r="Y7110" s="44"/>
    </row>
    <row r="7111" spans="14:25" ht="15" customHeight="1" x14ac:dyDescent="0.2">
      <c r="N7111" s="44"/>
      <c r="O7111" s="44"/>
      <c r="P7111" s="44"/>
      <c r="Q7111" s="44"/>
      <c r="R7111" s="44"/>
      <c r="S7111" s="44"/>
      <c r="T7111" s="44"/>
      <c r="U7111" s="44"/>
      <c r="V7111" s="44"/>
      <c r="W7111" s="44"/>
      <c r="X7111" s="44"/>
      <c r="Y7111" s="44"/>
    </row>
    <row r="7112" spans="14:25" ht="15" customHeight="1" x14ac:dyDescent="0.2">
      <c r="N7112" s="44"/>
      <c r="O7112" s="44"/>
      <c r="P7112" s="44"/>
      <c r="Q7112" s="44"/>
      <c r="R7112" s="44"/>
      <c r="S7112" s="44"/>
      <c r="T7112" s="44"/>
      <c r="U7112" s="44"/>
      <c r="V7112" s="44"/>
      <c r="W7112" s="44"/>
      <c r="X7112" s="44"/>
      <c r="Y7112" s="44"/>
    </row>
    <row r="7113" spans="14:25" ht="15" customHeight="1" x14ac:dyDescent="0.2">
      <c r="N7113" s="44"/>
      <c r="O7113" s="44"/>
      <c r="P7113" s="44"/>
      <c r="Q7113" s="44"/>
      <c r="R7113" s="44"/>
      <c r="S7113" s="44"/>
      <c r="T7113" s="44"/>
      <c r="U7113" s="44"/>
      <c r="V7113" s="44"/>
      <c r="W7113" s="44"/>
      <c r="X7113" s="44"/>
      <c r="Y7113" s="44"/>
    </row>
    <row r="7114" spans="14:25" ht="15" customHeight="1" x14ac:dyDescent="0.2">
      <c r="N7114" s="44"/>
      <c r="O7114" s="44"/>
      <c r="P7114" s="44"/>
      <c r="Q7114" s="44"/>
      <c r="R7114" s="44"/>
      <c r="S7114" s="44"/>
      <c r="T7114" s="44"/>
      <c r="U7114" s="44"/>
      <c r="V7114" s="44"/>
      <c r="W7114" s="44"/>
      <c r="X7114" s="44"/>
      <c r="Y7114" s="44"/>
    </row>
    <row r="7115" spans="14:25" ht="15" customHeight="1" x14ac:dyDescent="0.2">
      <c r="N7115" s="44"/>
      <c r="O7115" s="44"/>
      <c r="P7115" s="44"/>
      <c r="Q7115" s="44"/>
      <c r="R7115" s="44"/>
      <c r="S7115" s="44"/>
      <c r="T7115" s="44"/>
      <c r="U7115" s="44"/>
      <c r="V7115" s="44"/>
      <c r="W7115" s="44"/>
      <c r="X7115" s="44"/>
      <c r="Y7115" s="44"/>
    </row>
    <row r="7116" spans="14:25" ht="15" customHeight="1" x14ac:dyDescent="0.2">
      <c r="N7116" s="44"/>
      <c r="O7116" s="44"/>
      <c r="P7116" s="44"/>
      <c r="Q7116" s="44"/>
      <c r="R7116" s="44"/>
      <c r="S7116" s="44"/>
      <c r="T7116" s="44"/>
      <c r="U7116" s="44"/>
      <c r="V7116" s="44"/>
      <c r="W7116" s="44"/>
      <c r="X7116" s="44"/>
      <c r="Y7116" s="44"/>
    </row>
    <row r="7117" spans="14:25" ht="15" customHeight="1" x14ac:dyDescent="0.2">
      <c r="N7117" s="44"/>
      <c r="O7117" s="44"/>
      <c r="P7117" s="44"/>
      <c r="Q7117" s="44"/>
      <c r="R7117" s="44"/>
      <c r="S7117" s="44"/>
      <c r="T7117" s="44"/>
      <c r="U7117" s="44"/>
      <c r="V7117" s="44"/>
      <c r="W7117" s="44"/>
      <c r="X7117" s="44"/>
      <c r="Y7117" s="44"/>
    </row>
    <row r="7118" spans="14:25" ht="15" customHeight="1" x14ac:dyDescent="0.2">
      <c r="N7118" s="44"/>
      <c r="O7118" s="44"/>
      <c r="P7118" s="44"/>
      <c r="Q7118" s="44"/>
      <c r="R7118" s="44"/>
      <c r="S7118" s="44"/>
      <c r="T7118" s="44"/>
      <c r="U7118" s="44"/>
      <c r="V7118" s="44"/>
      <c r="W7118" s="44"/>
      <c r="X7118" s="44"/>
      <c r="Y7118" s="44"/>
    </row>
    <row r="7119" spans="14:25" ht="15" customHeight="1" x14ac:dyDescent="0.2">
      <c r="N7119" s="44"/>
      <c r="O7119" s="44"/>
      <c r="P7119" s="44"/>
      <c r="Q7119" s="44"/>
      <c r="R7119" s="44"/>
      <c r="S7119" s="44"/>
      <c r="T7119" s="44"/>
      <c r="U7119" s="44"/>
      <c r="V7119" s="44"/>
      <c r="W7119" s="44"/>
      <c r="X7119" s="44"/>
      <c r="Y7119" s="44"/>
    </row>
    <row r="7120" spans="14:25" ht="15" customHeight="1" x14ac:dyDescent="0.2">
      <c r="N7120" s="44"/>
      <c r="O7120" s="44"/>
      <c r="P7120" s="44"/>
      <c r="Q7120" s="44"/>
      <c r="R7120" s="44"/>
      <c r="S7120" s="44"/>
      <c r="T7120" s="44"/>
      <c r="U7120" s="44"/>
      <c r="V7120" s="44"/>
      <c r="W7120" s="44"/>
      <c r="X7120" s="44"/>
      <c r="Y7120" s="44"/>
    </row>
    <row r="7121" spans="14:25" ht="15" customHeight="1" x14ac:dyDescent="0.2">
      <c r="N7121" s="44"/>
      <c r="O7121" s="44"/>
      <c r="P7121" s="44"/>
      <c r="Q7121" s="44"/>
      <c r="R7121" s="44"/>
      <c r="S7121" s="44"/>
      <c r="T7121" s="44"/>
      <c r="U7121" s="44"/>
      <c r="V7121" s="44"/>
      <c r="W7121" s="44"/>
      <c r="X7121" s="44"/>
      <c r="Y7121" s="44"/>
    </row>
    <row r="7122" spans="14:25" ht="15" customHeight="1" x14ac:dyDescent="0.2">
      <c r="N7122" s="44"/>
      <c r="O7122" s="44"/>
      <c r="P7122" s="44"/>
      <c r="Q7122" s="44"/>
      <c r="R7122" s="44"/>
      <c r="S7122" s="44"/>
      <c r="T7122" s="44"/>
      <c r="U7122" s="44"/>
      <c r="V7122" s="44"/>
      <c r="W7122" s="44"/>
      <c r="X7122" s="44"/>
      <c r="Y7122" s="44"/>
    </row>
    <row r="7123" spans="14:25" ht="15" customHeight="1" x14ac:dyDescent="0.2">
      <c r="N7123" s="44"/>
      <c r="O7123" s="44"/>
      <c r="P7123" s="44"/>
      <c r="Q7123" s="44"/>
      <c r="R7123" s="44"/>
      <c r="S7123" s="44"/>
      <c r="T7123" s="44"/>
      <c r="U7123" s="44"/>
      <c r="V7123" s="44"/>
      <c r="W7123" s="44"/>
      <c r="X7123" s="44"/>
      <c r="Y7123" s="44"/>
    </row>
    <row r="7124" spans="14:25" ht="15" customHeight="1" x14ac:dyDescent="0.2">
      <c r="N7124" s="44"/>
      <c r="O7124" s="44"/>
      <c r="P7124" s="44"/>
      <c r="Q7124" s="44"/>
      <c r="R7124" s="44"/>
      <c r="S7124" s="44"/>
      <c r="T7124" s="44"/>
      <c r="U7124" s="44"/>
      <c r="V7124" s="44"/>
      <c r="W7124" s="44"/>
      <c r="X7124" s="44"/>
      <c r="Y7124" s="44"/>
    </row>
    <row r="7125" spans="14:25" ht="15" customHeight="1" x14ac:dyDescent="0.2">
      <c r="N7125" s="44"/>
      <c r="O7125" s="44"/>
      <c r="P7125" s="44"/>
      <c r="Q7125" s="44"/>
      <c r="R7125" s="44"/>
      <c r="S7125" s="44"/>
      <c r="T7125" s="44"/>
      <c r="U7125" s="44"/>
      <c r="V7125" s="44"/>
      <c r="W7125" s="44"/>
      <c r="X7125" s="44"/>
      <c r="Y7125" s="44"/>
    </row>
    <row r="7126" spans="14:25" ht="15" customHeight="1" x14ac:dyDescent="0.2">
      <c r="N7126" s="44"/>
      <c r="O7126" s="44"/>
      <c r="P7126" s="44"/>
      <c r="Q7126" s="44"/>
      <c r="R7126" s="44"/>
      <c r="S7126" s="44"/>
      <c r="T7126" s="44"/>
      <c r="U7126" s="44"/>
      <c r="V7126" s="44"/>
      <c r="W7126" s="44"/>
      <c r="X7126" s="44"/>
      <c r="Y7126" s="44"/>
    </row>
    <row r="7127" spans="14:25" ht="15" customHeight="1" x14ac:dyDescent="0.2">
      <c r="N7127" s="44"/>
      <c r="O7127" s="44"/>
      <c r="P7127" s="44"/>
      <c r="Q7127" s="44"/>
      <c r="R7127" s="44"/>
      <c r="S7127" s="44"/>
      <c r="T7127" s="44"/>
      <c r="U7127" s="44"/>
      <c r="V7127" s="44"/>
      <c r="W7127" s="44"/>
      <c r="X7127" s="44"/>
      <c r="Y7127" s="44"/>
    </row>
    <row r="7128" spans="14:25" ht="15" customHeight="1" x14ac:dyDescent="0.2">
      <c r="N7128" s="44"/>
      <c r="O7128" s="44"/>
      <c r="P7128" s="44"/>
      <c r="Q7128" s="44"/>
      <c r="R7128" s="44"/>
      <c r="S7128" s="44"/>
      <c r="T7128" s="44"/>
      <c r="U7128" s="44"/>
      <c r="V7128" s="44"/>
      <c r="W7128" s="44"/>
      <c r="X7128" s="44"/>
      <c r="Y7128" s="44"/>
    </row>
    <row r="7129" spans="14:25" ht="15" customHeight="1" x14ac:dyDescent="0.2">
      <c r="N7129" s="44"/>
      <c r="O7129" s="44"/>
      <c r="P7129" s="44"/>
      <c r="Q7129" s="44"/>
      <c r="R7129" s="44"/>
      <c r="S7129" s="44"/>
      <c r="T7129" s="44"/>
      <c r="U7129" s="44"/>
      <c r="V7129" s="44"/>
      <c r="W7129" s="44"/>
      <c r="X7129" s="44"/>
      <c r="Y7129" s="44"/>
    </row>
    <row r="7130" spans="14:25" ht="15" customHeight="1" x14ac:dyDescent="0.2">
      <c r="N7130" s="44"/>
      <c r="O7130" s="44"/>
      <c r="P7130" s="44"/>
      <c r="Q7130" s="44"/>
      <c r="R7130" s="44"/>
      <c r="S7130" s="44"/>
      <c r="T7130" s="44"/>
      <c r="U7130" s="44"/>
      <c r="V7130" s="44"/>
      <c r="W7130" s="44"/>
      <c r="X7130" s="44"/>
      <c r="Y7130" s="44"/>
    </row>
    <row r="7131" spans="14:25" ht="15" customHeight="1" x14ac:dyDescent="0.2">
      <c r="N7131" s="44"/>
      <c r="O7131" s="44"/>
      <c r="P7131" s="44"/>
      <c r="Q7131" s="44"/>
      <c r="R7131" s="44"/>
      <c r="S7131" s="44"/>
      <c r="T7131" s="44"/>
      <c r="U7131" s="44"/>
      <c r="V7131" s="44"/>
      <c r="W7131" s="44"/>
      <c r="X7131" s="44"/>
      <c r="Y7131" s="44"/>
    </row>
    <row r="7132" spans="14:25" ht="15" customHeight="1" x14ac:dyDescent="0.2">
      <c r="N7132" s="44"/>
      <c r="O7132" s="44"/>
      <c r="P7132" s="44"/>
      <c r="Q7132" s="44"/>
      <c r="R7132" s="44"/>
      <c r="S7132" s="44"/>
      <c r="T7132" s="44"/>
      <c r="U7132" s="44"/>
      <c r="V7132" s="44"/>
      <c r="W7132" s="44"/>
      <c r="X7132" s="44"/>
      <c r="Y7132" s="44"/>
    </row>
    <row r="7133" spans="14:25" ht="15" customHeight="1" x14ac:dyDescent="0.2">
      <c r="N7133" s="44"/>
      <c r="O7133" s="44"/>
      <c r="P7133" s="44"/>
      <c r="Q7133" s="44"/>
      <c r="R7133" s="44"/>
      <c r="S7133" s="44"/>
      <c r="T7133" s="44"/>
      <c r="U7133" s="44"/>
      <c r="V7133" s="44"/>
      <c r="W7133" s="44"/>
      <c r="X7133" s="44"/>
      <c r="Y7133" s="44"/>
    </row>
    <row r="7134" spans="14:25" ht="15" customHeight="1" x14ac:dyDescent="0.2">
      <c r="N7134" s="44"/>
      <c r="O7134" s="44"/>
      <c r="P7134" s="44"/>
      <c r="Q7134" s="44"/>
      <c r="R7134" s="44"/>
      <c r="S7134" s="44"/>
      <c r="T7134" s="44"/>
      <c r="U7134" s="44"/>
      <c r="V7134" s="44"/>
      <c r="W7134" s="44"/>
      <c r="X7134" s="44"/>
      <c r="Y7134" s="44"/>
    </row>
    <row r="7135" spans="14:25" ht="15" customHeight="1" x14ac:dyDescent="0.2">
      <c r="N7135" s="44"/>
      <c r="O7135" s="44"/>
      <c r="P7135" s="44"/>
      <c r="Q7135" s="44"/>
      <c r="R7135" s="44"/>
      <c r="S7135" s="44"/>
      <c r="T7135" s="44"/>
      <c r="U7135" s="44"/>
      <c r="V7135" s="44"/>
      <c r="W7135" s="44"/>
      <c r="X7135" s="44"/>
      <c r="Y7135" s="44"/>
    </row>
    <row r="7136" spans="14:25" ht="15" customHeight="1" x14ac:dyDescent="0.2">
      <c r="N7136" s="44"/>
      <c r="O7136" s="44"/>
      <c r="P7136" s="44"/>
      <c r="Q7136" s="44"/>
      <c r="R7136" s="44"/>
      <c r="S7136" s="44"/>
      <c r="T7136" s="44"/>
      <c r="U7136" s="44"/>
      <c r="V7136" s="44"/>
      <c r="W7136" s="44"/>
      <c r="X7136" s="44"/>
      <c r="Y7136" s="44"/>
    </row>
    <row r="7137" spans="14:25" ht="15" customHeight="1" x14ac:dyDescent="0.2">
      <c r="N7137" s="44"/>
      <c r="O7137" s="44"/>
      <c r="P7137" s="44"/>
      <c r="Q7137" s="44"/>
      <c r="R7137" s="44"/>
      <c r="S7137" s="44"/>
      <c r="T7137" s="44"/>
      <c r="U7137" s="44"/>
      <c r="V7137" s="44"/>
      <c r="W7137" s="44"/>
      <c r="X7137" s="44"/>
      <c r="Y7137" s="44"/>
    </row>
    <row r="7138" spans="14:25" ht="15" customHeight="1" x14ac:dyDescent="0.2">
      <c r="N7138" s="44"/>
      <c r="O7138" s="44"/>
      <c r="P7138" s="44"/>
      <c r="Q7138" s="44"/>
      <c r="R7138" s="44"/>
      <c r="S7138" s="44"/>
      <c r="T7138" s="44"/>
      <c r="U7138" s="44"/>
      <c r="V7138" s="44"/>
      <c r="W7138" s="44"/>
      <c r="X7138" s="44"/>
      <c r="Y7138" s="44"/>
    </row>
    <row r="7139" spans="14:25" ht="15" customHeight="1" x14ac:dyDescent="0.2">
      <c r="N7139" s="44"/>
      <c r="O7139" s="44"/>
      <c r="P7139" s="44"/>
      <c r="Q7139" s="44"/>
      <c r="R7139" s="44"/>
      <c r="S7139" s="44"/>
      <c r="T7139" s="44"/>
      <c r="U7139" s="44"/>
      <c r="V7139" s="44"/>
      <c r="W7139" s="44"/>
      <c r="X7139" s="44"/>
      <c r="Y7139" s="44"/>
    </row>
    <row r="7140" spans="14:25" ht="15" customHeight="1" x14ac:dyDescent="0.2">
      <c r="N7140" s="44"/>
      <c r="O7140" s="44"/>
      <c r="P7140" s="44"/>
      <c r="Q7140" s="44"/>
      <c r="R7140" s="44"/>
      <c r="S7140" s="44"/>
      <c r="T7140" s="44"/>
      <c r="U7140" s="44"/>
      <c r="V7140" s="44"/>
      <c r="W7140" s="44"/>
      <c r="X7140" s="44"/>
      <c r="Y7140" s="44"/>
    </row>
    <row r="7141" spans="14:25" ht="15" customHeight="1" x14ac:dyDescent="0.2">
      <c r="N7141" s="44"/>
      <c r="O7141" s="44"/>
      <c r="P7141" s="44"/>
      <c r="Q7141" s="44"/>
      <c r="R7141" s="44"/>
      <c r="S7141" s="44"/>
      <c r="T7141" s="44"/>
      <c r="U7141" s="44"/>
      <c r="V7141" s="44"/>
      <c r="W7141" s="44"/>
      <c r="X7141" s="44"/>
      <c r="Y7141" s="44"/>
    </row>
    <row r="7142" spans="14:25" ht="15" customHeight="1" x14ac:dyDescent="0.2">
      <c r="N7142" s="44"/>
      <c r="O7142" s="44"/>
      <c r="P7142" s="44"/>
      <c r="Q7142" s="44"/>
      <c r="R7142" s="44"/>
      <c r="S7142" s="44"/>
      <c r="T7142" s="44"/>
      <c r="U7142" s="44"/>
      <c r="V7142" s="44"/>
      <c r="W7142" s="44"/>
      <c r="X7142" s="44"/>
      <c r="Y7142" s="44"/>
    </row>
    <row r="7143" spans="14:25" ht="15" customHeight="1" x14ac:dyDescent="0.2">
      <c r="N7143" s="44"/>
      <c r="O7143" s="44"/>
      <c r="P7143" s="44"/>
      <c r="Q7143" s="44"/>
      <c r="R7143" s="44"/>
      <c r="S7143" s="44"/>
      <c r="T7143" s="44"/>
      <c r="U7143" s="44"/>
      <c r="V7143" s="44"/>
      <c r="W7143" s="44"/>
      <c r="X7143" s="44"/>
      <c r="Y7143" s="44"/>
    </row>
    <row r="7144" spans="14:25" ht="15" customHeight="1" x14ac:dyDescent="0.2">
      <c r="N7144" s="44"/>
      <c r="O7144" s="44"/>
      <c r="P7144" s="44"/>
      <c r="Q7144" s="44"/>
      <c r="R7144" s="44"/>
      <c r="S7144" s="44"/>
      <c r="T7144" s="44"/>
      <c r="U7144" s="44"/>
      <c r="V7144" s="44"/>
      <c r="W7144" s="44"/>
      <c r="X7144" s="44"/>
      <c r="Y7144" s="44"/>
    </row>
    <row r="7145" spans="14:25" ht="15" customHeight="1" x14ac:dyDescent="0.2">
      <c r="N7145" s="44"/>
      <c r="O7145" s="44"/>
      <c r="P7145" s="44"/>
      <c r="Q7145" s="44"/>
      <c r="R7145" s="44"/>
      <c r="S7145" s="44"/>
      <c r="T7145" s="44"/>
      <c r="U7145" s="44"/>
      <c r="V7145" s="44"/>
      <c r="W7145" s="44"/>
      <c r="X7145" s="44"/>
      <c r="Y7145" s="44"/>
    </row>
    <row r="7146" spans="14:25" ht="15" customHeight="1" x14ac:dyDescent="0.2">
      <c r="N7146" s="44"/>
      <c r="O7146" s="44"/>
      <c r="P7146" s="44"/>
      <c r="Q7146" s="44"/>
      <c r="R7146" s="44"/>
      <c r="S7146" s="44"/>
      <c r="T7146" s="44"/>
      <c r="U7146" s="44"/>
      <c r="V7146" s="44"/>
      <c r="W7146" s="44"/>
      <c r="X7146" s="44"/>
      <c r="Y7146" s="44"/>
    </row>
    <row r="7147" spans="14:25" ht="15" customHeight="1" x14ac:dyDescent="0.2">
      <c r="N7147" s="44"/>
      <c r="O7147" s="44"/>
      <c r="P7147" s="44"/>
      <c r="Q7147" s="44"/>
      <c r="R7147" s="44"/>
      <c r="S7147" s="44"/>
      <c r="T7147" s="44"/>
      <c r="U7147" s="44"/>
      <c r="V7147" s="44"/>
      <c r="W7147" s="44"/>
      <c r="X7147" s="44"/>
      <c r="Y7147" s="44"/>
    </row>
    <row r="7148" spans="14:25" ht="15" customHeight="1" x14ac:dyDescent="0.2">
      <c r="N7148" s="44"/>
      <c r="O7148" s="44"/>
      <c r="P7148" s="44"/>
      <c r="Q7148" s="44"/>
      <c r="R7148" s="44"/>
      <c r="S7148" s="44"/>
      <c r="T7148" s="44"/>
      <c r="U7148" s="44"/>
      <c r="V7148" s="44"/>
      <c r="W7148" s="44"/>
      <c r="X7148" s="44"/>
      <c r="Y7148" s="44"/>
    </row>
    <row r="7149" spans="14:25" ht="15" customHeight="1" x14ac:dyDescent="0.2">
      <c r="N7149" s="44"/>
      <c r="O7149" s="44"/>
      <c r="P7149" s="44"/>
      <c r="Q7149" s="44"/>
      <c r="R7149" s="44"/>
      <c r="S7149" s="44"/>
      <c r="T7149" s="44"/>
      <c r="U7149" s="44"/>
      <c r="V7149" s="44"/>
      <c r="W7149" s="44"/>
      <c r="X7149" s="44"/>
      <c r="Y7149" s="44"/>
    </row>
    <row r="7150" spans="14:25" ht="15" customHeight="1" x14ac:dyDescent="0.2">
      <c r="N7150" s="44"/>
      <c r="O7150" s="44"/>
      <c r="P7150" s="44"/>
      <c r="Q7150" s="44"/>
      <c r="R7150" s="44"/>
      <c r="S7150" s="44"/>
      <c r="T7150" s="44"/>
      <c r="U7150" s="44"/>
      <c r="V7150" s="44"/>
      <c r="W7150" s="44"/>
      <c r="X7150" s="44"/>
      <c r="Y7150" s="44"/>
    </row>
    <row r="7151" spans="14:25" ht="15" customHeight="1" x14ac:dyDescent="0.2">
      <c r="N7151" s="44"/>
      <c r="O7151" s="44"/>
      <c r="P7151" s="44"/>
      <c r="Q7151" s="44"/>
      <c r="R7151" s="44"/>
      <c r="S7151" s="44"/>
      <c r="T7151" s="44"/>
      <c r="U7151" s="44"/>
      <c r="V7151" s="44"/>
      <c r="W7151" s="44"/>
      <c r="X7151" s="44"/>
      <c r="Y7151" s="44"/>
    </row>
    <row r="7152" spans="14:25" ht="15" customHeight="1" x14ac:dyDescent="0.2">
      <c r="N7152" s="44"/>
      <c r="O7152" s="44"/>
      <c r="P7152" s="44"/>
      <c r="Q7152" s="44"/>
      <c r="R7152" s="44"/>
      <c r="S7152" s="44"/>
      <c r="T7152" s="44"/>
      <c r="U7152" s="44"/>
      <c r="V7152" s="44"/>
      <c r="W7152" s="44"/>
      <c r="X7152" s="44"/>
      <c r="Y7152" s="44"/>
    </row>
    <row r="7153" spans="14:25" ht="15" customHeight="1" x14ac:dyDescent="0.2">
      <c r="N7153" s="44"/>
      <c r="O7153" s="44"/>
      <c r="P7153" s="44"/>
      <c r="Q7153" s="44"/>
      <c r="R7153" s="44"/>
      <c r="S7153" s="44"/>
      <c r="T7153" s="44"/>
      <c r="U7153" s="44"/>
      <c r="V7153" s="44"/>
      <c r="W7153" s="44"/>
      <c r="X7153" s="44"/>
      <c r="Y7153" s="44"/>
    </row>
    <row r="7154" spans="14:25" ht="15" customHeight="1" x14ac:dyDescent="0.2">
      <c r="N7154" s="44"/>
      <c r="O7154" s="44"/>
      <c r="P7154" s="44"/>
      <c r="Q7154" s="44"/>
      <c r="R7154" s="44"/>
      <c r="S7154" s="44"/>
      <c r="T7154" s="44"/>
      <c r="U7154" s="44"/>
      <c r="V7154" s="44"/>
      <c r="W7154" s="44"/>
      <c r="X7154" s="44"/>
      <c r="Y7154" s="44"/>
    </row>
    <row r="7155" spans="14:25" ht="15" customHeight="1" x14ac:dyDescent="0.2">
      <c r="N7155" s="44"/>
      <c r="O7155" s="44"/>
      <c r="P7155" s="44"/>
      <c r="Q7155" s="44"/>
      <c r="R7155" s="44"/>
      <c r="S7155" s="44"/>
      <c r="T7155" s="44"/>
      <c r="U7155" s="44"/>
      <c r="V7155" s="44"/>
      <c r="W7155" s="44"/>
      <c r="X7155" s="44"/>
      <c r="Y7155" s="44"/>
    </row>
    <row r="7156" spans="14:25" ht="15" customHeight="1" x14ac:dyDescent="0.2">
      <c r="N7156" s="44"/>
      <c r="O7156" s="44"/>
      <c r="P7156" s="44"/>
      <c r="Q7156" s="44"/>
      <c r="R7156" s="44"/>
      <c r="S7156" s="44"/>
      <c r="T7156" s="44"/>
      <c r="U7156" s="44"/>
      <c r="V7156" s="44"/>
      <c r="W7156" s="44"/>
      <c r="X7156" s="44"/>
      <c r="Y7156" s="44"/>
    </row>
    <row r="7157" spans="14:25" ht="15" customHeight="1" x14ac:dyDescent="0.2">
      <c r="N7157" s="44"/>
      <c r="O7157" s="44"/>
      <c r="P7157" s="44"/>
      <c r="Q7157" s="44"/>
      <c r="R7157" s="44"/>
      <c r="S7157" s="44"/>
      <c r="T7157" s="44"/>
      <c r="U7157" s="44"/>
      <c r="V7157" s="44"/>
      <c r="W7157" s="44"/>
      <c r="X7157" s="44"/>
      <c r="Y7157" s="44"/>
    </row>
    <row r="7158" spans="14:25" ht="15" customHeight="1" x14ac:dyDescent="0.2">
      <c r="N7158" s="44"/>
      <c r="O7158" s="44"/>
      <c r="P7158" s="44"/>
      <c r="Q7158" s="44"/>
      <c r="R7158" s="44"/>
      <c r="S7158" s="44"/>
      <c r="T7158" s="44"/>
      <c r="U7158" s="44"/>
      <c r="V7158" s="44"/>
      <c r="W7158" s="44"/>
      <c r="X7158" s="44"/>
      <c r="Y7158" s="44"/>
    </row>
    <row r="7159" spans="14:25" ht="15" customHeight="1" x14ac:dyDescent="0.2">
      <c r="N7159" s="44"/>
      <c r="O7159" s="44"/>
      <c r="P7159" s="44"/>
      <c r="Q7159" s="44"/>
      <c r="R7159" s="44"/>
      <c r="S7159" s="44"/>
      <c r="T7159" s="44"/>
      <c r="U7159" s="44"/>
      <c r="V7159" s="44"/>
      <c r="W7159" s="44"/>
      <c r="X7159" s="44"/>
      <c r="Y7159" s="44"/>
    </row>
    <row r="7160" spans="14:25" ht="15" customHeight="1" x14ac:dyDescent="0.2">
      <c r="N7160" s="44"/>
      <c r="O7160" s="44"/>
      <c r="P7160" s="44"/>
      <c r="Q7160" s="44"/>
      <c r="R7160" s="44"/>
      <c r="S7160" s="44"/>
      <c r="T7160" s="44"/>
      <c r="U7160" s="44"/>
      <c r="V7160" s="44"/>
      <c r="W7160" s="44"/>
      <c r="X7160" s="44"/>
      <c r="Y7160" s="44"/>
    </row>
    <row r="7161" spans="14:25" ht="15" customHeight="1" x14ac:dyDescent="0.2">
      <c r="N7161" s="44"/>
      <c r="O7161" s="44"/>
      <c r="P7161" s="44"/>
      <c r="Q7161" s="44"/>
      <c r="R7161" s="44"/>
      <c r="S7161" s="44"/>
      <c r="T7161" s="44"/>
      <c r="U7161" s="44"/>
      <c r="V7161" s="44"/>
      <c r="W7161" s="44"/>
      <c r="X7161" s="44"/>
      <c r="Y7161" s="44"/>
    </row>
    <row r="7162" spans="14:25" ht="15" customHeight="1" x14ac:dyDescent="0.2">
      <c r="N7162" s="44"/>
      <c r="O7162" s="44"/>
      <c r="P7162" s="44"/>
      <c r="Q7162" s="44"/>
      <c r="R7162" s="44"/>
      <c r="S7162" s="44"/>
      <c r="T7162" s="44"/>
      <c r="U7162" s="44"/>
      <c r="V7162" s="44"/>
      <c r="W7162" s="44"/>
      <c r="X7162" s="44"/>
      <c r="Y7162" s="44"/>
    </row>
    <row r="7163" spans="14:25" ht="15" customHeight="1" x14ac:dyDescent="0.2">
      <c r="N7163" s="44"/>
      <c r="O7163" s="44"/>
      <c r="P7163" s="44"/>
      <c r="Q7163" s="44"/>
      <c r="R7163" s="44"/>
      <c r="S7163" s="44"/>
      <c r="T7163" s="44"/>
      <c r="U7163" s="44"/>
      <c r="V7163" s="44"/>
      <c r="W7163" s="44"/>
      <c r="X7163" s="44"/>
      <c r="Y7163" s="44"/>
    </row>
    <row r="7164" spans="14:25" ht="15" customHeight="1" x14ac:dyDescent="0.2">
      <c r="N7164" s="44"/>
      <c r="O7164" s="44"/>
      <c r="P7164" s="44"/>
      <c r="Q7164" s="44"/>
      <c r="R7164" s="44"/>
      <c r="S7164" s="44"/>
      <c r="T7164" s="44"/>
      <c r="U7164" s="44"/>
      <c r="V7164" s="44"/>
      <c r="W7164" s="44"/>
      <c r="X7164" s="44"/>
      <c r="Y7164" s="44"/>
    </row>
    <row r="7165" spans="14:25" ht="15" customHeight="1" x14ac:dyDescent="0.2">
      <c r="N7165" s="44"/>
      <c r="O7165" s="44"/>
      <c r="P7165" s="44"/>
      <c r="Q7165" s="44"/>
      <c r="R7165" s="44"/>
      <c r="S7165" s="44"/>
      <c r="T7165" s="44"/>
      <c r="U7165" s="44"/>
      <c r="V7165" s="44"/>
      <c r="W7165" s="44"/>
      <c r="X7165" s="44"/>
      <c r="Y7165" s="44"/>
    </row>
    <row r="7166" spans="14:25" ht="15" customHeight="1" x14ac:dyDescent="0.2">
      <c r="N7166" s="44"/>
      <c r="O7166" s="44"/>
      <c r="P7166" s="44"/>
      <c r="Q7166" s="44"/>
      <c r="R7166" s="44"/>
      <c r="S7166" s="44"/>
      <c r="T7166" s="44"/>
      <c r="U7166" s="44"/>
      <c r="V7166" s="44"/>
      <c r="W7166" s="44"/>
      <c r="X7166" s="44"/>
      <c r="Y7166" s="44"/>
    </row>
    <row r="7167" spans="14:25" ht="15" customHeight="1" x14ac:dyDescent="0.2">
      <c r="N7167" s="44"/>
      <c r="O7167" s="44"/>
      <c r="P7167" s="44"/>
      <c r="Q7167" s="44"/>
      <c r="R7167" s="44"/>
      <c r="S7167" s="44"/>
      <c r="T7167" s="44"/>
      <c r="U7167" s="44"/>
      <c r="V7167" s="44"/>
      <c r="W7167" s="44"/>
      <c r="X7167" s="44"/>
      <c r="Y7167" s="44"/>
    </row>
    <row r="7168" spans="14:25" ht="15" customHeight="1" x14ac:dyDescent="0.2">
      <c r="N7168" s="44"/>
      <c r="O7168" s="44"/>
      <c r="P7168" s="44"/>
      <c r="Q7168" s="44"/>
      <c r="R7168" s="44"/>
      <c r="S7168" s="44"/>
      <c r="T7168" s="44"/>
      <c r="U7168" s="44"/>
      <c r="V7168" s="44"/>
      <c r="W7168" s="44"/>
      <c r="X7168" s="44"/>
      <c r="Y7168" s="44"/>
    </row>
    <row r="7169" spans="14:25" ht="15" customHeight="1" x14ac:dyDescent="0.2">
      <c r="N7169" s="44"/>
      <c r="O7169" s="44"/>
      <c r="P7169" s="44"/>
      <c r="Q7169" s="44"/>
      <c r="R7169" s="44"/>
      <c r="S7169" s="44"/>
      <c r="T7169" s="44"/>
      <c r="U7169" s="44"/>
      <c r="V7169" s="44"/>
      <c r="W7169" s="44"/>
      <c r="X7169" s="44"/>
      <c r="Y7169" s="44"/>
    </row>
    <row r="7170" spans="14:25" ht="15" customHeight="1" x14ac:dyDescent="0.2">
      <c r="N7170" s="44"/>
      <c r="O7170" s="44"/>
      <c r="P7170" s="44"/>
      <c r="Q7170" s="44"/>
      <c r="R7170" s="44"/>
      <c r="S7170" s="44"/>
      <c r="T7170" s="44"/>
      <c r="U7170" s="44"/>
      <c r="V7170" s="44"/>
      <c r="W7170" s="44"/>
      <c r="X7170" s="44"/>
      <c r="Y7170" s="44"/>
    </row>
    <row r="7171" spans="14:25" ht="15" customHeight="1" x14ac:dyDescent="0.2">
      <c r="N7171" s="44"/>
      <c r="O7171" s="44"/>
      <c r="P7171" s="44"/>
      <c r="Q7171" s="44"/>
      <c r="R7171" s="44"/>
      <c r="S7171" s="44"/>
      <c r="T7171" s="44"/>
      <c r="U7171" s="44"/>
      <c r="V7171" s="44"/>
      <c r="W7171" s="44"/>
      <c r="X7171" s="44"/>
      <c r="Y7171" s="44"/>
    </row>
    <row r="7172" spans="14:25" ht="15" customHeight="1" x14ac:dyDescent="0.2">
      <c r="N7172" s="44"/>
      <c r="O7172" s="44"/>
      <c r="P7172" s="44"/>
      <c r="Q7172" s="44"/>
      <c r="R7172" s="44"/>
      <c r="S7172" s="44"/>
      <c r="T7172" s="44"/>
      <c r="U7172" s="44"/>
      <c r="V7172" s="44"/>
      <c r="W7172" s="44"/>
      <c r="X7172" s="44"/>
      <c r="Y7172" s="44"/>
    </row>
    <row r="7173" spans="14:25" ht="15" customHeight="1" x14ac:dyDescent="0.2">
      <c r="N7173" s="44"/>
      <c r="O7173" s="44"/>
      <c r="P7173" s="44"/>
      <c r="Q7173" s="44"/>
      <c r="R7173" s="44"/>
      <c r="S7173" s="44"/>
      <c r="T7173" s="44"/>
      <c r="U7173" s="44"/>
      <c r="V7173" s="44"/>
      <c r="W7173" s="44"/>
      <c r="X7173" s="44"/>
      <c r="Y7173" s="44"/>
    </row>
    <row r="7174" spans="14:25" ht="15" customHeight="1" x14ac:dyDescent="0.2">
      <c r="N7174" s="44"/>
      <c r="O7174" s="44"/>
      <c r="P7174" s="44"/>
      <c r="Q7174" s="44"/>
      <c r="R7174" s="44"/>
      <c r="S7174" s="44"/>
      <c r="T7174" s="44"/>
      <c r="U7174" s="44"/>
      <c r="V7174" s="44"/>
      <c r="W7174" s="44"/>
      <c r="X7174" s="44"/>
      <c r="Y7174" s="44"/>
    </row>
    <row r="7175" spans="14:25" ht="15" customHeight="1" x14ac:dyDescent="0.2">
      <c r="N7175" s="44"/>
      <c r="O7175" s="44"/>
      <c r="P7175" s="44"/>
      <c r="Q7175" s="44"/>
      <c r="R7175" s="44"/>
      <c r="S7175" s="44"/>
      <c r="T7175" s="44"/>
      <c r="U7175" s="44"/>
      <c r="V7175" s="44"/>
      <c r="W7175" s="44"/>
      <c r="X7175" s="44"/>
      <c r="Y7175" s="44"/>
    </row>
    <row r="7176" spans="14:25" ht="15" customHeight="1" x14ac:dyDescent="0.2">
      <c r="N7176" s="44"/>
      <c r="O7176" s="44"/>
      <c r="P7176" s="44"/>
      <c r="Q7176" s="44"/>
      <c r="R7176" s="44"/>
      <c r="S7176" s="44"/>
      <c r="T7176" s="44"/>
      <c r="U7176" s="44"/>
      <c r="V7176" s="44"/>
      <c r="W7176" s="44"/>
      <c r="X7176" s="44"/>
      <c r="Y7176" s="44"/>
    </row>
    <row r="7177" spans="14:25" ht="15" customHeight="1" x14ac:dyDescent="0.2">
      <c r="N7177" s="44"/>
      <c r="O7177" s="44"/>
      <c r="P7177" s="44"/>
      <c r="Q7177" s="44"/>
      <c r="R7177" s="44"/>
      <c r="S7177" s="44"/>
      <c r="T7177" s="44"/>
      <c r="U7177" s="44"/>
      <c r="V7177" s="44"/>
      <c r="W7177" s="44"/>
      <c r="X7177" s="44"/>
      <c r="Y7177" s="44"/>
    </row>
    <row r="7178" spans="14:25" ht="15" customHeight="1" x14ac:dyDescent="0.2">
      <c r="N7178" s="44"/>
      <c r="O7178" s="44"/>
      <c r="P7178" s="44"/>
      <c r="Q7178" s="44"/>
      <c r="R7178" s="44"/>
      <c r="S7178" s="44"/>
      <c r="T7178" s="44"/>
      <c r="U7178" s="44"/>
      <c r="V7178" s="44"/>
      <c r="W7178" s="44"/>
      <c r="X7178" s="44"/>
      <c r="Y7178" s="44"/>
    </row>
    <row r="7179" spans="14:25" ht="15" customHeight="1" x14ac:dyDescent="0.2">
      <c r="N7179" s="44"/>
      <c r="O7179" s="44"/>
      <c r="P7179" s="44"/>
      <c r="Q7179" s="44"/>
      <c r="R7179" s="44"/>
      <c r="S7179" s="44"/>
      <c r="T7179" s="44"/>
      <c r="U7179" s="44"/>
      <c r="V7179" s="44"/>
      <c r="W7179" s="44"/>
      <c r="X7179" s="44"/>
      <c r="Y7179" s="44"/>
    </row>
    <row r="7180" spans="14:25" ht="15" customHeight="1" x14ac:dyDescent="0.2">
      <c r="N7180" s="44"/>
      <c r="O7180" s="44"/>
      <c r="P7180" s="44"/>
      <c r="Q7180" s="44"/>
      <c r="R7180" s="44"/>
      <c r="S7180" s="44"/>
      <c r="T7180" s="44"/>
      <c r="U7180" s="44"/>
      <c r="V7180" s="44"/>
      <c r="W7180" s="44"/>
      <c r="X7180" s="44"/>
      <c r="Y7180" s="44"/>
    </row>
    <row r="7181" spans="14:25" ht="15" customHeight="1" x14ac:dyDescent="0.2">
      <c r="N7181" s="44"/>
      <c r="O7181" s="44"/>
      <c r="P7181" s="44"/>
      <c r="Q7181" s="44"/>
      <c r="R7181" s="44"/>
      <c r="S7181" s="44"/>
      <c r="T7181" s="44"/>
      <c r="U7181" s="44"/>
      <c r="V7181" s="44"/>
      <c r="W7181" s="44"/>
      <c r="X7181" s="44"/>
      <c r="Y7181" s="44"/>
    </row>
    <row r="7182" spans="14:25" ht="15" customHeight="1" x14ac:dyDescent="0.2">
      <c r="N7182" s="44"/>
      <c r="O7182" s="44"/>
      <c r="P7182" s="44"/>
      <c r="Q7182" s="44"/>
      <c r="R7182" s="44"/>
      <c r="S7182" s="44"/>
      <c r="T7182" s="44"/>
      <c r="U7182" s="44"/>
      <c r="V7182" s="44"/>
      <c r="W7182" s="44"/>
      <c r="X7182" s="44"/>
      <c r="Y7182" s="44"/>
    </row>
    <row r="7183" spans="14:25" ht="15" customHeight="1" x14ac:dyDescent="0.2">
      <c r="N7183" s="44"/>
      <c r="O7183" s="44"/>
      <c r="P7183" s="44"/>
      <c r="Q7183" s="44"/>
      <c r="R7183" s="44"/>
      <c r="S7183" s="44"/>
      <c r="T7183" s="44"/>
      <c r="U7183" s="44"/>
      <c r="V7183" s="44"/>
      <c r="W7183" s="44"/>
      <c r="X7183" s="44"/>
      <c r="Y7183" s="44"/>
    </row>
    <row r="7184" spans="14:25" ht="15" customHeight="1" x14ac:dyDescent="0.2">
      <c r="N7184" s="44"/>
      <c r="O7184" s="44"/>
      <c r="P7184" s="44"/>
      <c r="Q7184" s="44"/>
      <c r="R7184" s="44"/>
      <c r="S7184" s="44"/>
      <c r="T7184" s="44"/>
      <c r="U7184" s="44"/>
      <c r="V7184" s="44"/>
      <c r="W7184" s="44"/>
      <c r="X7184" s="44"/>
      <c r="Y7184" s="44"/>
    </row>
    <row r="7185" spans="14:25" ht="15" customHeight="1" x14ac:dyDescent="0.2">
      <c r="N7185" s="44"/>
      <c r="O7185" s="44"/>
      <c r="P7185" s="44"/>
      <c r="Q7185" s="44"/>
      <c r="R7185" s="44"/>
      <c r="S7185" s="44"/>
      <c r="T7185" s="44"/>
      <c r="U7185" s="44"/>
      <c r="V7185" s="44"/>
      <c r="W7185" s="44"/>
      <c r="X7185" s="44"/>
      <c r="Y7185" s="44"/>
    </row>
    <row r="7186" spans="14:25" ht="15" customHeight="1" x14ac:dyDescent="0.2">
      <c r="N7186" s="44"/>
      <c r="O7186" s="44"/>
      <c r="P7186" s="44"/>
      <c r="Q7186" s="44"/>
      <c r="R7186" s="44"/>
      <c r="S7186" s="44"/>
      <c r="T7186" s="44"/>
      <c r="U7186" s="44"/>
      <c r="V7186" s="44"/>
      <c r="W7186" s="44"/>
      <c r="X7186" s="44"/>
      <c r="Y7186" s="44"/>
    </row>
    <row r="7187" spans="14:25" ht="15" customHeight="1" x14ac:dyDescent="0.2">
      <c r="N7187" s="44"/>
      <c r="O7187" s="44"/>
      <c r="P7187" s="44"/>
      <c r="Q7187" s="44"/>
      <c r="R7187" s="44"/>
      <c r="S7187" s="44"/>
      <c r="T7187" s="44"/>
      <c r="U7187" s="44"/>
      <c r="V7187" s="44"/>
      <c r="W7187" s="44"/>
      <c r="X7187" s="44"/>
      <c r="Y7187" s="44"/>
    </row>
    <row r="7188" spans="14:25" ht="15" customHeight="1" x14ac:dyDescent="0.2">
      <c r="N7188" s="44"/>
      <c r="O7188" s="44"/>
      <c r="P7188" s="44"/>
      <c r="Q7188" s="44"/>
      <c r="R7188" s="44"/>
      <c r="S7188" s="44"/>
      <c r="T7188" s="44"/>
      <c r="U7188" s="44"/>
      <c r="V7188" s="44"/>
      <c r="W7188" s="44"/>
      <c r="X7188" s="44"/>
      <c r="Y7188" s="44"/>
    </row>
    <row r="7189" spans="14:25" ht="15" customHeight="1" x14ac:dyDescent="0.2">
      <c r="N7189" s="44"/>
      <c r="O7189" s="44"/>
      <c r="P7189" s="44"/>
      <c r="Q7189" s="44"/>
      <c r="R7189" s="44"/>
      <c r="S7189" s="44"/>
      <c r="T7189" s="44"/>
      <c r="U7189" s="44"/>
      <c r="V7189" s="44"/>
      <c r="W7189" s="44"/>
      <c r="X7189" s="44"/>
      <c r="Y7189" s="44"/>
    </row>
    <row r="7190" spans="14:25" ht="15" customHeight="1" x14ac:dyDescent="0.2">
      <c r="N7190" s="44"/>
      <c r="O7190" s="44"/>
      <c r="P7190" s="44"/>
      <c r="Q7190" s="44"/>
      <c r="R7190" s="44"/>
      <c r="S7190" s="44"/>
      <c r="T7190" s="44"/>
      <c r="U7190" s="44"/>
      <c r="V7190" s="44"/>
      <c r="W7190" s="44"/>
      <c r="X7190" s="44"/>
      <c r="Y7190" s="44"/>
    </row>
    <row r="7191" spans="14:25" ht="15" customHeight="1" x14ac:dyDescent="0.2">
      <c r="N7191" s="44"/>
      <c r="O7191" s="44"/>
      <c r="P7191" s="44"/>
      <c r="Q7191" s="44"/>
      <c r="R7191" s="44"/>
      <c r="S7191" s="44"/>
      <c r="T7191" s="44"/>
      <c r="U7191" s="44"/>
      <c r="V7191" s="44"/>
      <c r="W7191" s="44"/>
      <c r="X7191" s="44"/>
      <c r="Y7191" s="44"/>
    </row>
    <row r="7192" spans="14:25" ht="15" customHeight="1" x14ac:dyDescent="0.2">
      <c r="N7192" s="44"/>
      <c r="O7192" s="44"/>
      <c r="P7192" s="44"/>
      <c r="Q7192" s="44"/>
      <c r="R7192" s="44"/>
      <c r="S7192" s="44"/>
      <c r="T7192" s="44"/>
      <c r="U7192" s="44"/>
      <c r="V7192" s="44"/>
      <c r="W7192" s="44"/>
      <c r="X7192" s="44"/>
      <c r="Y7192" s="44"/>
    </row>
    <row r="7193" spans="14:25" ht="15" customHeight="1" x14ac:dyDescent="0.2">
      <c r="N7193" s="44"/>
      <c r="O7193" s="44"/>
      <c r="P7193" s="44"/>
      <c r="Q7193" s="44"/>
      <c r="R7193" s="44"/>
      <c r="S7193" s="44"/>
      <c r="T7193" s="44"/>
      <c r="U7193" s="44"/>
      <c r="V7193" s="44"/>
      <c r="W7193" s="44"/>
      <c r="X7193" s="44"/>
      <c r="Y7193" s="44"/>
    </row>
    <row r="7194" spans="14:25" ht="15" customHeight="1" x14ac:dyDescent="0.2">
      <c r="N7194" s="44"/>
      <c r="O7194" s="44"/>
      <c r="P7194" s="44"/>
      <c r="Q7194" s="44"/>
      <c r="R7194" s="44"/>
      <c r="S7194" s="44"/>
      <c r="T7194" s="44"/>
      <c r="U7194" s="44"/>
      <c r="V7194" s="44"/>
      <c r="W7194" s="44"/>
      <c r="X7194" s="44"/>
      <c r="Y7194" s="44"/>
    </row>
    <row r="7195" spans="14:25" ht="15" customHeight="1" x14ac:dyDescent="0.2">
      <c r="N7195" s="44"/>
      <c r="O7195" s="44"/>
      <c r="P7195" s="44"/>
      <c r="Q7195" s="44"/>
      <c r="R7195" s="44"/>
      <c r="S7195" s="44"/>
      <c r="T7195" s="44"/>
      <c r="U7195" s="44"/>
      <c r="V7195" s="44"/>
      <c r="W7195" s="44"/>
      <c r="X7195" s="44"/>
      <c r="Y7195" s="44"/>
    </row>
    <row r="7196" spans="14:25" ht="15" customHeight="1" x14ac:dyDescent="0.2">
      <c r="N7196" s="44"/>
      <c r="O7196" s="44"/>
      <c r="P7196" s="44"/>
      <c r="Q7196" s="44"/>
      <c r="R7196" s="44"/>
      <c r="S7196" s="44"/>
      <c r="T7196" s="44"/>
      <c r="U7196" s="44"/>
      <c r="V7196" s="44"/>
      <c r="W7196" s="44"/>
      <c r="X7196" s="44"/>
      <c r="Y7196" s="44"/>
    </row>
    <row r="7197" spans="14:25" ht="15" customHeight="1" x14ac:dyDescent="0.2">
      <c r="N7197" s="44"/>
      <c r="O7197" s="44"/>
      <c r="P7197" s="44"/>
      <c r="Q7197" s="44"/>
      <c r="R7197" s="44"/>
      <c r="S7197" s="44"/>
      <c r="T7197" s="44"/>
      <c r="U7197" s="44"/>
      <c r="V7197" s="44"/>
      <c r="W7197" s="44"/>
      <c r="X7197" s="44"/>
      <c r="Y7197" s="44"/>
    </row>
    <row r="7198" spans="14:25" ht="15" customHeight="1" x14ac:dyDescent="0.2">
      <c r="N7198" s="44"/>
      <c r="O7198" s="44"/>
      <c r="P7198" s="44"/>
      <c r="Q7198" s="44"/>
      <c r="R7198" s="44"/>
      <c r="S7198" s="44"/>
      <c r="T7198" s="44"/>
      <c r="U7198" s="44"/>
      <c r="V7198" s="44"/>
      <c r="W7198" s="44"/>
      <c r="X7198" s="44"/>
      <c r="Y7198" s="44"/>
    </row>
    <row r="7199" spans="14:25" ht="15" customHeight="1" x14ac:dyDescent="0.2">
      <c r="N7199" s="44"/>
      <c r="O7199" s="44"/>
      <c r="P7199" s="44"/>
      <c r="Q7199" s="44"/>
      <c r="R7199" s="44"/>
      <c r="S7199" s="44"/>
      <c r="T7199" s="44"/>
      <c r="U7199" s="44"/>
      <c r="V7199" s="44"/>
      <c r="W7199" s="44"/>
      <c r="X7199" s="44"/>
      <c r="Y7199" s="44"/>
    </row>
    <row r="7200" spans="14:25" ht="15" customHeight="1" x14ac:dyDescent="0.2">
      <c r="N7200" s="44"/>
      <c r="O7200" s="44"/>
      <c r="P7200" s="44"/>
      <c r="Q7200" s="44"/>
      <c r="R7200" s="44"/>
      <c r="S7200" s="44"/>
      <c r="T7200" s="44"/>
      <c r="U7200" s="44"/>
      <c r="V7200" s="44"/>
      <c r="W7200" s="44"/>
      <c r="X7200" s="44"/>
      <c r="Y7200" s="44"/>
    </row>
    <row r="7201" spans="14:25" ht="15" customHeight="1" x14ac:dyDescent="0.2">
      <c r="N7201" s="44"/>
      <c r="O7201" s="44"/>
      <c r="P7201" s="44"/>
      <c r="Q7201" s="44"/>
      <c r="R7201" s="44"/>
      <c r="S7201" s="44"/>
      <c r="T7201" s="44"/>
      <c r="U7201" s="44"/>
      <c r="V7201" s="44"/>
      <c r="W7201" s="44"/>
      <c r="X7201" s="44"/>
      <c r="Y7201" s="44"/>
    </row>
    <row r="7202" spans="14:25" ht="15" customHeight="1" x14ac:dyDescent="0.2">
      <c r="N7202" s="44"/>
      <c r="O7202" s="44"/>
      <c r="P7202" s="44"/>
      <c r="Q7202" s="44"/>
      <c r="R7202" s="44"/>
      <c r="S7202" s="44"/>
      <c r="T7202" s="44"/>
      <c r="U7202" s="44"/>
      <c r="V7202" s="44"/>
      <c r="W7202" s="44"/>
      <c r="X7202" s="44"/>
      <c r="Y7202" s="44"/>
    </row>
    <row r="7203" spans="14:25" ht="15" customHeight="1" x14ac:dyDescent="0.2">
      <c r="N7203" s="44"/>
      <c r="O7203" s="44"/>
      <c r="P7203" s="44"/>
      <c r="Q7203" s="44"/>
      <c r="R7203" s="44"/>
      <c r="S7203" s="44"/>
      <c r="T7203" s="44"/>
      <c r="U7203" s="44"/>
      <c r="V7203" s="44"/>
      <c r="W7203" s="44"/>
      <c r="X7203" s="44"/>
      <c r="Y7203" s="44"/>
    </row>
    <row r="7204" spans="14:25" ht="15" customHeight="1" x14ac:dyDescent="0.2">
      <c r="N7204" s="44"/>
      <c r="O7204" s="44"/>
      <c r="P7204" s="44"/>
      <c r="Q7204" s="44"/>
      <c r="R7204" s="44"/>
      <c r="S7204" s="44"/>
      <c r="T7204" s="44"/>
      <c r="U7204" s="44"/>
      <c r="V7204" s="44"/>
      <c r="W7204" s="44"/>
      <c r="X7204" s="44"/>
      <c r="Y7204" s="44"/>
    </row>
    <row r="7205" spans="14:25" ht="15" customHeight="1" x14ac:dyDescent="0.2">
      <c r="N7205" s="44"/>
      <c r="O7205" s="44"/>
      <c r="P7205" s="44"/>
      <c r="Q7205" s="44"/>
      <c r="R7205" s="44"/>
      <c r="S7205" s="44"/>
      <c r="T7205" s="44"/>
      <c r="U7205" s="44"/>
      <c r="V7205" s="44"/>
      <c r="W7205" s="44"/>
      <c r="X7205" s="44"/>
      <c r="Y7205" s="44"/>
    </row>
    <row r="7206" spans="14:25" ht="15" customHeight="1" x14ac:dyDescent="0.2">
      <c r="N7206" s="44"/>
      <c r="O7206" s="44"/>
      <c r="P7206" s="44"/>
      <c r="Q7206" s="44"/>
      <c r="R7206" s="44"/>
      <c r="S7206" s="44"/>
      <c r="T7206" s="44"/>
      <c r="U7206" s="44"/>
      <c r="V7206" s="44"/>
      <c r="W7206" s="44"/>
      <c r="X7206" s="44"/>
      <c r="Y7206" s="44"/>
    </row>
    <row r="7207" spans="14:25" ht="15" customHeight="1" x14ac:dyDescent="0.2">
      <c r="N7207" s="44"/>
      <c r="O7207" s="44"/>
      <c r="P7207" s="44"/>
      <c r="Q7207" s="44"/>
      <c r="R7207" s="44"/>
      <c r="S7207" s="44"/>
      <c r="T7207" s="44"/>
      <c r="U7207" s="44"/>
      <c r="V7207" s="44"/>
      <c r="W7207" s="44"/>
      <c r="X7207" s="44"/>
      <c r="Y7207" s="44"/>
    </row>
    <row r="7208" spans="14:25" ht="15" customHeight="1" x14ac:dyDescent="0.2">
      <c r="N7208" s="44"/>
      <c r="O7208" s="44"/>
      <c r="P7208" s="44"/>
      <c r="Q7208" s="44"/>
      <c r="R7208" s="44"/>
      <c r="S7208" s="44"/>
      <c r="T7208" s="44"/>
      <c r="U7208" s="44"/>
      <c r="V7208" s="44"/>
      <c r="W7208" s="44"/>
      <c r="X7208" s="44"/>
      <c r="Y7208" s="44"/>
    </row>
    <row r="7209" spans="14:25" ht="15" customHeight="1" x14ac:dyDescent="0.2">
      <c r="N7209" s="44"/>
      <c r="O7209" s="44"/>
      <c r="P7209" s="44"/>
      <c r="Q7209" s="44"/>
      <c r="R7209" s="44"/>
      <c r="S7209" s="44"/>
      <c r="T7209" s="44"/>
      <c r="U7209" s="44"/>
      <c r="V7209" s="44"/>
      <c r="W7209" s="44"/>
      <c r="X7209" s="44"/>
      <c r="Y7209" s="44"/>
    </row>
    <row r="7210" spans="14:25" ht="15" customHeight="1" x14ac:dyDescent="0.2">
      <c r="N7210" s="44"/>
      <c r="O7210" s="44"/>
      <c r="P7210" s="44"/>
      <c r="Q7210" s="44"/>
      <c r="R7210" s="44"/>
      <c r="S7210" s="44"/>
      <c r="T7210" s="44"/>
      <c r="U7210" s="44"/>
      <c r="V7210" s="44"/>
      <c r="W7210" s="44"/>
      <c r="X7210" s="44"/>
      <c r="Y7210" s="44"/>
    </row>
    <row r="7211" spans="14:25" ht="15" customHeight="1" x14ac:dyDescent="0.2">
      <c r="N7211" s="44"/>
      <c r="O7211" s="44"/>
      <c r="P7211" s="44"/>
      <c r="Q7211" s="44"/>
      <c r="R7211" s="44"/>
      <c r="S7211" s="44"/>
      <c r="T7211" s="44"/>
      <c r="U7211" s="44"/>
      <c r="V7211" s="44"/>
      <c r="W7211" s="44"/>
      <c r="X7211" s="44"/>
      <c r="Y7211" s="44"/>
    </row>
    <row r="7212" spans="14:25" ht="15" customHeight="1" x14ac:dyDescent="0.2">
      <c r="N7212" s="44"/>
      <c r="O7212" s="44"/>
      <c r="P7212" s="44"/>
      <c r="Q7212" s="44"/>
      <c r="R7212" s="44"/>
      <c r="S7212" s="44"/>
      <c r="T7212" s="44"/>
      <c r="U7212" s="44"/>
      <c r="V7212" s="44"/>
      <c r="W7212" s="44"/>
      <c r="X7212" s="44"/>
      <c r="Y7212" s="44"/>
    </row>
    <row r="7213" spans="14:25" ht="15" customHeight="1" x14ac:dyDescent="0.2">
      <c r="N7213" s="44"/>
      <c r="O7213" s="44"/>
      <c r="P7213" s="44"/>
      <c r="Q7213" s="44"/>
      <c r="R7213" s="44"/>
      <c r="S7213" s="44"/>
      <c r="T7213" s="44"/>
      <c r="U7213" s="44"/>
      <c r="V7213" s="44"/>
      <c r="W7213" s="44"/>
      <c r="X7213" s="44"/>
      <c r="Y7213" s="44"/>
    </row>
    <row r="7214" spans="14:25" ht="15" customHeight="1" x14ac:dyDescent="0.2">
      <c r="N7214" s="44"/>
      <c r="O7214" s="44"/>
      <c r="P7214" s="44"/>
      <c r="Q7214" s="44"/>
      <c r="R7214" s="44"/>
      <c r="S7214" s="44"/>
      <c r="T7214" s="44"/>
      <c r="U7214" s="44"/>
      <c r="V7214" s="44"/>
      <c r="W7214" s="44"/>
      <c r="X7214" s="44"/>
      <c r="Y7214" s="44"/>
    </row>
    <row r="7215" spans="14:25" ht="15" customHeight="1" x14ac:dyDescent="0.2">
      <c r="N7215" s="44"/>
      <c r="O7215" s="44"/>
      <c r="P7215" s="44"/>
      <c r="Q7215" s="44"/>
      <c r="R7215" s="44"/>
      <c r="S7215" s="44"/>
      <c r="T7215" s="44"/>
      <c r="U7215" s="44"/>
      <c r="V7215" s="44"/>
      <c r="W7215" s="44"/>
      <c r="X7215" s="44"/>
      <c r="Y7215" s="44"/>
    </row>
    <row r="7216" spans="14:25" ht="15" customHeight="1" x14ac:dyDescent="0.2">
      <c r="N7216" s="44"/>
      <c r="O7216" s="44"/>
      <c r="P7216" s="44"/>
      <c r="Q7216" s="44"/>
      <c r="R7216" s="44"/>
      <c r="S7216" s="44"/>
      <c r="T7216" s="44"/>
      <c r="U7216" s="44"/>
      <c r="V7216" s="44"/>
      <c r="W7216" s="44"/>
      <c r="X7216" s="44"/>
      <c r="Y7216" s="44"/>
    </row>
    <row r="7217" spans="14:25" ht="15" customHeight="1" x14ac:dyDescent="0.2">
      <c r="N7217" s="44"/>
      <c r="O7217" s="44"/>
      <c r="P7217" s="44"/>
      <c r="Q7217" s="44"/>
      <c r="R7217" s="44"/>
      <c r="S7217" s="44"/>
      <c r="T7217" s="44"/>
      <c r="U7217" s="44"/>
      <c r="V7217" s="44"/>
      <c r="W7217" s="44"/>
      <c r="X7217" s="44"/>
      <c r="Y7217" s="44"/>
    </row>
    <row r="7218" spans="14:25" ht="15" customHeight="1" x14ac:dyDescent="0.2">
      <c r="N7218" s="44"/>
      <c r="O7218" s="44"/>
      <c r="P7218" s="44"/>
      <c r="Q7218" s="44"/>
      <c r="R7218" s="44"/>
      <c r="S7218" s="44"/>
      <c r="T7218" s="44"/>
      <c r="U7218" s="44"/>
      <c r="V7218" s="44"/>
      <c r="W7218" s="44"/>
      <c r="X7218" s="44"/>
      <c r="Y7218" s="44"/>
    </row>
    <row r="7219" spans="14:25" ht="15" customHeight="1" x14ac:dyDescent="0.2">
      <c r="N7219" s="44"/>
      <c r="O7219" s="44"/>
      <c r="P7219" s="44"/>
      <c r="Q7219" s="44"/>
      <c r="R7219" s="44"/>
      <c r="S7219" s="44"/>
      <c r="T7219" s="44"/>
      <c r="U7219" s="44"/>
      <c r="V7219" s="44"/>
      <c r="W7219" s="44"/>
      <c r="X7219" s="44"/>
      <c r="Y7219" s="44"/>
    </row>
    <row r="7220" spans="14:25" ht="15" customHeight="1" x14ac:dyDescent="0.2">
      <c r="N7220" s="44"/>
      <c r="O7220" s="44"/>
      <c r="P7220" s="44"/>
      <c r="Q7220" s="44"/>
      <c r="R7220" s="44"/>
      <c r="S7220" s="44"/>
      <c r="T7220" s="44"/>
      <c r="U7220" s="44"/>
      <c r="V7220" s="44"/>
      <c r="W7220" s="44"/>
      <c r="X7220" s="44"/>
      <c r="Y7220" s="44"/>
    </row>
    <row r="7221" spans="14:25" ht="15" customHeight="1" x14ac:dyDescent="0.2">
      <c r="N7221" s="44"/>
      <c r="O7221" s="44"/>
      <c r="P7221" s="44"/>
      <c r="Q7221" s="44"/>
      <c r="R7221" s="44"/>
      <c r="S7221" s="44"/>
      <c r="T7221" s="44"/>
      <c r="U7221" s="44"/>
      <c r="V7221" s="44"/>
      <c r="W7221" s="44"/>
      <c r="X7221" s="44"/>
      <c r="Y7221" s="44"/>
    </row>
    <row r="7222" spans="14:25" ht="15" customHeight="1" x14ac:dyDescent="0.2">
      <c r="N7222" s="44"/>
      <c r="O7222" s="44"/>
      <c r="P7222" s="44"/>
      <c r="Q7222" s="44"/>
      <c r="R7222" s="44"/>
      <c r="S7222" s="44"/>
      <c r="T7222" s="44"/>
      <c r="U7222" s="44"/>
      <c r="V7222" s="44"/>
      <c r="W7222" s="44"/>
      <c r="X7222" s="44"/>
      <c r="Y7222" s="44"/>
    </row>
    <row r="7223" spans="14:25" ht="15" customHeight="1" x14ac:dyDescent="0.2">
      <c r="N7223" s="44"/>
      <c r="O7223" s="44"/>
      <c r="P7223" s="44"/>
      <c r="Q7223" s="44"/>
      <c r="R7223" s="44"/>
      <c r="S7223" s="44"/>
      <c r="T7223" s="44"/>
      <c r="U7223" s="44"/>
      <c r="V7223" s="44"/>
      <c r="W7223" s="44"/>
      <c r="X7223" s="44"/>
      <c r="Y7223" s="44"/>
    </row>
    <row r="7224" spans="14:25" ht="15" customHeight="1" x14ac:dyDescent="0.2">
      <c r="N7224" s="44"/>
      <c r="O7224" s="44"/>
      <c r="P7224" s="44"/>
      <c r="Q7224" s="44"/>
      <c r="R7224" s="44"/>
      <c r="S7224" s="44"/>
      <c r="T7224" s="44"/>
      <c r="U7224" s="44"/>
      <c r="V7224" s="44"/>
      <c r="W7224" s="44"/>
      <c r="X7224" s="44"/>
      <c r="Y7224" s="44"/>
    </row>
    <row r="7225" spans="14:25" ht="15" customHeight="1" x14ac:dyDescent="0.2">
      <c r="N7225" s="44"/>
      <c r="O7225" s="44"/>
      <c r="P7225" s="44"/>
      <c r="Q7225" s="44"/>
      <c r="R7225" s="44"/>
      <c r="S7225" s="44"/>
      <c r="T7225" s="44"/>
      <c r="U7225" s="44"/>
      <c r="V7225" s="44"/>
      <c r="W7225" s="44"/>
      <c r="X7225" s="44"/>
      <c r="Y7225" s="44"/>
    </row>
    <row r="7226" spans="14:25" ht="15" customHeight="1" x14ac:dyDescent="0.2">
      <c r="N7226" s="44"/>
      <c r="O7226" s="44"/>
      <c r="P7226" s="44"/>
      <c r="Q7226" s="44"/>
      <c r="R7226" s="44"/>
      <c r="S7226" s="44"/>
      <c r="T7226" s="44"/>
      <c r="U7226" s="44"/>
      <c r="V7226" s="44"/>
      <c r="W7226" s="44"/>
      <c r="X7226" s="44"/>
      <c r="Y7226" s="44"/>
    </row>
    <row r="7227" spans="14:25" ht="15" customHeight="1" x14ac:dyDescent="0.2">
      <c r="N7227" s="44"/>
      <c r="O7227" s="44"/>
      <c r="P7227" s="44"/>
      <c r="Q7227" s="44"/>
      <c r="R7227" s="44"/>
      <c r="S7227" s="44"/>
      <c r="T7227" s="44"/>
      <c r="U7227" s="44"/>
      <c r="V7227" s="44"/>
      <c r="W7227" s="44"/>
      <c r="X7227" s="44"/>
      <c r="Y7227" s="44"/>
    </row>
    <row r="7228" spans="14:25" ht="15" customHeight="1" x14ac:dyDescent="0.2">
      <c r="N7228" s="44"/>
      <c r="O7228" s="44"/>
      <c r="P7228" s="44"/>
      <c r="Q7228" s="44"/>
      <c r="R7228" s="44"/>
      <c r="S7228" s="44"/>
      <c r="T7228" s="44"/>
      <c r="U7228" s="44"/>
      <c r="V7228" s="44"/>
      <c r="W7228" s="44"/>
      <c r="X7228" s="44"/>
      <c r="Y7228" s="44"/>
    </row>
    <row r="7229" spans="14:25" ht="15" customHeight="1" x14ac:dyDescent="0.2">
      <c r="N7229" s="44"/>
      <c r="O7229" s="44"/>
      <c r="P7229" s="44"/>
      <c r="Q7229" s="44"/>
      <c r="R7229" s="44"/>
      <c r="S7229" s="44"/>
      <c r="T7229" s="44"/>
      <c r="U7229" s="44"/>
      <c r="V7229" s="44"/>
      <c r="W7229" s="44"/>
      <c r="X7229" s="44"/>
      <c r="Y7229" s="44"/>
    </row>
    <row r="7230" spans="14:25" ht="15" customHeight="1" x14ac:dyDescent="0.2">
      <c r="N7230" s="44"/>
      <c r="O7230" s="44"/>
      <c r="P7230" s="44"/>
      <c r="Q7230" s="44"/>
      <c r="R7230" s="44"/>
      <c r="S7230" s="44"/>
      <c r="T7230" s="44"/>
      <c r="U7230" s="44"/>
      <c r="V7230" s="44"/>
      <c r="W7230" s="44"/>
      <c r="X7230" s="44"/>
      <c r="Y7230" s="44"/>
    </row>
    <row r="7231" spans="14:25" ht="15" customHeight="1" x14ac:dyDescent="0.2">
      <c r="N7231" s="44"/>
      <c r="O7231" s="44"/>
      <c r="P7231" s="44"/>
      <c r="Q7231" s="44"/>
      <c r="R7231" s="44"/>
      <c r="S7231" s="44"/>
      <c r="T7231" s="44"/>
      <c r="U7231" s="44"/>
      <c r="V7231" s="44"/>
      <c r="W7231" s="44"/>
      <c r="X7231" s="44"/>
      <c r="Y7231" s="44"/>
    </row>
    <row r="7232" spans="14:25" ht="15" customHeight="1" x14ac:dyDescent="0.2">
      <c r="N7232" s="44"/>
      <c r="O7232" s="44"/>
      <c r="P7232" s="44"/>
      <c r="Q7232" s="44"/>
      <c r="R7232" s="44"/>
      <c r="S7232" s="44"/>
      <c r="T7232" s="44"/>
      <c r="U7232" s="44"/>
      <c r="V7232" s="44"/>
      <c r="W7232" s="44"/>
      <c r="X7232" s="44"/>
      <c r="Y7232" s="44"/>
    </row>
  </sheetData>
  <autoFilter ref="A16:Y8360"/>
  <mergeCells count="153">
    <mergeCell ref="B2:L6"/>
    <mergeCell ref="F63:G63"/>
    <mergeCell ref="F64:G64"/>
    <mergeCell ref="F94:G94"/>
    <mergeCell ref="F95:G95"/>
    <mergeCell ref="F127:G127"/>
    <mergeCell ref="F145:G145"/>
    <mergeCell ref="F146:G146"/>
    <mergeCell ref="F147:G147"/>
    <mergeCell ref="F135:G135"/>
    <mergeCell ref="F136:G136"/>
    <mergeCell ref="F93:G93"/>
    <mergeCell ref="F128:G128"/>
    <mergeCell ref="F129:G129"/>
    <mergeCell ref="F99:G99"/>
    <mergeCell ref="F112:G112"/>
    <mergeCell ref="F119:G119"/>
    <mergeCell ref="F83:G83"/>
    <mergeCell ref="F84:G84"/>
    <mergeCell ref="F91:G91"/>
    <mergeCell ref="B17:J17"/>
    <mergeCell ref="F85:G85"/>
    <mergeCell ref="F86:G86"/>
    <mergeCell ref="F87:G87"/>
    <mergeCell ref="F178:G178"/>
    <mergeCell ref="F179:G179"/>
    <mergeCell ref="F188:G188"/>
    <mergeCell ref="F189:G189"/>
    <mergeCell ref="F190:G190"/>
    <mergeCell ref="F200:G200"/>
    <mergeCell ref="F150:G150"/>
    <mergeCell ref="F186:G186"/>
    <mergeCell ref="F187:G187"/>
    <mergeCell ref="F191:G191"/>
    <mergeCell ref="F192:G192"/>
    <mergeCell ref="F199:G199"/>
    <mergeCell ref="F151:G151"/>
    <mergeCell ref="F152:G152"/>
    <mergeCell ref="F153:G153"/>
    <mergeCell ref="F172:G172"/>
    <mergeCell ref="F173:G173"/>
    <mergeCell ref="F180:G180"/>
    <mergeCell ref="F181:G181"/>
    <mergeCell ref="F182:G182"/>
    <mergeCell ref="F174:G174"/>
    <mergeCell ref="F198:G198"/>
    <mergeCell ref="F167:G167"/>
    <mergeCell ref="F169:G169"/>
    <mergeCell ref="F67:G67"/>
    <mergeCell ref="F68:G68"/>
    <mergeCell ref="F72:G72"/>
    <mergeCell ref="F18:G18"/>
    <mergeCell ref="F19:G19"/>
    <mergeCell ref="F20:G20"/>
    <mergeCell ref="F57:G57"/>
    <mergeCell ref="F100:G100"/>
    <mergeCell ref="F73:G73"/>
    <mergeCell ref="F74:G74"/>
    <mergeCell ref="F75:G75"/>
    <mergeCell ref="F61:G61"/>
    <mergeCell ref="F62:G62"/>
    <mergeCell ref="F66:G66"/>
    <mergeCell ref="F25:G25"/>
    <mergeCell ref="F26:G26"/>
    <mergeCell ref="F27:G27"/>
    <mergeCell ref="F32:G32"/>
    <mergeCell ref="F33:G33"/>
    <mergeCell ref="F34:G34"/>
    <mergeCell ref="F43:G43"/>
    <mergeCell ref="F44:G44"/>
    <mergeCell ref="F45:G45"/>
    <mergeCell ref="F24:G24"/>
    <mergeCell ref="F102:G102"/>
    <mergeCell ref="F103:G103"/>
    <mergeCell ref="F76:G76"/>
    <mergeCell ref="F77:G77"/>
    <mergeCell ref="F78:G78"/>
    <mergeCell ref="F79:G79"/>
    <mergeCell ref="F92:G92"/>
    <mergeCell ref="I165:J165"/>
    <mergeCell ref="F168:G168"/>
    <mergeCell ref="F116:G116"/>
    <mergeCell ref="F117:G117"/>
    <mergeCell ref="F118:G118"/>
    <mergeCell ref="F130:G130"/>
    <mergeCell ref="F107:G107"/>
    <mergeCell ref="F108:G108"/>
    <mergeCell ref="F109:G109"/>
    <mergeCell ref="F110:G110"/>
    <mergeCell ref="F111:G111"/>
    <mergeCell ref="F101:G101"/>
    <mergeCell ref="F159:G159"/>
    <mergeCell ref="F160:G160"/>
    <mergeCell ref="F161:G161"/>
    <mergeCell ref="F162:G162"/>
    <mergeCell ref="I138:J138"/>
    <mergeCell ref="F140:G140"/>
    <mergeCell ref="F141:G141"/>
    <mergeCell ref="F125:G125"/>
    <mergeCell ref="F171:G171"/>
    <mergeCell ref="F163:G163"/>
    <mergeCell ref="F149:G149"/>
    <mergeCell ref="F132:G132"/>
    <mergeCell ref="F133:G133"/>
    <mergeCell ref="F134:G134"/>
    <mergeCell ref="F143:G143"/>
    <mergeCell ref="F144:G144"/>
    <mergeCell ref="F148:G148"/>
    <mergeCell ref="F126:G126"/>
    <mergeCell ref="F142:G142"/>
    <mergeCell ref="F158:G158"/>
    <mergeCell ref="F131:G131"/>
    <mergeCell ref="I184:J184"/>
    <mergeCell ref="I194:J194"/>
    <mergeCell ref="F196:G196"/>
    <mergeCell ref="F197:G197"/>
    <mergeCell ref="I202:J202"/>
    <mergeCell ref="I22:J22"/>
    <mergeCell ref="F54:G54"/>
    <mergeCell ref="F55:G55"/>
    <mergeCell ref="F56:G56"/>
    <mergeCell ref="F65:G65"/>
    <mergeCell ref="I81:J81"/>
    <mergeCell ref="I89:J89"/>
    <mergeCell ref="I97:J97"/>
    <mergeCell ref="I105:J105"/>
    <mergeCell ref="F113:G113"/>
    <mergeCell ref="F114:G114"/>
    <mergeCell ref="F115:G115"/>
    <mergeCell ref="I121:J121"/>
    <mergeCell ref="F123:G123"/>
    <mergeCell ref="F124:G124"/>
    <mergeCell ref="I155:J155"/>
    <mergeCell ref="F157:G157"/>
    <mergeCell ref="F170:G170"/>
    <mergeCell ref="I176:J176"/>
    <mergeCell ref="I51:J51"/>
    <mergeCell ref="F31:G31"/>
    <mergeCell ref="F38:G38"/>
    <mergeCell ref="F39:G39"/>
    <mergeCell ref="F40:G40"/>
    <mergeCell ref="F41:G41"/>
    <mergeCell ref="F42:G42"/>
    <mergeCell ref="F49:G49"/>
    <mergeCell ref="F28:G28"/>
    <mergeCell ref="F29:G29"/>
    <mergeCell ref="F30:G30"/>
    <mergeCell ref="F35:G35"/>
    <mergeCell ref="F36:G36"/>
    <mergeCell ref="F37:G37"/>
    <mergeCell ref="F46:G46"/>
    <mergeCell ref="F47:G47"/>
    <mergeCell ref="F48:G48"/>
  </mergeCells>
  <printOptions horizontalCentered="1"/>
  <pageMargins left="0.7" right="0.7" top="0.75" bottom="0.75" header="0.3" footer="0.3"/>
  <pageSetup paperSize="9" scale="32" fitToHeight="0" orientation="portrait" r:id="rId1"/>
  <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M35"/>
  <sheetViews>
    <sheetView workbookViewId="0">
      <selection activeCell="P26" sqref="P26"/>
    </sheetView>
  </sheetViews>
  <sheetFormatPr defaultRowHeight="13.5" x14ac:dyDescent="0.25"/>
  <cols>
    <col min="1" max="1" width="13.25" style="314" bestFit="1" customWidth="1"/>
    <col min="2" max="3" width="10.5" style="314" customWidth="1"/>
    <col min="4" max="4" width="8.75" style="314" customWidth="1"/>
    <col min="5" max="5" width="3.75" style="314" customWidth="1"/>
    <col min="6" max="6" width="2.5" style="314" customWidth="1"/>
    <col min="7" max="7" width="17.375" style="314" customWidth="1"/>
    <col min="8" max="9" width="16" style="314" customWidth="1"/>
    <col min="10" max="10" width="10.5" style="314" customWidth="1"/>
    <col min="11" max="11" width="15" style="314" customWidth="1"/>
    <col min="12" max="12" width="12.5" style="314" customWidth="1"/>
    <col min="13" max="13" width="17.375" style="314" customWidth="1"/>
    <col min="14" max="1026" width="10.5" style="314" customWidth="1"/>
    <col min="1027" max="16384" width="9" style="314"/>
  </cols>
  <sheetData>
    <row r="1" spans="1:13" ht="18" customHeight="1" x14ac:dyDescent="0.25">
      <c r="A1" s="456" t="s">
        <v>1635</v>
      </c>
      <c r="B1" s="456"/>
      <c r="C1" s="456"/>
      <c r="D1" s="456"/>
      <c r="E1" s="456"/>
      <c r="F1" s="456"/>
      <c r="G1" s="456"/>
      <c r="H1" s="456"/>
      <c r="I1" s="456"/>
      <c r="J1" s="456"/>
      <c r="K1" s="456"/>
      <c r="L1" s="456"/>
      <c r="M1" s="456"/>
    </row>
    <row r="2" spans="1:13" x14ac:dyDescent="0.25">
      <c r="A2" s="455" t="s">
        <v>1636</v>
      </c>
      <c r="B2" s="455"/>
      <c r="C2" s="455"/>
      <c r="D2" s="455"/>
      <c r="E2" s="455"/>
      <c r="F2" s="455"/>
      <c r="G2" s="455"/>
      <c r="H2" s="455"/>
      <c r="I2" s="455"/>
      <c r="J2" s="455"/>
      <c r="K2" s="455"/>
      <c r="L2" s="455"/>
      <c r="M2" s="455"/>
    </row>
    <row r="3" spans="1:13" x14ac:dyDescent="0.25">
      <c r="A3" s="455" t="s">
        <v>1637</v>
      </c>
      <c r="B3" s="455"/>
      <c r="C3" s="455"/>
      <c r="D3" s="455"/>
      <c r="E3" s="455"/>
      <c r="F3" s="455"/>
      <c r="G3" s="455"/>
      <c r="H3" s="455"/>
      <c r="I3" s="455"/>
      <c r="J3" s="455"/>
      <c r="K3" s="455"/>
      <c r="L3" s="455"/>
      <c r="M3" s="455"/>
    </row>
    <row r="4" spans="1:13" x14ac:dyDescent="0.25">
      <c r="A4" s="455" t="s">
        <v>1638</v>
      </c>
      <c r="B4" s="455"/>
      <c r="C4" s="455"/>
      <c r="D4" s="455"/>
      <c r="E4" s="455"/>
      <c r="F4" s="455"/>
      <c r="G4" s="455"/>
      <c r="H4" s="455"/>
      <c r="I4" s="455"/>
      <c r="J4" s="455"/>
      <c r="K4" s="455"/>
      <c r="L4" s="455"/>
      <c r="M4" s="455"/>
    </row>
    <row r="5" spans="1:13" x14ac:dyDescent="0.25">
      <c r="A5" s="455" t="s">
        <v>1639</v>
      </c>
      <c r="B5" s="455"/>
      <c r="C5" s="455"/>
      <c r="D5" s="455"/>
      <c r="E5" s="455"/>
      <c r="F5" s="455"/>
      <c r="G5" s="455"/>
      <c r="H5" s="455"/>
      <c r="I5" s="455"/>
      <c r="J5" s="455"/>
      <c r="K5" s="455"/>
      <c r="L5" s="455"/>
      <c r="M5" s="455"/>
    </row>
    <row r="6" spans="1:13" x14ac:dyDescent="0.25">
      <c r="A6" s="455" t="s">
        <v>1640</v>
      </c>
      <c r="B6" s="455"/>
      <c r="C6" s="455"/>
      <c r="D6" s="455"/>
      <c r="E6" s="455"/>
      <c r="F6" s="455"/>
      <c r="G6" s="455"/>
      <c r="H6" s="455"/>
      <c r="I6" s="455"/>
      <c r="J6" s="455"/>
      <c r="K6" s="455"/>
      <c r="L6" s="455"/>
      <c r="M6" s="455"/>
    </row>
    <row r="7" spans="1:13" x14ac:dyDescent="0.25">
      <c r="A7" s="315"/>
      <c r="B7" s="315"/>
      <c r="C7" s="315"/>
      <c r="D7" s="315"/>
      <c r="E7" s="315"/>
      <c r="F7" s="315"/>
      <c r="G7" s="315"/>
      <c r="H7" s="315"/>
      <c r="I7" s="315"/>
      <c r="J7" s="315"/>
      <c r="K7" s="315"/>
    </row>
    <row r="8" spans="1:13" x14ac:dyDescent="0.25">
      <c r="A8" s="456" t="s">
        <v>1641</v>
      </c>
      <c r="B8" s="456"/>
      <c r="C8" s="456"/>
      <c r="D8" s="456"/>
      <c r="E8" s="456"/>
      <c r="F8" s="456"/>
      <c r="G8" s="456"/>
      <c r="H8" s="456"/>
      <c r="I8" s="456"/>
      <c r="J8" s="456"/>
      <c r="K8" s="456"/>
      <c r="L8" s="456"/>
      <c r="M8" s="456"/>
    </row>
    <row r="9" spans="1:13" x14ac:dyDescent="0.25">
      <c r="A9" s="456"/>
      <c r="B9" s="456"/>
      <c r="C9" s="456"/>
      <c r="D9" s="456"/>
      <c r="E9" s="456"/>
      <c r="F9" s="456"/>
      <c r="G9" s="456"/>
      <c r="H9" s="456"/>
      <c r="I9" s="456"/>
      <c r="J9" s="456"/>
      <c r="K9" s="456"/>
      <c r="L9" s="456"/>
      <c r="M9" s="456"/>
    </row>
    <row r="10" spans="1:13" x14ac:dyDescent="0.25">
      <c r="A10" s="316"/>
      <c r="B10" s="317"/>
      <c r="C10" s="317"/>
      <c r="D10" s="318"/>
      <c r="E10" s="318"/>
      <c r="F10" s="319"/>
      <c r="G10" s="320"/>
      <c r="H10" s="321"/>
      <c r="I10" s="321"/>
      <c r="J10" s="321"/>
      <c r="K10" s="322"/>
    </row>
    <row r="11" spans="1:13" x14ac:dyDescent="0.25">
      <c r="A11" s="323" t="str">
        <f>[1]Planilha_Orçamentária!A11</f>
        <v>CONTRATANTE:</v>
      </c>
      <c r="B11" s="458" t="str">
        <f>[1]Planilha_Orçamentária!B11</f>
        <v>PREFEITURA MUNICIPAL DE ITARARÉ</v>
      </c>
      <c r="C11" s="459"/>
      <c r="D11" s="459"/>
      <c r="E11" s="459"/>
      <c r="F11" s="459"/>
      <c r="G11" s="459"/>
      <c r="H11" s="459"/>
      <c r="I11" s="460"/>
      <c r="J11" s="461" t="str">
        <f>[1]Planilha_Orçamentária!G11</f>
        <v>DATA:</v>
      </c>
      <c r="K11" s="461"/>
      <c r="L11" s="462" t="s">
        <v>1642</v>
      </c>
      <c r="M11" s="463"/>
    </row>
    <row r="12" spans="1:13" x14ac:dyDescent="0.25">
      <c r="A12" s="323" t="str">
        <f>[1]Planilha_Orçamentária!A12</f>
        <v>OBJETO:</v>
      </c>
      <c r="B12" s="458" t="str">
        <f>[2]Planilha_Orçamentária!C12</f>
        <v>REFORMA E AMPLIAÇÃO DA E. M. ADRIANO QUEIROZ PIMENTEL</v>
      </c>
      <c r="C12" s="459"/>
      <c r="D12" s="459"/>
      <c r="E12" s="459"/>
      <c r="F12" s="459"/>
      <c r="G12" s="459"/>
      <c r="H12" s="459"/>
      <c r="I12" s="460"/>
      <c r="J12" s="461" t="str">
        <f>[1]Planilha_Orçamentária!G12</f>
        <v>BDI:</v>
      </c>
      <c r="K12" s="461"/>
      <c r="L12" s="464">
        <f>[1]Planilha_Orçamentária!I12</f>
        <v>0.23</v>
      </c>
      <c r="M12" s="463"/>
    </row>
    <row r="13" spans="1:13" x14ac:dyDescent="0.25">
      <c r="A13" s="323" t="str">
        <f>[1]Planilha_Orçamentária!A13</f>
        <v>LOCAL:</v>
      </c>
      <c r="B13" s="458" t="str">
        <f>[2]Planilha_Orçamentária!C13</f>
        <v>RUA ÍTALO VINCENZI, Nº 155, JARDIM SÃO PEDRO - ITARARÉ/SP - CEP: 18.462-412</v>
      </c>
      <c r="C13" s="459"/>
      <c r="D13" s="459"/>
      <c r="E13" s="459"/>
      <c r="F13" s="459"/>
      <c r="G13" s="459"/>
      <c r="H13" s="459"/>
      <c r="I13" s="460"/>
      <c r="J13" s="461" t="str">
        <f>[1]Planilha_Orçamentária!G13</f>
        <v>VALOR:</v>
      </c>
      <c r="K13" s="461"/>
      <c r="L13" s="465">
        <f>[2]Planilha_Orçamentária!J1421</f>
        <v>0.99999999999999989</v>
      </c>
      <c r="M13" s="466"/>
    </row>
    <row r="14" spans="1:13" x14ac:dyDescent="0.25">
      <c r="A14" s="316"/>
      <c r="B14" s="467"/>
      <c r="C14" s="467"/>
      <c r="D14" s="467"/>
      <c r="E14" s="467"/>
      <c r="F14" s="467"/>
      <c r="G14" s="467"/>
      <c r="H14" s="467"/>
      <c r="I14" s="467"/>
      <c r="J14" s="467"/>
      <c r="K14" s="467"/>
      <c r="L14" s="467"/>
      <c r="M14" s="467"/>
    </row>
    <row r="15" spans="1:13" x14ac:dyDescent="0.25">
      <c r="A15" s="463"/>
      <c r="B15" s="463"/>
      <c r="C15" s="463"/>
      <c r="D15" s="463"/>
      <c r="E15" s="463"/>
      <c r="F15" s="463"/>
      <c r="G15" s="463"/>
      <c r="H15" s="463"/>
      <c r="I15" s="463"/>
      <c r="J15" s="463"/>
      <c r="K15" s="463"/>
      <c r="L15" s="463"/>
      <c r="M15" s="463"/>
    </row>
    <row r="16" spans="1:13" x14ac:dyDescent="0.25">
      <c r="A16" s="457" t="s">
        <v>871</v>
      </c>
      <c r="B16" s="457"/>
      <c r="C16" s="457"/>
      <c r="D16" s="457"/>
      <c r="E16" s="457"/>
      <c r="F16" s="457"/>
      <c r="G16" s="457"/>
      <c r="H16" s="457"/>
      <c r="I16" s="457"/>
      <c r="J16" s="457"/>
      <c r="K16" s="457"/>
      <c r="L16" s="457"/>
      <c r="M16" s="457"/>
    </row>
    <row r="17" spans="1:13" ht="13.9" customHeight="1" x14ac:dyDescent="0.25">
      <c r="A17" s="325" t="s">
        <v>1643</v>
      </c>
      <c r="B17" s="468" t="s">
        <v>1644</v>
      </c>
      <c r="C17" s="468"/>
      <c r="D17" s="468"/>
      <c r="E17" s="468"/>
      <c r="F17" s="468"/>
      <c r="G17" s="326" t="s">
        <v>1645</v>
      </c>
      <c r="H17" s="469" t="s">
        <v>1653</v>
      </c>
      <c r="I17" s="469"/>
      <c r="J17" s="469"/>
      <c r="K17" s="469"/>
      <c r="L17" s="327" t="s">
        <v>1646</v>
      </c>
      <c r="M17" s="328" t="s">
        <v>1647</v>
      </c>
    </row>
    <row r="18" spans="1:13" ht="82.5" customHeight="1" x14ac:dyDescent="0.25">
      <c r="A18" s="324">
        <v>1</v>
      </c>
      <c r="B18" s="470" t="s">
        <v>1652</v>
      </c>
      <c r="C18" s="470"/>
      <c r="D18" s="470"/>
      <c r="E18" s="470"/>
      <c r="F18" s="470"/>
      <c r="G18" s="329" t="s">
        <v>1651</v>
      </c>
      <c r="H18" s="471" t="s">
        <v>1654</v>
      </c>
      <c r="I18" s="471"/>
      <c r="J18" s="471"/>
      <c r="K18" s="471"/>
      <c r="L18" s="330">
        <v>10318.52</v>
      </c>
      <c r="M18" s="473">
        <f>(L18+L19+L20)/3</f>
        <v>11401.776666666667</v>
      </c>
    </row>
    <row r="19" spans="1:13" ht="27.75" customHeight="1" x14ac:dyDescent="0.25">
      <c r="A19" s="324">
        <v>2</v>
      </c>
      <c r="B19" s="470" t="s">
        <v>1657</v>
      </c>
      <c r="C19" s="470"/>
      <c r="D19" s="470"/>
      <c r="E19" s="470"/>
      <c r="F19" s="470"/>
      <c r="G19" s="329" t="s">
        <v>1656</v>
      </c>
      <c r="H19" s="471" t="s">
        <v>1655</v>
      </c>
      <c r="I19" s="471"/>
      <c r="J19" s="471"/>
      <c r="K19" s="471"/>
      <c r="L19" s="330">
        <v>13706.81</v>
      </c>
      <c r="M19" s="474"/>
    </row>
    <row r="20" spans="1:13" ht="54" customHeight="1" x14ac:dyDescent="0.25">
      <c r="A20" s="324">
        <v>3</v>
      </c>
      <c r="B20" s="470" t="s">
        <v>1660</v>
      </c>
      <c r="C20" s="470"/>
      <c r="D20" s="470"/>
      <c r="E20" s="470"/>
      <c r="F20" s="470"/>
      <c r="G20" s="329" t="s">
        <v>1659</v>
      </c>
      <c r="H20" s="471" t="s">
        <v>1658</v>
      </c>
      <c r="I20" s="471"/>
      <c r="J20" s="471"/>
      <c r="K20" s="471"/>
      <c r="L20" s="330">
        <v>10180</v>
      </c>
      <c r="M20" s="475"/>
    </row>
    <row r="21" spans="1:13" ht="13.9" customHeight="1" x14ac:dyDescent="0.25">
      <c r="A21" s="331"/>
      <c r="B21" s="332"/>
      <c r="C21" s="332"/>
      <c r="D21" s="332"/>
      <c r="E21" s="332"/>
      <c r="F21" s="332"/>
      <c r="G21" s="332"/>
      <c r="H21" s="333"/>
      <c r="I21" s="333"/>
      <c r="J21" s="333"/>
      <c r="K21" s="333"/>
      <c r="L21" s="334"/>
      <c r="M21" s="333"/>
    </row>
    <row r="22" spans="1:13" ht="13.9" customHeight="1" x14ac:dyDescent="0.25">
      <c r="A22" s="331"/>
      <c r="B22" s="332"/>
      <c r="C22" s="332"/>
      <c r="D22" s="332"/>
      <c r="E22" s="332"/>
      <c r="F22" s="332"/>
      <c r="G22" s="332"/>
      <c r="H22" s="333"/>
      <c r="I22" s="333"/>
      <c r="J22" s="333"/>
      <c r="K22" s="333"/>
      <c r="L22" s="334"/>
      <c r="M22" s="333"/>
    </row>
    <row r="23" spans="1:13" ht="13.9" customHeight="1" x14ac:dyDescent="0.25">
      <c r="A23" s="331"/>
      <c r="B23" s="332"/>
      <c r="C23" s="332"/>
      <c r="D23" s="332"/>
      <c r="E23" s="332"/>
      <c r="F23" s="332"/>
      <c r="G23" s="332"/>
      <c r="H23" s="333"/>
      <c r="I23" s="333"/>
      <c r="J23" s="333"/>
      <c r="K23" s="333"/>
      <c r="L23" s="334"/>
      <c r="M23" s="333"/>
    </row>
    <row r="24" spans="1:13" ht="13.9" customHeight="1" x14ac:dyDescent="0.25">
      <c r="A24" s="331"/>
      <c r="B24" s="332"/>
      <c r="C24" s="332"/>
      <c r="D24" s="332"/>
      <c r="E24" s="332"/>
      <c r="F24" s="332"/>
      <c r="G24" s="332"/>
      <c r="H24" s="333"/>
      <c r="I24" s="333"/>
      <c r="J24" s="333"/>
      <c r="K24" s="333"/>
      <c r="L24" s="334"/>
      <c r="M24" s="333"/>
    </row>
    <row r="25" spans="1:13" ht="13.9" customHeight="1" x14ac:dyDescent="0.25">
      <c r="A25" s="331"/>
      <c r="B25" s="332"/>
      <c r="C25" s="332"/>
      <c r="D25" s="332"/>
      <c r="E25" s="332"/>
      <c r="F25" s="332"/>
      <c r="G25" s="332"/>
      <c r="H25" s="333"/>
      <c r="I25" s="333"/>
      <c r="J25" s="333"/>
      <c r="K25" s="333"/>
      <c r="L25" s="334"/>
      <c r="M25" s="333"/>
    </row>
    <row r="26" spans="1:13" ht="13.9" customHeight="1" x14ac:dyDescent="0.25">
      <c r="A26" s="331"/>
      <c r="B26" s="332"/>
      <c r="C26" s="332"/>
      <c r="D26" s="332"/>
      <c r="E26" s="332"/>
      <c r="F26" s="332"/>
      <c r="G26" s="332"/>
      <c r="H26" s="333"/>
      <c r="I26" s="333"/>
      <c r="J26" s="333"/>
      <c r="K26" s="333"/>
      <c r="L26" s="334"/>
      <c r="M26" s="333"/>
    </row>
    <row r="27" spans="1:13" ht="13.9" customHeight="1" x14ac:dyDescent="0.25">
      <c r="A27" s="331"/>
      <c r="B27" s="332"/>
      <c r="C27" s="332"/>
      <c r="D27" s="332"/>
      <c r="E27" s="332"/>
      <c r="F27" s="332"/>
      <c r="G27" s="332"/>
      <c r="H27" s="333"/>
      <c r="I27" s="333"/>
      <c r="J27" s="333"/>
      <c r="K27" s="333"/>
      <c r="L27" s="334"/>
      <c r="M27" s="333"/>
    </row>
    <row r="28" spans="1:13" ht="13.9" customHeight="1" x14ac:dyDescent="0.25">
      <c r="A28" s="331"/>
      <c r="B28" s="332"/>
      <c r="C28" s="332"/>
      <c r="D28" s="332"/>
      <c r="E28" s="332"/>
      <c r="F28" s="332"/>
      <c r="G28" s="332"/>
      <c r="H28" s="333"/>
      <c r="I28" s="333"/>
      <c r="J28" s="333"/>
      <c r="K28" s="333"/>
      <c r="L28" s="334"/>
      <c r="M28" s="333"/>
    </row>
    <row r="29" spans="1:13" ht="13.9" customHeight="1" x14ac:dyDescent="0.25">
      <c r="A29" s="331"/>
      <c r="B29" s="332"/>
      <c r="C29" s="332"/>
      <c r="D29" s="332"/>
      <c r="E29" s="332"/>
      <c r="F29" s="332"/>
      <c r="G29" s="332"/>
      <c r="H29" s="333"/>
      <c r="I29" s="333"/>
      <c r="J29" s="333"/>
      <c r="K29" s="333"/>
      <c r="L29" s="334"/>
      <c r="M29" s="333"/>
    </row>
    <row r="30" spans="1:13" ht="13.9" customHeight="1" x14ac:dyDescent="0.25">
      <c r="A30" s="331"/>
      <c r="B30" s="332"/>
      <c r="C30" s="332"/>
      <c r="D30" s="332"/>
      <c r="E30" s="332"/>
      <c r="F30" s="332"/>
      <c r="G30" s="332"/>
      <c r="H30" s="333"/>
      <c r="I30" s="333"/>
      <c r="J30" s="333"/>
      <c r="K30" s="333"/>
      <c r="L30" s="334"/>
      <c r="M30" s="333"/>
    </row>
    <row r="31" spans="1:13" ht="13.9" customHeight="1" x14ac:dyDescent="0.25">
      <c r="A31" s="331"/>
      <c r="B31" s="332"/>
      <c r="C31" s="332"/>
      <c r="D31" s="332"/>
      <c r="E31" s="332"/>
      <c r="F31" s="332"/>
      <c r="G31" s="332"/>
      <c r="H31" s="333"/>
      <c r="I31" s="333"/>
      <c r="J31" s="333"/>
      <c r="K31" s="333"/>
      <c r="L31" s="334"/>
      <c r="M31" s="333"/>
    </row>
    <row r="32" spans="1:13" ht="13.9" customHeight="1" x14ac:dyDescent="0.25">
      <c r="A32" s="331"/>
      <c r="B32" s="332"/>
      <c r="C32" s="332"/>
      <c r="D32" s="332"/>
      <c r="E32" s="332"/>
      <c r="F32" s="332"/>
      <c r="G32" s="332"/>
      <c r="H32" s="333"/>
      <c r="I32" s="333"/>
      <c r="J32" s="333"/>
      <c r="K32" s="333"/>
      <c r="L32" s="334"/>
      <c r="M32" s="333"/>
    </row>
    <row r="33" spans="1:13" ht="13.9" customHeight="1" x14ac:dyDescent="0.25">
      <c r="A33" s="476" t="s">
        <v>1648</v>
      </c>
      <c r="B33" s="476"/>
      <c r="C33" s="476"/>
      <c r="D33" s="476"/>
      <c r="E33" s="476"/>
      <c r="F33" s="476"/>
      <c r="G33" s="476"/>
      <c r="H33" s="476"/>
      <c r="I33" s="476"/>
      <c r="J33" s="476"/>
      <c r="K33" s="476"/>
      <c r="L33" s="476"/>
      <c r="M33" s="476"/>
    </row>
    <row r="34" spans="1:13" ht="13.9" customHeight="1" x14ac:dyDescent="0.25">
      <c r="A34" s="477" t="s">
        <v>1649</v>
      </c>
      <c r="B34" s="477"/>
      <c r="C34" s="477"/>
      <c r="D34" s="477"/>
      <c r="E34" s="477"/>
      <c r="F34" s="477"/>
      <c r="G34" s="477"/>
      <c r="H34" s="477"/>
      <c r="I34" s="477"/>
      <c r="J34" s="477"/>
      <c r="K34" s="477"/>
      <c r="L34" s="477"/>
      <c r="M34" s="477"/>
    </row>
    <row r="35" spans="1:13" ht="13.9" customHeight="1" x14ac:dyDescent="0.25">
      <c r="A35" s="472" t="s">
        <v>1650</v>
      </c>
      <c r="B35" s="472"/>
      <c r="C35" s="472"/>
      <c r="D35" s="472"/>
      <c r="E35" s="472"/>
      <c r="F35" s="472"/>
      <c r="G35" s="472"/>
      <c r="H35" s="472"/>
      <c r="I35" s="472"/>
      <c r="J35" s="472"/>
      <c r="K35" s="472"/>
      <c r="L35" s="472"/>
      <c r="M35" s="472"/>
    </row>
  </sheetData>
  <mergeCells count="31">
    <mergeCell ref="A35:M35"/>
    <mergeCell ref="M18:M20"/>
    <mergeCell ref="A33:M33"/>
    <mergeCell ref="A34:M34"/>
    <mergeCell ref="B20:F20"/>
    <mergeCell ref="H20:K20"/>
    <mergeCell ref="B17:F17"/>
    <mergeCell ref="H17:K17"/>
    <mergeCell ref="B18:F18"/>
    <mergeCell ref="H18:K18"/>
    <mergeCell ref="B19:F19"/>
    <mergeCell ref="H19:K19"/>
    <mergeCell ref="A16:M16"/>
    <mergeCell ref="A8:M9"/>
    <mergeCell ref="B11:I11"/>
    <mergeCell ref="J11:K11"/>
    <mergeCell ref="L11:M11"/>
    <mergeCell ref="B12:I12"/>
    <mergeCell ref="J12:K12"/>
    <mergeCell ref="L12:M12"/>
    <mergeCell ref="B13:I13"/>
    <mergeCell ref="J13:K13"/>
    <mergeCell ref="L13:M13"/>
    <mergeCell ref="B14:M14"/>
    <mergeCell ref="A15:M15"/>
    <mergeCell ref="A6:M6"/>
    <mergeCell ref="A1:M1"/>
    <mergeCell ref="A2:M2"/>
    <mergeCell ref="A3:M3"/>
    <mergeCell ref="A4:M4"/>
    <mergeCell ref="A5:M5"/>
  </mergeCells>
  <hyperlinks>
    <hyperlink ref="H18" r:id="rId1" display="https://www.casamimosa.com.br/pressurizador-rowa-max-press-270-vf-sem-vaso-de-220v-mono-ref--0005-0680-rowa-00050680/p?idsku=19835&amp;utm_source=googleads&amp;utm_medium=&amp;utm_campaign=17654718714&amp;utm_content=&amp;utm_term=&amp;gad_source=1&amp;gclid=EAIaIQobChMI7bDqn9jyigMV2idECB2gGQDtEAQYASABEgLaN_D_BwE"/>
    <hyperlink ref="H19" r:id="rId2"/>
    <hyperlink ref="H20" r:id="rId3"/>
  </hyperlinks>
  <pageMargins left="0.511811024" right="0.511811024" top="0.78740157499999996" bottom="0.78740157499999996" header="0.31496062000000002" footer="0.31496062000000002"/>
  <drawing r:id="rId4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D8D8D8"/>
    <pageSetUpPr fitToPage="1"/>
  </sheetPr>
  <dimension ref="A1:Z1007"/>
  <sheetViews>
    <sheetView showGridLines="0" topLeftCell="A25" zoomScale="70" zoomScaleNormal="70" workbookViewId="0">
      <selection activeCell="E33" sqref="E33"/>
    </sheetView>
  </sheetViews>
  <sheetFormatPr defaultColWidth="12.625" defaultRowHeight="15" customHeight="1" x14ac:dyDescent="0.2"/>
  <cols>
    <col min="1" max="1" width="3.25" customWidth="1"/>
    <col min="2" max="2" width="18.625" customWidth="1"/>
    <col min="3" max="3" width="63.125" customWidth="1"/>
    <col min="4" max="4" width="18.625" customWidth="1"/>
    <col min="5" max="6" width="33.125" customWidth="1"/>
    <col min="7" max="7" width="3.25" customWidth="1"/>
    <col min="8" max="26" width="13" customWidth="1"/>
  </cols>
  <sheetData>
    <row r="1" spans="1:26" ht="20.25" customHeight="1" x14ac:dyDescent="0.2">
      <c r="A1" s="144"/>
      <c r="B1" s="4"/>
      <c r="C1" s="4"/>
      <c r="D1" s="4"/>
      <c r="E1" s="4"/>
      <c r="F1" s="4"/>
      <c r="G1" s="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</row>
    <row r="2" spans="1:26" ht="18.75" customHeight="1" x14ac:dyDescent="0.2">
      <c r="A2" s="46"/>
      <c r="B2" s="366" t="s">
        <v>382</v>
      </c>
      <c r="C2" s="367"/>
      <c r="D2" s="367"/>
      <c r="E2" s="367"/>
      <c r="F2" s="368"/>
      <c r="G2" s="46"/>
      <c r="H2" s="47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4"/>
      <c r="W2" s="44"/>
      <c r="X2" s="44"/>
      <c r="Y2" s="44"/>
      <c r="Z2" s="1"/>
    </row>
    <row r="3" spans="1:26" ht="18.75" customHeight="1" x14ac:dyDescent="0.2">
      <c r="A3" s="46"/>
      <c r="B3" s="369"/>
      <c r="C3" s="370"/>
      <c r="D3" s="370"/>
      <c r="E3" s="370"/>
      <c r="F3" s="371"/>
      <c r="G3" s="46"/>
      <c r="H3" s="47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4"/>
      <c r="W3" s="44"/>
      <c r="X3" s="44"/>
      <c r="Y3" s="44"/>
      <c r="Z3" s="1"/>
    </row>
    <row r="4" spans="1:26" ht="18.75" customHeight="1" x14ac:dyDescent="0.2">
      <c r="A4" s="46"/>
      <c r="B4" s="369"/>
      <c r="C4" s="370"/>
      <c r="D4" s="370"/>
      <c r="E4" s="370"/>
      <c r="F4" s="371"/>
      <c r="G4" s="46"/>
      <c r="H4" s="47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4"/>
      <c r="W4" s="44"/>
      <c r="X4" s="44"/>
      <c r="Y4" s="44"/>
      <c r="Z4" s="1"/>
    </row>
    <row r="5" spans="1:26" ht="18.75" customHeight="1" x14ac:dyDescent="0.2">
      <c r="A5" s="46"/>
      <c r="B5" s="369"/>
      <c r="C5" s="370"/>
      <c r="D5" s="370"/>
      <c r="E5" s="370"/>
      <c r="F5" s="371"/>
      <c r="G5" s="46"/>
      <c r="H5" s="47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4"/>
      <c r="W5" s="44"/>
      <c r="X5" s="44"/>
      <c r="Y5" s="44"/>
      <c r="Z5" s="1"/>
    </row>
    <row r="6" spans="1:26" ht="18.75" customHeight="1" x14ac:dyDescent="0.2">
      <c r="A6" s="46"/>
      <c r="B6" s="372"/>
      <c r="C6" s="373"/>
      <c r="D6" s="373"/>
      <c r="E6" s="373"/>
      <c r="F6" s="374"/>
      <c r="G6" s="46"/>
      <c r="H6" s="47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4"/>
      <c r="W6" s="44"/>
      <c r="X6" s="44"/>
      <c r="Y6" s="44"/>
      <c r="Z6" s="1"/>
    </row>
    <row r="7" spans="1:26" ht="15" customHeight="1" x14ac:dyDescent="0.2">
      <c r="A7" s="48"/>
      <c r="B7" s="4"/>
      <c r="C7" s="4"/>
      <c r="D7" s="4"/>
      <c r="E7" s="4"/>
      <c r="F7" s="4"/>
      <c r="G7" s="48"/>
      <c r="H7" s="49"/>
      <c r="I7" s="48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1"/>
    </row>
    <row r="8" spans="1:26" ht="15" customHeight="1" x14ac:dyDescent="0.2">
      <c r="A8" s="48"/>
      <c r="B8" s="50" t="str">
        <f>'DADOS GERAIS'!B8</f>
        <v>Secretaria de Atenção Especializada à Saúde</v>
      </c>
      <c r="C8" s="51"/>
      <c r="D8" s="52" t="s">
        <v>17</v>
      </c>
      <c r="E8" s="52" t="s">
        <v>18</v>
      </c>
      <c r="F8" s="53" t="str">
        <f>'DADOS GERAIS'!$B$22</f>
        <v>Data:</v>
      </c>
      <c r="G8" s="48"/>
      <c r="H8" s="49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1"/>
    </row>
    <row r="9" spans="1:26" ht="15" customHeight="1" x14ac:dyDescent="0.2">
      <c r="A9" s="48"/>
      <c r="B9" s="54" t="str">
        <f>'DADOS GERAIS'!B9</f>
        <v>Unidade Básica de Saúde Porte 1 - Área Construída: 389,78m² - CDHU Dilermando Marques Camargo</v>
      </c>
      <c r="C9" s="55"/>
      <c r="D9" s="56">
        <f>'DADOS GERAIS'!C19</f>
        <v>0.22824752754022981</v>
      </c>
      <c r="E9" s="56">
        <f>'ENCARGOS SOCIAIS'!F56</f>
        <v>0.71460000000000001</v>
      </c>
      <c r="F9" s="57" t="str">
        <f>'DADOS GERAIS'!$C$22</f>
        <v>30/08/2024</v>
      </c>
      <c r="G9" s="48"/>
      <c r="H9" s="49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1"/>
    </row>
    <row r="10" spans="1:26" ht="15" customHeight="1" x14ac:dyDescent="0.2">
      <c r="A10" s="48"/>
      <c r="B10" s="58"/>
      <c r="C10" s="55"/>
      <c r="D10" s="1"/>
      <c r="E10" s="1"/>
      <c r="F10" s="59"/>
      <c r="G10" s="48"/>
      <c r="H10" s="49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1"/>
    </row>
    <row r="11" spans="1:26" ht="15" customHeight="1" x14ac:dyDescent="0.2">
      <c r="A11" s="48"/>
      <c r="B11" s="60" t="str">
        <f>'DADOS GERAIS'!B11</f>
        <v>Bancos:</v>
      </c>
      <c r="C11" s="55"/>
      <c r="D11" s="61" t="s">
        <v>19</v>
      </c>
      <c r="E11" s="61" t="s">
        <v>20</v>
      </c>
      <c r="F11" s="59" t="str">
        <f>'DADOS GERAIS'!$B$23</f>
        <v>Revisão:</v>
      </c>
      <c r="G11" s="48"/>
      <c r="H11" s="49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1"/>
    </row>
    <row r="12" spans="1:26" ht="15" customHeight="1" x14ac:dyDescent="0.2">
      <c r="A12" s="48"/>
      <c r="B12" s="386" t="str">
        <f>'DADOS GERAIS'!B12</f>
        <v>SINAPI (03/2024) - CPOS/CDHU (03/2024) - SBC (03/2024) - ORSE (03/2024) - SEINFRA (028) - IOPES (03/2024) - EMOP (03/2024)</v>
      </c>
      <c r="C12" s="387"/>
      <c r="D12" s="56">
        <f>'DADOS GERAIS'!C20</f>
        <v>0.11399789231966739</v>
      </c>
      <c r="E12" s="56">
        <f>'ENCARGOS SOCIAIS'!E56</f>
        <v>1.1553798000000002</v>
      </c>
      <c r="F12" s="62" t="str">
        <f>'DADOS GERAIS'!$C$23</f>
        <v>02</v>
      </c>
      <c r="G12" s="48"/>
      <c r="H12" s="49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1"/>
    </row>
    <row r="13" spans="1:26" ht="15" customHeight="1" x14ac:dyDescent="0.2">
      <c r="A13" s="48"/>
      <c r="B13" s="388"/>
      <c r="C13" s="389"/>
      <c r="D13" s="63"/>
      <c r="E13" s="63"/>
      <c r="F13" s="64"/>
      <c r="G13" s="48"/>
      <c r="H13" s="49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1"/>
    </row>
    <row r="14" spans="1:26" ht="15" customHeight="1" x14ac:dyDescent="0.2">
      <c r="A14" s="48"/>
      <c r="B14" s="4"/>
      <c r="C14" s="4"/>
      <c r="D14" s="4"/>
      <c r="E14" s="4"/>
      <c r="F14" s="4"/>
      <c r="G14" s="48"/>
      <c r="H14" s="49"/>
      <c r="I14" s="48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1"/>
    </row>
    <row r="15" spans="1:26" ht="20.25" customHeight="1" x14ac:dyDescent="0.2">
      <c r="A15" s="4"/>
      <c r="B15" s="145" t="s">
        <v>383</v>
      </c>
      <c r="C15" s="146"/>
      <c r="D15" s="146"/>
      <c r="E15" s="146"/>
      <c r="F15" s="147"/>
      <c r="G15" s="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</row>
    <row r="16" spans="1:26" ht="20.25" customHeight="1" x14ac:dyDescent="0.2">
      <c r="A16" s="4"/>
      <c r="B16" s="148"/>
      <c r="C16" s="149"/>
      <c r="D16" s="149"/>
      <c r="E16" s="149"/>
      <c r="F16" s="150"/>
      <c r="G16" s="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</row>
    <row r="17" spans="1:26" ht="20.25" customHeight="1" x14ac:dyDescent="0.2">
      <c r="A17" s="4"/>
      <c r="B17" s="148"/>
      <c r="C17" s="149"/>
      <c r="D17" s="149"/>
      <c r="E17" s="149"/>
      <c r="F17" s="150"/>
      <c r="G17" s="4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</row>
    <row r="18" spans="1:26" ht="20.25" customHeight="1" x14ac:dyDescent="0.2">
      <c r="A18" s="4"/>
      <c r="B18" s="148"/>
      <c r="C18" s="149"/>
      <c r="D18" s="149"/>
      <c r="E18" s="149"/>
      <c r="F18" s="150"/>
      <c r="G18" s="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</row>
    <row r="19" spans="1:26" ht="20.25" customHeight="1" x14ac:dyDescent="0.2">
      <c r="A19" s="4"/>
      <c r="B19" s="148"/>
      <c r="C19" s="149"/>
      <c r="D19" s="149"/>
      <c r="E19" s="149"/>
      <c r="F19" s="150"/>
      <c r="G19" s="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</row>
    <row r="20" spans="1:26" ht="20.25" customHeight="1" x14ac:dyDescent="0.2">
      <c r="A20" s="4"/>
      <c r="B20" s="151"/>
      <c r="C20" s="152"/>
      <c r="D20" s="152"/>
      <c r="E20" s="152"/>
      <c r="F20" s="153"/>
      <c r="G20" s="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</row>
    <row r="21" spans="1:26" ht="15" customHeight="1" x14ac:dyDescent="0.2">
      <c r="A21" s="48"/>
      <c r="B21" s="4"/>
      <c r="C21" s="4"/>
      <c r="D21" s="4"/>
      <c r="E21" s="4"/>
      <c r="F21" s="4"/>
      <c r="G21" s="48"/>
      <c r="H21" s="49"/>
      <c r="I21" s="48"/>
      <c r="J21" s="48"/>
      <c r="K21" s="48"/>
      <c r="L21" s="48"/>
      <c r="M21" s="48"/>
      <c r="N21" s="48"/>
      <c r="O21" s="48"/>
      <c r="P21" s="48"/>
      <c r="Q21" s="48"/>
      <c r="R21" s="48"/>
      <c r="S21" s="48"/>
      <c r="T21" s="48"/>
      <c r="U21" s="48"/>
      <c r="V21" s="48"/>
      <c r="W21" s="48"/>
      <c r="X21" s="48"/>
      <c r="Y21" s="48"/>
      <c r="Z21" s="1"/>
    </row>
    <row r="22" spans="1:26" ht="20.25" customHeight="1" x14ac:dyDescent="0.2">
      <c r="A22" s="4"/>
      <c r="B22" s="480" t="s">
        <v>21</v>
      </c>
      <c r="C22" s="480" t="s">
        <v>22</v>
      </c>
      <c r="D22" s="480" t="s">
        <v>384</v>
      </c>
      <c r="E22" s="482" t="s">
        <v>385</v>
      </c>
      <c r="F22" s="482" t="s">
        <v>386</v>
      </c>
      <c r="G22" s="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</row>
    <row r="23" spans="1:26" ht="20.25" customHeight="1" x14ac:dyDescent="0.2">
      <c r="A23" s="4"/>
      <c r="B23" s="481"/>
      <c r="C23" s="481"/>
      <c r="D23" s="481"/>
      <c r="E23" s="481"/>
      <c r="F23" s="481"/>
      <c r="G23" s="4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</row>
    <row r="24" spans="1:26" ht="15" customHeight="1" x14ac:dyDescent="0.2">
      <c r="A24" s="48"/>
      <c r="B24" s="4"/>
      <c r="C24" s="4"/>
      <c r="D24" s="4"/>
      <c r="E24" s="4"/>
      <c r="F24" s="4"/>
      <c r="G24" s="48"/>
      <c r="H24" s="49"/>
      <c r="I24" s="48"/>
      <c r="J24" s="48"/>
      <c r="K24" s="48"/>
      <c r="L24" s="48"/>
      <c r="M24" s="48"/>
      <c r="N24" s="48"/>
      <c r="O24" s="48"/>
      <c r="P24" s="48"/>
      <c r="Q24" s="48"/>
      <c r="R24" s="48"/>
      <c r="S24" s="48"/>
      <c r="T24" s="48"/>
      <c r="U24" s="48"/>
      <c r="V24" s="48"/>
      <c r="W24" s="48"/>
      <c r="X24" s="48"/>
      <c r="Y24" s="48"/>
      <c r="Z24" s="1"/>
    </row>
    <row r="25" spans="1:26" ht="20.25" customHeight="1" x14ac:dyDescent="0.2">
      <c r="A25" s="4"/>
      <c r="B25" s="154">
        <v>1</v>
      </c>
      <c r="C25" s="155" t="s">
        <v>387</v>
      </c>
      <c r="D25" s="154" t="s">
        <v>388</v>
      </c>
      <c r="E25" s="272">
        <v>0.03</v>
      </c>
      <c r="F25" s="272">
        <v>1.4999999999999999E-2</v>
      </c>
      <c r="G25" s="4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</row>
    <row r="26" spans="1:26" ht="20.25" customHeight="1" x14ac:dyDescent="0.2">
      <c r="A26" s="4"/>
      <c r="B26" s="156">
        <v>2</v>
      </c>
      <c r="C26" s="157" t="s">
        <v>389</v>
      </c>
      <c r="D26" s="156" t="s">
        <v>390</v>
      </c>
      <c r="E26" s="158">
        <v>1.2699999999999999E-2</v>
      </c>
      <c r="F26" s="158">
        <v>8.5000000000000006E-3</v>
      </c>
      <c r="G26" s="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</row>
    <row r="27" spans="1:26" ht="20.25" customHeight="1" x14ac:dyDescent="0.2">
      <c r="A27" s="4"/>
      <c r="B27" s="156">
        <v>3</v>
      </c>
      <c r="C27" s="157" t="s">
        <v>391</v>
      </c>
      <c r="D27" s="156" t="s">
        <v>392</v>
      </c>
      <c r="E27" s="158">
        <v>8.0000000000000002E-3</v>
      </c>
      <c r="F27" s="158">
        <v>4.7999999999999996E-3</v>
      </c>
      <c r="G27" s="4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</row>
    <row r="28" spans="1:26" ht="20.25" customHeight="1" x14ac:dyDescent="0.2">
      <c r="A28" s="4"/>
      <c r="B28" s="156">
        <v>4</v>
      </c>
      <c r="C28" s="157" t="s">
        <v>393</v>
      </c>
      <c r="D28" s="156" t="s">
        <v>394</v>
      </c>
      <c r="E28" s="158">
        <v>5.8999999999999999E-3</v>
      </c>
      <c r="F28" s="158">
        <v>8.5000000000000006E-3</v>
      </c>
      <c r="G28" s="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</row>
    <row r="29" spans="1:26" ht="20.25" customHeight="1" x14ac:dyDescent="0.2">
      <c r="A29" s="4"/>
      <c r="B29" s="156">
        <v>5</v>
      </c>
      <c r="C29" s="157" t="s">
        <v>395</v>
      </c>
      <c r="D29" s="156" t="s">
        <v>336</v>
      </c>
      <c r="E29" s="158">
        <v>6.1600000000000002E-2</v>
      </c>
      <c r="F29" s="158">
        <v>3.5000000000000003E-2</v>
      </c>
      <c r="G29" s="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</row>
    <row r="30" spans="1:26" ht="20.25" customHeight="1" x14ac:dyDescent="0.2">
      <c r="A30" s="4"/>
      <c r="B30" s="156">
        <v>6</v>
      </c>
      <c r="C30" s="157" t="s">
        <v>396</v>
      </c>
      <c r="D30" s="156" t="s">
        <v>397</v>
      </c>
      <c r="E30" s="158">
        <f t="shared" ref="E30:F30" si="0">SUM(E31:E34)</f>
        <v>8.6499999999999994E-2</v>
      </c>
      <c r="F30" s="158">
        <f t="shared" si="0"/>
        <v>3.6499999999999998E-2</v>
      </c>
      <c r="G30" s="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</row>
    <row r="31" spans="1:26" ht="20.25" customHeight="1" x14ac:dyDescent="0.2">
      <c r="A31" s="4"/>
      <c r="B31" s="156" t="s">
        <v>398</v>
      </c>
      <c r="C31" s="157" t="s">
        <v>399</v>
      </c>
      <c r="D31" s="157"/>
      <c r="E31" s="158">
        <v>6.4999999999999997E-3</v>
      </c>
      <c r="F31" s="158">
        <v>6.4999999999999997E-3</v>
      </c>
      <c r="G31" s="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</row>
    <row r="32" spans="1:26" ht="20.25" customHeight="1" x14ac:dyDescent="0.2">
      <c r="A32" s="4"/>
      <c r="B32" s="156" t="s">
        <v>400</v>
      </c>
      <c r="C32" s="157" t="s">
        <v>401</v>
      </c>
      <c r="D32" s="157"/>
      <c r="E32" s="158">
        <v>0.03</v>
      </c>
      <c r="F32" s="158">
        <v>0.03</v>
      </c>
      <c r="G32" s="4"/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</row>
    <row r="33" spans="1:26" ht="20.25" customHeight="1" x14ac:dyDescent="0.2">
      <c r="A33" s="4"/>
      <c r="B33" s="156" t="s">
        <v>402</v>
      </c>
      <c r="C33" s="157" t="s">
        <v>403</v>
      </c>
      <c r="D33" s="157"/>
      <c r="E33" s="158">
        <v>0.05</v>
      </c>
      <c r="F33" s="158">
        <v>0</v>
      </c>
      <c r="G33" s="4"/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</row>
    <row r="34" spans="1:26" ht="20.25" customHeight="1" x14ac:dyDescent="0.2">
      <c r="A34" s="4"/>
      <c r="B34" s="156" t="s">
        <v>404</v>
      </c>
      <c r="C34" s="157" t="s">
        <v>405</v>
      </c>
      <c r="D34" s="157"/>
      <c r="E34" s="158">
        <v>0</v>
      </c>
      <c r="F34" s="158">
        <v>0</v>
      </c>
      <c r="G34" s="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</row>
    <row r="35" spans="1:26" ht="20.25" customHeight="1" x14ac:dyDescent="0.2">
      <c r="A35" s="4"/>
      <c r="B35" s="159"/>
      <c r="C35" s="160"/>
      <c r="D35" s="160"/>
      <c r="E35" s="158"/>
      <c r="F35" s="158"/>
      <c r="G35" s="4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</row>
    <row r="36" spans="1:26" ht="20.25" customHeight="1" x14ac:dyDescent="0.2">
      <c r="A36" s="4"/>
      <c r="B36" s="381" t="s">
        <v>406</v>
      </c>
      <c r="C36" s="483"/>
      <c r="D36" s="382"/>
      <c r="E36" s="70">
        <f t="shared" ref="E36:F36" si="1">((1+E25+E26+E27)*(1+E28)*(1+E29)/(1-E30))-1</f>
        <v>0.22824752754022981</v>
      </c>
      <c r="F36" s="70">
        <f t="shared" si="1"/>
        <v>0.11399789231966739</v>
      </c>
      <c r="G36" s="4"/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</row>
    <row r="37" spans="1:26" ht="6" customHeight="1" x14ac:dyDescent="0.2">
      <c r="A37" s="4"/>
      <c r="B37" s="65"/>
      <c r="C37" s="65"/>
      <c r="D37" s="65"/>
      <c r="E37" s="161"/>
      <c r="F37" s="161"/>
      <c r="G37" s="4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</row>
    <row r="38" spans="1:26" ht="6" customHeight="1" x14ac:dyDescent="0.2">
      <c r="A38" s="4"/>
      <c r="B38" s="65"/>
      <c r="C38" s="65"/>
      <c r="D38" s="65"/>
      <c r="E38" s="161"/>
      <c r="F38" s="161"/>
      <c r="G38" s="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</row>
    <row r="39" spans="1:26" ht="20.25" customHeight="1" x14ac:dyDescent="0.2">
      <c r="A39" s="4"/>
      <c r="B39" s="66" t="s">
        <v>407</v>
      </c>
      <c r="C39" s="48"/>
      <c r="D39" s="48"/>
      <c r="E39" s="48"/>
      <c r="F39" s="48"/>
      <c r="G39" s="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</row>
    <row r="40" spans="1:26" ht="20.25" customHeight="1" x14ac:dyDescent="0.2">
      <c r="A40" s="4"/>
      <c r="B40" s="32" t="s">
        <v>408</v>
      </c>
      <c r="C40" s="484" t="s">
        <v>409</v>
      </c>
      <c r="D40" s="370"/>
      <c r="E40" s="370"/>
      <c r="F40" s="370"/>
      <c r="G40" s="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</row>
    <row r="41" spans="1:26" ht="20.25" customHeight="1" x14ac:dyDescent="0.2">
      <c r="A41" s="4"/>
      <c r="B41" s="32" t="s">
        <v>410</v>
      </c>
      <c r="C41" s="484" t="s">
        <v>411</v>
      </c>
      <c r="D41" s="370"/>
      <c r="E41" s="370"/>
      <c r="F41" s="370"/>
      <c r="G41" s="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</row>
    <row r="42" spans="1:26" x14ac:dyDescent="0.2">
      <c r="A42" s="4"/>
      <c r="B42" s="32"/>
      <c r="C42" s="485"/>
      <c r="D42" s="370"/>
      <c r="E42" s="370"/>
      <c r="F42" s="370"/>
      <c r="G42" s="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</row>
    <row r="43" spans="1:26" ht="20.25" customHeight="1" x14ac:dyDescent="0.2">
      <c r="A43" s="4"/>
      <c r="B43" s="32"/>
      <c r="C43" s="48"/>
      <c r="D43" s="163"/>
      <c r="E43" s="163"/>
      <c r="F43" s="163"/>
      <c r="G43" s="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</row>
    <row r="44" spans="1:26" ht="20.25" customHeight="1" x14ac:dyDescent="0.2">
      <c r="A44" s="4"/>
      <c r="B44" s="66" t="s">
        <v>412</v>
      </c>
      <c r="C44" s="48"/>
      <c r="D44" s="48"/>
      <c r="E44" s="48"/>
      <c r="F44" s="48"/>
      <c r="G44" s="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</row>
    <row r="45" spans="1:26" ht="20.25" customHeight="1" x14ac:dyDescent="0.2">
      <c r="A45" s="4"/>
      <c r="B45" s="32" t="s">
        <v>408</v>
      </c>
      <c r="C45" s="484" t="s">
        <v>413</v>
      </c>
      <c r="D45" s="370"/>
      <c r="E45" s="370"/>
      <c r="F45" s="370"/>
      <c r="G45" s="4"/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</row>
    <row r="46" spans="1:26" ht="20.25" customHeight="1" x14ac:dyDescent="0.2">
      <c r="A46" s="4"/>
      <c r="B46" s="32" t="s">
        <v>410</v>
      </c>
      <c r="C46" s="484" t="s">
        <v>414</v>
      </c>
      <c r="D46" s="370"/>
      <c r="E46" s="370"/>
      <c r="F46" s="370"/>
      <c r="G46" s="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</row>
    <row r="47" spans="1:26" ht="20.25" customHeight="1" x14ac:dyDescent="0.2">
      <c r="A47" s="4"/>
      <c r="B47" s="4"/>
      <c r="C47" s="4"/>
      <c r="D47" s="4"/>
      <c r="E47" s="4"/>
      <c r="F47" s="164"/>
      <c r="G47" s="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</row>
    <row r="48" spans="1:26" ht="20.25" customHeight="1" x14ac:dyDescent="0.2">
      <c r="A48" s="4"/>
      <c r="B48" s="478" t="s">
        <v>15</v>
      </c>
      <c r="C48" s="367"/>
      <c r="D48" s="367"/>
      <c r="E48" s="367"/>
      <c r="F48" s="368"/>
      <c r="G48" s="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</row>
    <row r="49" spans="1:26" ht="20.25" customHeight="1" x14ac:dyDescent="0.2">
      <c r="A49" s="4"/>
      <c r="B49" s="369"/>
      <c r="C49" s="370"/>
      <c r="D49" s="370"/>
      <c r="E49" s="370"/>
      <c r="F49" s="371"/>
      <c r="G49" s="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</row>
    <row r="50" spans="1:26" ht="20.25" customHeight="1" x14ac:dyDescent="0.2">
      <c r="A50" s="4"/>
      <c r="B50" s="369"/>
      <c r="C50" s="370"/>
      <c r="D50" s="370"/>
      <c r="E50" s="370"/>
      <c r="F50" s="371"/>
      <c r="G50" s="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</row>
    <row r="51" spans="1:26" ht="20.25" customHeight="1" x14ac:dyDescent="0.2">
      <c r="A51" s="4"/>
      <c r="B51" s="369"/>
      <c r="C51" s="370"/>
      <c r="D51" s="370"/>
      <c r="E51" s="370"/>
      <c r="F51" s="371"/>
      <c r="G51" s="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</row>
    <row r="52" spans="1:26" ht="20.25" customHeight="1" x14ac:dyDescent="0.25">
      <c r="A52" s="4"/>
      <c r="B52" s="379" t="str">
        <f>'DADOS GERAIS'!C24</f>
        <v>Lucas Gonçalves Demetrio</v>
      </c>
      <c r="C52" s="370"/>
      <c r="D52" s="370"/>
      <c r="E52" s="370"/>
      <c r="F52" s="371"/>
      <c r="G52" s="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</row>
    <row r="53" spans="1:26" ht="20.25" customHeight="1" x14ac:dyDescent="0.2">
      <c r="A53" s="4"/>
      <c r="B53" s="479" t="str">
        <f>'DADOS GERAIS'!C25</f>
        <v>ENGENHEIRO CIVIL / CREA-SP 5070463475</v>
      </c>
      <c r="C53" s="370"/>
      <c r="D53" s="370"/>
      <c r="E53" s="370"/>
      <c r="F53" s="371"/>
      <c r="G53" s="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</row>
    <row r="54" spans="1:26" ht="20.25" customHeight="1" x14ac:dyDescent="0.2">
      <c r="A54" s="4"/>
      <c r="B54" s="165"/>
      <c r="C54" s="166"/>
      <c r="D54" s="166"/>
      <c r="E54" s="166"/>
      <c r="F54" s="167"/>
      <c r="G54" s="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</row>
    <row r="55" spans="1:26" ht="15.75" customHeight="1" x14ac:dyDescent="0.2">
      <c r="A55" s="4"/>
      <c r="B55" s="91"/>
      <c r="C55" s="42"/>
      <c r="D55" s="42"/>
      <c r="E55" s="42"/>
      <c r="F55" s="43"/>
      <c r="G55" s="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</row>
    <row r="56" spans="1:26" ht="20.25" customHeight="1" x14ac:dyDescent="0.2">
      <c r="A56" s="4"/>
      <c r="B56" s="4"/>
      <c r="C56" s="4"/>
      <c r="D56" s="4"/>
      <c r="E56" s="4"/>
      <c r="F56" s="4"/>
      <c r="G56" s="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</row>
    <row r="57" spans="1:26" ht="15.75" customHeight="1" x14ac:dyDescent="0.2">
      <c r="A57" s="144"/>
      <c r="B57" s="144"/>
      <c r="C57" s="144"/>
      <c r="D57" s="144"/>
      <c r="E57" s="144"/>
      <c r="F57" s="144"/>
      <c r="G57" s="14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</row>
    <row r="58" spans="1:26" ht="15.75" customHeight="1" x14ac:dyDescent="0.2">
      <c r="A58" s="144"/>
      <c r="B58" s="144"/>
      <c r="C58" s="144"/>
      <c r="D58" s="144"/>
      <c r="E58" s="144"/>
      <c r="F58" s="144"/>
      <c r="G58" s="14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</row>
    <row r="59" spans="1:26" ht="15.75" customHeight="1" x14ac:dyDescent="0.2">
      <c r="A59" s="144"/>
      <c r="B59" s="144"/>
      <c r="C59" s="144"/>
      <c r="D59" s="144"/>
      <c r="E59" s="144"/>
      <c r="F59" s="144"/>
      <c r="G59" s="144"/>
      <c r="H59" s="14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</row>
    <row r="60" spans="1:26" ht="15.75" customHeight="1" x14ac:dyDescent="0.2">
      <c r="A60" s="144"/>
      <c r="B60" s="144"/>
      <c r="C60" s="144"/>
      <c r="D60" s="144"/>
      <c r="E60" s="144"/>
      <c r="F60" s="144"/>
      <c r="G60" s="144"/>
      <c r="H60" s="14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</row>
    <row r="61" spans="1:26" ht="15.75" customHeight="1" x14ac:dyDescent="0.2">
      <c r="A61" s="144"/>
      <c r="B61" s="144"/>
      <c r="C61" s="144"/>
      <c r="D61" s="144"/>
      <c r="E61" s="144"/>
      <c r="F61" s="144"/>
      <c r="G61" s="14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</row>
    <row r="62" spans="1:26" ht="15.75" customHeight="1" x14ac:dyDescent="0.2">
      <c r="A62" s="144"/>
      <c r="B62" s="144"/>
      <c r="C62" s="144"/>
      <c r="D62" s="144"/>
      <c r="E62" s="144"/>
      <c r="F62" s="144"/>
      <c r="G62" s="144"/>
      <c r="H62" s="14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</row>
    <row r="63" spans="1:26" ht="15.75" customHeight="1" x14ac:dyDescent="0.2">
      <c r="A63" s="144"/>
      <c r="B63" s="144"/>
      <c r="C63" s="144"/>
      <c r="D63" s="144"/>
      <c r="E63" s="144"/>
      <c r="F63" s="144"/>
      <c r="G63" s="144"/>
      <c r="H63" s="14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</row>
    <row r="64" spans="1:26" ht="15.75" customHeight="1" x14ac:dyDescent="0.2">
      <c r="A64" s="144"/>
      <c r="B64" s="144"/>
      <c r="C64" s="144"/>
      <c r="D64" s="144"/>
      <c r="E64" s="144"/>
      <c r="F64" s="144"/>
      <c r="G64" s="14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</row>
    <row r="65" spans="1:26" ht="15.75" customHeight="1" x14ac:dyDescent="0.2">
      <c r="A65" s="144"/>
      <c r="B65" s="144"/>
      <c r="C65" s="144"/>
      <c r="D65" s="144"/>
      <c r="E65" s="144"/>
      <c r="F65" s="144"/>
      <c r="G65" s="144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</row>
    <row r="66" spans="1:26" ht="15.75" customHeight="1" x14ac:dyDescent="0.2">
      <c r="A66" s="144"/>
      <c r="B66" s="144"/>
      <c r="C66" s="144"/>
      <c r="D66" s="144"/>
      <c r="E66" s="144"/>
      <c r="F66" s="144"/>
      <c r="G66" s="14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</row>
    <row r="67" spans="1:26" ht="15.75" customHeight="1" x14ac:dyDescent="0.2">
      <c r="A67" s="144"/>
      <c r="B67" s="144"/>
      <c r="C67" s="144"/>
      <c r="D67" s="144"/>
      <c r="E67" s="144"/>
      <c r="F67" s="144"/>
      <c r="G67" s="14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</row>
    <row r="68" spans="1:26" ht="15.75" customHeight="1" x14ac:dyDescent="0.2">
      <c r="A68" s="144"/>
      <c r="B68" s="144"/>
      <c r="C68" s="144"/>
      <c r="D68" s="144"/>
      <c r="E68" s="144"/>
      <c r="F68" s="144"/>
      <c r="G68" s="14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</row>
    <row r="69" spans="1:26" ht="15.75" customHeight="1" x14ac:dyDescent="0.2">
      <c r="A69" s="144"/>
      <c r="B69" s="144"/>
      <c r="C69" s="144"/>
      <c r="D69" s="144"/>
      <c r="E69" s="144"/>
      <c r="F69" s="144"/>
      <c r="G69" s="14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</row>
    <row r="70" spans="1:26" ht="15.75" customHeight="1" x14ac:dyDescent="0.2">
      <c r="A70" s="144"/>
      <c r="B70" s="144"/>
      <c r="C70" s="144"/>
      <c r="D70" s="144"/>
      <c r="E70" s="144"/>
      <c r="F70" s="144"/>
      <c r="G70" s="144"/>
      <c r="H70" s="144"/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</row>
    <row r="71" spans="1:26" ht="15.75" customHeight="1" x14ac:dyDescent="0.2">
      <c r="A71" s="144"/>
      <c r="B71" s="144"/>
      <c r="C71" s="144"/>
      <c r="D71" s="144"/>
      <c r="E71" s="144"/>
      <c r="F71" s="144"/>
      <c r="G71" s="14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</row>
    <row r="72" spans="1:26" ht="15.75" customHeight="1" x14ac:dyDescent="0.2">
      <c r="A72" s="144"/>
      <c r="B72" s="144"/>
      <c r="C72" s="144"/>
      <c r="D72" s="144"/>
      <c r="E72" s="144"/>
      <c r="F72" s="144"/>
      <c r="G72" s="14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</row>
    <row r="73" spans="1:26" ht="15.75" customHeight="1" x14ac:dyDescent="0.2">
      <c r="A73" s="144"/>
      <c r="B73" s="144"/>
      <c r="C73" s="144"/>
      <c r="D73" s="144"/>
      <c r="E73" s="144"/>
      <c r="F73" s="144"/>
      <c r="G73" s="144"/>
      <c r="H73" s="144"/>
      <c r="I73" s="144"/>
      <c r="J73" s="144"/>
      <c r="K73" s="144"/>
      <c r="L73" s="144"/>
      <c r="M73" s="144"/>
      <c r="N73" s="14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</row>
    <row r="74" spans="1:26" ht="15.75" customHeight="1" x14ac:dyDescent="0.2">
      <c r="A74" s="144"/>
      <c r="B74" s="144"/>
      <c r="C74" s="144"/>
      <c r="D74" s="144"/>
      <c r="E74" s="144"/>
      <c r="F74" s="144"/>
      <c r="G74" s="14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</row>
    <row r="75" spans="1:26" ht="15.75" customHeight="1" x14ac:dyDescent="0.2">
      <c r="A75" s="144"/>
      <c r="B75" s="144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</row>
    <row r="76" spans="1:26" ht="15.75" customHeight="1" x14ac:dyDescent="0.2">
      <c r="A76" s="144"/>
      <c r="B76" s="144"/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</row>
    <row r="77" spans="1:26" ht="15.75" customHeight="1" x14ac:dyDescent="0.2">
      <c r="A77" s="144"/>
      <c r="B77" s="144"/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</row>
    <row r="78" spans="1:26" ht="15.75" customHeight="1" x14ac:dyDescent="0.2">
      <c r="A78" s="144"/>
      <c r="B78" s="144"/>
      <c r="C78" s="144"/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4"/>
      <c r="R78" s="144"/>
      <c r="S78" s="144"/>
      <c r="T78" s="144"/>
      <c r="U78" s="144"/>
      <c r="V78" s="144"/>
      <c r="W78" s="144"/>
      <c r="X78" s="144"/>
      <c r="Y78" s="144"/>
      <c r="Z78" s="144"/>
    </row>
    <row r="79" spans="1:26" ht="15.75" customHeight="1" x14ac:dyDescent="0.2">
      <c r="A79" s="144"/>
      <c r="B79" s="144"/>
      <c r="C79" s="144"/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</row>
    <row r="80" spans="1:26" ht="15.75" customHeight="1" x14ac:dyDescent="0.2">
      <c r="A80" s="144"/>
      <c r="B80" s="144"/>
      <c r="C80" s="144"/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</row>
    <row r="81" spans="1:26" ht="15.75" customHeight="1" x14ac:dyDescent="0.2">
      <c r="A81" s="144"/>
      <c r="B81" s="144"/>
      <c r="C81" s="144"/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</row>
    <row r="82" spans="1:26" ht="15.75" customHeight="1" x14ac:dyDescent="0.2">
      <c r="A82" s="144"/>
      <c r="B82" s="144"/>
      <c r="C82" s="144"/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</row>
    <row r="83" spans="1:26" ht="15.75" customHeight="1" x14ac:dyDescent="0.2">
      <c r="A83" s="144"/>
      <c r="B83" s="144"/>
      <c r="C83" s="144"/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</row>
    <row r="84" spans="1:26" ht="15.75" customHeight="1" x14ac:dyDescent="0.2">
      <c r="A84" s="144"/>
      <c r="B84" s="144"/>
      <c r="C84" s="14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</row>
    <row r="85" spans="1:26" ht="15.75" customHeight="1" x14ac:dyDescent="0.2">
      <c r="A85" s="144"/>
      <c r="B85" s="144"/>
      <c r="C85" s="144"/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</row>
    <row r="86" spans="1:26" ht="15.75" customHeight="1" x14ac:dyDescent="0.2">
      <c r="A86" s="144"/>
      <c r="B86" s="144"/>
      <c r="C86" s="144"/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144"/>
      <c r="U86" s="144"/>
      <c r="V86" s="144"/>
      <c r="W86" s="144"/>
      <c r="X86" s="144"/>
      <c r="Y86" s="144"/>
      <c r="Z86" s="144"/>
    </row>
    <row r="87" spans="1:26" ht="15.75" customHeight="1" x14ac:dyDescent="0.2">
      <c r="A87" s="144"/>
      <c r="B87" s="144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</row>
    <row r="88" spans="1:26" ht="15.75" customHeight="1" x14ac:dyDescent="0.2">
      <c r="A88" s="144"/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</row>
    <row r="89" spans="1:26" ht="15.75" customHeight="1" x14ac:dyDescent="0.2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</row>
    <row r="90" spans="1:26" ht="15.75" customHeight="1" x14ac:dyDescent="0.2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</row>
    <row r="91" spans="1:26" ht="15.75" customHeight="1" x14ac:dyDescent="0.2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</row>
    <row r="92" spans="1:26" ht="15.75" customHeight="1" x14ac:dyDescent="0.2">
      <c r="A92" s="144"/>
      <c r="B92" s="144"/>
      <c r="C92" s="144"/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</row>
    <row r="93" spans="1:26" ht="15.75" customHeight="1" x14ac:dyDescent="0.2">
      <c r="A93" s="144"/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</row>
    <row r="94" spans="1:26" ht="15.75" customHeight="1" x14ac:dyDescent="0.2">
      <c r="A94" s="144"/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</row>
    <row r="95" spans="1:26" ht="15.75" customHeight="1" x14ac:dyDescent="0.2">
      <c r="A95" s="144"/>
      <c r="B95" s="144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</row>
    <row r="96" spans="1:26" ht="15.75" customHeight="1" x14ac:dyDescent="0.2">
      <c r="A96" s="144"/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</row>
    <row r="97" spans="1:26" ht="15.75" customHeight="1" x14ac:dyDescent="0.2">
      <c r="A97" s="144"/>
      <c r="B97" s="144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</row>
    <row r="98" spans="1:26" ht="15.75" customHeight="1" x14ac:dyDescent="0.2">
      <c r="A98" s="144"/>
      <c r="B98" s="144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</row>
    <row r="99" spans="1:26" ht="15.75" customHeight="1" x14ac:dyDescent="0.2">
      <c r="A99" s="144"/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144"/>
      <c r="U99" s="144"/>
      <c r="V99" s="144"/>
      <c r="W99" s="144"/>
      <c r="X99" s="144"/>
      <c r="Y99" s="144"/>
      <c r="Z99" s="144"/>
    </row>
    <row r="100" spans="1:26" ht="15.75" customHeight="1" x14ac:dyDescent="0.2">
      <c r="A100" s="144"/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</row>
    <row r="101" spans="1:26" ht="15.75" customHeight="1" x14ac:dyDescent="0.2">
      <c r="A101" s="144"/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</row>
    <row r="102" spans="1:26" ht="15.75" customHeight="1" x14ac:dyDescent="0.2">
      <c r="A102" s="144"/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</row>
    <row r="103" spans="1:26" ht="15.75" customHeight="1" x14ac:dyDescent="0.2">
      <c r="A103" s="144"/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</row>
    <row r="104" spans="1:26" ht="15.75" customHeight="1" x14ac:dyDescent="0.2">
      <c r="A104" s="144"/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</row>
    <row r="105" spans="1:26" ht="15.75" customHeight="1" x14ac:dyDescent="0.2">
      <c r="A105" s="144"/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</row>
    <row r="106" spans="1:26" ht="15.75" customHeight="1" x14ac:dyDescent="0.2">
      <c r="A106" s="144"/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  <c r="Z106" s="144"/>
    </row>
    <row r="107" spans="1:26" ht="15.75" customHeight="1" x14ac:dyDescent="0.2">
      <c r="A107" s="144"/>
      <c r="B107" s="144"/>
      <c r="C107" s="144"/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  <c r="Z107" s="144"/>
    </row>
    <row r="108" spans="1:26" ht="15.75" customHeight="1" x14ac:dyDescent="0.2">
      <c r="A108" s="144"/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4"/>
      <c r="U108" s="144"/>
      <c r="V108" s="144"/>
      <c r="W108" s="144"/>
      <c r="X108" s="144"/>
      <c r="Y108" s="144"/>
      <c r="Z108" s="144"/>
    </row>
    <row r="109" spans="1:26" ht="15.75" customHeight="1" x14ac:dyDescent="0.2">
      <c r="A109" s="144"/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144"/>
    </row>
    <row r="110" spans="1:26" ht="15.75" customHeight="1" x14ac:dyDescent="0.2">
      <c r="A110" s="144"/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  <c r="Z110" s="144"/>
    </row>
    <row r="111" spans="1:26" ht="15.75" customHeight="1" x14ac:dyDescent="0.2">
      <c r="A111" s="144"/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4"/>
      <c r="U111" s="144"/>
      <c r="V111" s="144"/>
      <c r="W111" s="144"/>
      <c r="X111" s="144"/>
      <c r="Y111" s="144"/>
      <c r="Z111" s="144"/>
    </row>
    <row r="112" spans="1:26" ht="15.75" customHeight="1" x14ac:dyDescent="0.2">
      <c r="A112" s="144"/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4"/>
      <c r="U112" s="144"/>
      <c r="V112" s="144"/>
      <c r="W112" s="144"/>
      <c r="X112" s="144"/>
      <c r="Y112" s="144"/>
      <c r="Z112" s="144"/>
    </row>
    <row r="113" spans="1:26" ht="15.75" customHeight="1" x14ac:dyDescent="0.2">
      <c r="A113" s="144"/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</row>
    <row r="114" spans="1:26" ht="15.75" customHeight="1" x14ac:dyDescent="0.2">
      <c r="A114" s="144"/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4"/>
      <c r="U114" s="144"/>
      <c r="V114" s="144"/>
      <c r="W114" s="144"/>
      <c r="X114" s="144"/>
      <c r="Y114" s="144"/>
      <c r="Z114" s="144"/>
    </row>
    <row r="115" spans="1:26" ht="15.75" customHeight="1" x14ac:dyDescent="0.2">
      <c r="A115" s="144"/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144"/>
      <c r="X115" s="144"/>
      <c r="Y115" s="144"/>
      <c r="Z115" s="144"/>
    </row>
    <row r="116" spans="1:26" ht="15.75" customHeight="1" x14ac:dyDescent="0.2">
      <c r="A116" s="144"/>
      <c r="B116" s="144"/>
      <c r="C116" s="144"/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4"/>
      <c r="U116" s="144"/>
      <c r="V116" s="144"/>
      <c r="W116" s="144"/>
      <c r="X116" s="144"/>
      <c r="Y116" s="144"/>
      <c r="Z116" s="144"/>
    </row>
    <row r="117" spans="1:26" ht="15.75" customHeight="1" x14ac:dyDescent="0.2">
      <c r="A117" s="144"/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144"/>
      <c r="U117" s="144"/>
      <c r="V117" s="144"/>
      <c r="W117" s="144"/>
      <c r="X117" s="144"/>
      <c r="Y117" s="144"/>
      <c r="Z117" s="144"/>
    </row>
    <row r="118" spans="1:26" ht="15.75" customHeight="1" x14ac:dyDescent="0.2">
      <c r="A118" s="144"/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4"/>
      <c r="U118" s="144"/>
      <c r="V118" s="144"/>
      <c r="W118" s="144"/>
      <c r="X118" s="144"/>
      <c r="Y118" s="144"/>
      <c r="Z118" s="144"/>
    </row>
    <row r="119" spans="1:26" ht="15.75" customHeight="1" x14ac:dyDescent="0.2">
      <c r="A119" s="144"/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4"/>
      <c r="U119" s="144"/>
      <c r="V119" s="144"/>
      <c r="W119" s="144"/>
      <c r="X119" s="144"/>
      <c r="Y119" s="144"/>
      <c r="Z119" s="144"/>
    </row>
    <row r="120" spans="1:26" ht="15.75" customHeight="1" x14ac:dyDescent="0.2">
      <c r="A120" s="144"/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144"/>
      <c r="X120" s="144"/>
      <c r="Y120" s="144"/>
      <c r="Z120" s="144"/>
    </row>
    <row r="121" spans="1:26" ht="15.75" customHeight="1" x14ac:dyDescent="0.2">
      <c r="A121" s="144"/>
      <c r="B121" s="144"/>
      <c r="C121" s="144"/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4"/>
      <c r="Z121" s="144"/>
    </row>
    <row r="122" spans="1:26" ht="15.75" customHeight="1" x14ac:dyDescent="0.2">
      <c r="A122" s="144"/>
      <c r="B122" s="144"/>
      <c r="C122" s="144"/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4"/>
      <c r="U122" s="144"/>
      <c r="V122" s="144"/>
      <c r="W122" s="144"/>
      <c r="X122" s="144"/>
      <c r="Y122" s="144"/>
      <c r="Z122" s="144"/>
    </row>
    <row r="123" spans="1:26" ht="15.75" customHeight="1" x14ac:dyDescent="0.2">
      <c r="A123" s="144"/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4"/>
      <c r="U123" s="144"/>
      <c r="V123" s="144"/>
      <c r="W123" s="144"/>
      <c r="X123" s="144"/>
      <c r="Y123" s="144"/>
      <c r="Z123" s="144"/>
    </row>
    <row r="124" spans="1:26" ht="15.75" customHeight="1" x14ac:dyDescent="0.2">
      <c r="A124" s="144"/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44"/>
      <c r="W124" s="144"/>
      <c r="X124" s="144"/>
      <c r="Y124" s="144"/>
      <c r="Z124" s="144"/>
    </row>
    <row r="125" spans="1:26" ht="15.75" customHeight="1" x14ac:dyDescent="0.2">
      <c r="A125" s="144"/>
      <c r="B125" s="144"/>
      <c r="C125" s="144"/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4"/>
      <c r="U125" s="144"/>
      <c r="V125" s="144"/>
      <c r="W125" s="144"/>
      <c r="X125" s="144"/>
      <c r="Y125" s="144"/>
      <c r="Z125" s="144"/>
    </row>
    <row r="126" spans="1:26" ht="15.75" customHeight="1" x14ac:dyDescent="0.2">
      <c r="A126" s="144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4"/>
      <c r="U126" s="144"/>
      <c r="V126" s="144"/>
      <c r="W126" s="144"/>
      <c r="X126" s="144"/>
      <c r="Y126" s="144"/>
      <c r="Z126" s="144"/>
    </row>
    <row r="127" spans="1:26" ht="15.75" customHeight="1" x14ac:dyDescent="0.2">
      <c r="A127" s="144"/>
      <c r="B127" s="144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44"/>
      <c r="W127" s="144"/>
      <c r="X127" s="144"/>
      <c r="Y127" s="144"/>
      <c r="Z127" s="144"/>
    </row>
    <row r="128" spans="1:26" ht="15.75" customHeight="1" x14ac:dyDescent="0.2">
      <c r="A128" s="144"/>
      <c r="B128" s="144"/>
      <c r="C128" s="144"/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44"/>
      <c r="W128" s="144"/>
      <c r="X128" s="144"/>
      <c r="Y128" s="144"/>
      <c r="Z128" s="144"/>
    </row>
    <row r="129" spans="1:26" ht="15.75" customHeight="1" x14ac:dyDescent="0.2">
      <c r="A129" s="144"/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V129" s="144"/>
      <c r="W129" s="144"/>
      <c r="X129" s="144"/>
      <c r="Y129" s="144"/>
      <c r="Z129" s="144"/>
    </row>
    <row r="130" spans="1:26" ht="15.75" customHeight="1" x14ac:dyDescent="0.2">
      <c r="A130" s="144"/>
      <c r="B130" s="144"/>
      <c r="C130" s="144"/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4"/>
      <c r="U130" s="144"/>
      <c r="V130" s="144"/>
      <c r="W130" s="144"/>
      <c r="X130" s="144"/>
      <c r="Y130" s="144"/>
      <c r="Z130" s="144"/>
    </row>
    <row r="131" spans="1:26" ht="15.75" customHeight="1" x14ac:dyDescent="0.2">
      <c r="A131" s="144"/>
      <c r="B131" s="144"/>
      <c r="C131" s="144"/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4"/>
      <c r="U131" s="144"/>
      <c r="V131" s="144"/>
      <c r="W131" s="144"/>
      <c r="X131" s="144"/>
      <c r="Y131" s="144"/>
      <c r="Z131" s="144"/>
    </row>
    <row r="132" spans="1:26" ht="15.75" customHeight="1" x14ac:dyDescent="0.2">
      <c r="A132" s="144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144"/>
      <c r="U132" s="144"/>
      <c r="V132" s="144"/>
      <c r="W132" s="144"/>
      <c r="X132" s="144"/>
      <c r="Y132" s="144"/>
      <c r="Z132" s="144"/>
    </row>
    <row r="133" spans="1:26" ht="15.75" customHeight="1" x14ac:dyDescent="0.2">
      <c r="A133" s="144"/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4"/>
      <c r="U133" s="144"/>
      <c r="V133" s="144"/>
      <c r="W133" s="144"/>
      <c r="X133" s="144"/>
      <c r="Y133" s="144"/>
      <c r="Z133" s="144"/>
    </row>
    <row r="134" spans="1:26" ht="15.75" customHeight="1" x14ac:dyDescent="0.2">
      <c r="A134" s="144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144"/>
      <c r="U134" s="144"/>
      <c r="V134" s="144"/>
      <c r="W134" s="144"/>
      <c r="X134" s="144"/>
      <c r="Y134" s="144"/>
      <c r="Z134" s="144"/>
    </row>
    <row r="135" spans="1:26" ht="15.75" customHeight="1" x14ac:dyDescent="0.2">
      <c r="A135" s="144"/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144"/>
      <c r="U135" s="144"/>
      <c r="V135" s="144"/>
      <c r="W135" s="144"/>
      <c r="X135" s="144"/>
      <c r="Y135" s="144"/>
      <c r="Z135" s="144"/>
    </row>
    <row r="136" spans="1:26" ht="15.75" customHeight="1" x14ac:dyDescent="0.2">
      <c r="A136" s="144"/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144"/>
      <c r="U136" s="144"/>
      <c r="V136" s="144"/>
      <c r="W136" s="144"/>
      <c r="X136" s="144"/>
      <c r="Y136" s="144"/>
      <c r="Z136" s="144"/>
    </row>
    <row r="137" spans="1:26" ht="15.75" customHeight="1" x14ac:dyDescent="0.2">
      <c r="A137" s="144"/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144"/>
      <c r="U137" s="144"/>
      <c r="V137" s="144"/>
      <c r="W137" s="144"/>
      <c r="X137" s="144"/>
      <c r="Y137" s="144"/>
      <c r="Z137" s="144"/>
    </row>
    <row r="138" spans="1:26" ht="15.75" customHeight="1" x14ac:dyDescent="0.2">
      <c r="A138" s="144"/>
      <c r="B138" s="144"/>
      <c r="C138" s="144"/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144"/>
      <c r="U138" s="144"/>
      <c r="V138" s="144"/>
      <c r="W138" s="144"/>
      <c r="X138" s="144"/>
      <c r="Y138" s="144"/>
      <c r="Z138" s="144"/>
    </row>
    <row r="139" spans="1:26" ht="15.75" customHeight="1" x14ac:dyDescent="0.2">
      <c r="A139" s="144"/>
      <c r="B139" s="144"/>
      <c r="C139" s="144"/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144"/>
      <c r="U139" s="144"/>
      <c r="V139" s="144"/>
      <c r="W139" s="144"/>
      <c r="X139" s="144"/>
      <c r="Y139" s="144"/>
      <c r="Z139" s="144"/>
    </row>
    <row r="140" spans="1:26" ht="15.75" customHeight="1" x14ac:dyDescent="0.2">
      <c r="A140" s="144"/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144"/>
      <c r="U140" s="144"/>
      <c r="V140" s="144"/>
      <c r="W140" s="144"/>
      <c r="X140" s="144"/>
      <c r="Y140" s="144"/>
      <c r="Z140" s="144"/>
    </row>
    <row r="141" spans="1:26" ht="15.75" customHeight="1" x14ac:dyDescent="0.2">
      <c r="A141" s="144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144"/>
      <c r="U141" s="144"/>
      <c r="V141" s="144"/>
      <c r="W141" s="144"/>
      <c r="X141" s="144"/>
      <c r="Y141" s="144"/>
      <c r="Z141" s="144"/>
    </row>
    <row r="142" spans="1:26" ht="15.75" customHeight="1" x14ac:dyDescent="0.2">
      <c r="A142" s="144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144"/>
      <c r="U142" s="144"/>
      <c r="V142" s="144"/>
      <c r="W142" s="144"/>
      <c r="X142" s="144"/>
      <c r="Y142" s="144"/>
      <c r="Z142" s="144"/>
    </row>
    <row r="143" spans="1:26" ht="15.75" customHeight="1" x14ac:dyDescent="0.2">
      <c r="A143" s="144"/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144"/>
      <c r="U143" s="144"/>
      <c r="V143" s="144"/>
      <c r="W143" s="144"/>
      <c r="X143" s="144"/>
      <c r="Y143" s="144"/>
      <c r="Z143" s="144"/>
    </row>
    <row r="144" spans="1:26" ht="15.75" customHeight="1" x14ac:dyDescent="0.2">
      <c r="A144" s="144"/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44"/>
      <c r="W144" s="144"/>
      <c r="X144" s="144"/>
      <c r="Y144" s="144"/>
      <c r="Z144" s="144"/>
    </row>
    <row r="145" spans="1:26" ht="15.75" customHeight="1" x14ac:dyDescent="0.2">
      <c r="A145" s="144"/>
      <c r="B145" s="144"/>
      <c r="C145" s="144"/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144"/>
      <c r="U145" s="144"/>
      <c r="V145" s="144"/>
      <c r="W145" s="144"/>
      <c r="X145" s="144"/>
      <c r="Y145" s="144"/>
      <c r="Z145" s="144"/>
    </row>
    <row r="146" spans="1:26" ht="15.75" customHeight="1" x14ac:dyDescent="0.2">
      <c r="A146" s="144"/>
      <c r="B146" s="144"/>
      <c r="C146" s="144"/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144"/>
      <c r="U146" s="144"/>
      <c r="V146" s="144"/>
      <c r="W146" s="144"/>
      <c r="X146" s="144"/>
      <c r="Y146" s="144"/>
      <c r="Z146" s="144"/>
    </row>
    <row r="147" spans="1:26" ht="15.75" customHeight="1" x14ac:dyDescent="0.2">
      <c r="A147" s="144"/>
      <c r="B147" s="144"/>
      <c r="C147" s="144"/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144"/>
      <c r="U147" s="144"/>
      <c r="V147" s="144"/>
      <c r="W147" s="144"/>
      <c r="X147" s="144"/>
      <c r="Y147" s="144"/>
      <c r="Z147" s="144"/>
    </row>
    <row r="148" spans="1:26" ht="15.75" customHeight="1" x14ac:dyDescent="0.2">
      <c r="A148" s="144"/>
      <c r="B148" s="144"/>
      <c r="C148" s="144"/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144"/>
      <c r="U148" s="144"/>
      <c r="V148" s="144"/>
      <c r="W148" s="144"/>
      <c r="X148" s="144"/>
      <c r="Y148" s="144"/>
      <c r="Z148" s="144"/>
    </row>
    <row r="149" spans="1:26" ht="15.75" customHeight="1" x14ac:dyDescent="0.2">
      <c r="A149" s="144"/>
      <c r="B149" s="144"/>
      <c r="C149" s="144"/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144"/>
      <c r="U149" s="144"/>
      <c r="V149" s="144"/>
      <c r="W149" s="144"/>
      <c r="X149" s="144"/>
      <c r="Y149" s="144"/>
      <c r="Z149" s="144"/>
    </row>
    <row r="150" spans="1:26" ht="15.75" customHeight="1" x14ac:dyDescent="0.2">
      <c r="A150" s="144"/>
      <c r="B150" s="144"/>
      <c r="C150" s="144"/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144"/>
      <c r="U150" s="144"/>
      <c r="V150" s="144"/>
      <c r="W150" s="144"/>
      <c r="X150" s="144"/>
      <c r="Y150" s="144"/>
      <c r="Z150" s="144"/>
    </row>
    <row r="151" spans="1:26" ht="15.75" customHeight="1" x14ac:dyDescent="0.2">
      <c r="A151" s="144"/>
      <c r="B151" s="144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144"/>
      <c r="U151" s="144"/>
      <c r="V151" s="144"/>
      <c r="W151" s="144"/>
      <c r="X151" s="144"/>
      <c r="Y151" s="144"/>
      <c r="Z151" s="144"/>
    </row>
    <row r="152" spans="1:26" ht="15.75" customHeight="1" x14ac:dyDescent="0.2">
      <c r="A152" s="144"/>
      <c r="B152" s="144"/>
      <c r="C152" s="144"/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144"/>
      <c r="U152" s="144"/>
      <c r="V152" s="144"/>
      <c r="W152" s="144"/>
      <c r="X152" s="144"/>
      <c r="Y152" s="144"/>
      <c r="Z152" s="144"/>
    </row>
    <row r="153" spans="1:26" ht="15.75" customHeight="1" x14ac:dyDescent="0.2">
      <c r="A153" s="144"/>
      <c r="B153" s="144"/>
      <c r="C153" s="144"/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144"/>
      <c r="U153" s="144"/>
      <c r="V153" s="144"/>
      <c r="W153" s="144"/>
      <c r="X153" s="144"/>
      <c r="Y153" s="144"/>
      <c r="Z153" s="144"/>
    </row>
    <row r="154" spans="1:26" ht="15.75" customHeight="1" x14ac:dyDescent="0.2">
      <c r="A154" s="144"/>
      <c r="B154" s="144"/>
      <c r="C154" s="144"/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144"/>
      <c r="U154" s="144"/>
      <c r="V154" s="144"/>
      <c r="W154" s="144"/>
      <c r="X154" s="144"/>
      <c r="Y154" s="144"/>
      <c r="Z154" s="144"/>
    </row>
    <row r="155" spans="1:26" ht="15.75" customHeight="1" x14ac:dyDescent="0.2">
      <c r="A155" s="144"/>
      <c r="B155" s="144"/>
      <c r="C155" s="144"/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144"/>
      <c r="U155" s="144"/>
      <c r="V155" s="144"/>
      <c r="W155" s="144"/>
      <c r="X155" s="144"/>
      <c r="Y155" s="144"/>
      <c r="Z155" s="144"/>
    </row>
    <row r="156" spans="1:26" ht="15.75" customHeight="1" x14ac:dyDescent="0.2">
      <c r="A156" s="144"/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144"/>
      <c r="U156" s="144"/>
      <c r="V156" s="144"/>
      <c r="W156" s="144"/>
      <c r="X156" s="144"/>
      <c r="Y156" s="144"/>
      <c r="Z156" s="144"/>
    </row>
    <row r="157" spans="1:26" ht="15.75" customHeight="1" x14ac:dyDescent="0.2">
      <c r="A157" s="144"/>
      <c r="B157" s="144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144"/>
      <c r="U157" s="144"/>
      <c r="V157" s="144"/>
      <c r="W157" s="144"/>
      <c r="X157" s="144"/>
      <c r="Y157" s="144"/>
      <c r="Z157" s="144"/>
    </row>
    <row r="158" spans="1:26" ht="15.75" customHeight="1" x14ac:dyDescent="0.2">
      <c r="A158" s="144"/>
      <c r="B158" s="144"/>
      <c r="C158" s="144"/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44"/>
      <c r="W158" s="144"/>
      <c r="X158" s="144"/>
      <c r="Y158" s="144"/>
      <c r="Z158" s="144"/>
    </row>
    <row r="159" spans="1:26" ht="15.75" customHeight="1" x14ac:dyDescent="0.2">
      <c r="A159" s="144"/>
      <c r="B159" s="144"/>
      <c r="C159" s="144"/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144"/>
      <c r="U159" s="144"/>
      <c r="V159" s="144"/>
      <c r="W159" s="144"/>
      <c r="X159" s="144"/>
      <c r="Y159" s="144"/>
      <c r="Z159" s="144"/>
    </row>
    <row r="160" spans="1:26" ht="15.75" customHeight="1" x14ac:dyDescent="0.2">
      <c r="A160" s="144"/>
      <c r="B160" s="144"/>
      <c r="C160" s="144"/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144"/>
      <c r="U160" s="144"/>
      <c r="V160" s="144"/>
      <c r="W160" s="144"/>
      <c r="X160" s="144"/>
      <c r="Y160" s="144"/>
      <c r="Z160" s="144"/>
    </row>
    <row r="161" spans="1:26" ht="15.75" customHeight="1" x14ac:dyDescent="0.2">
      <c r="A161" s="144"/>
      <c r="B161" s="144"/>
      <c r="C161" s="144"/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44"/>
      <c r="W161" s="144"/>
      <c r="X161" s="144"/>
      <c r="Y161" s="144"/>
      <c r="Z161" s="144"/>
    </row>
    <row r="162" spans="1:26" ht="15.75" customHeight="1" x14ac:dyDescent="0.2">
      <c r="A162" s="144"/>
      <c r="B162" s="144"/>
      <c r="C162" s="144"/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44"/>
      <c r="W162" s="144"/>
      <c r="X162" s="144"/>
      <c r="Y162" s="144"/>
      <c r="Z162" s="144"/>
    </row>
    <row r="163" spans="1:26" ht="15.75" customHeight="1" x14ac:dyDescent="0.2">
      <c r="A163" s="144"/>
      <c r="B163" s="144"/>
      <c r="C163" s="144"/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44"/>
      <c r="W163" s="144"/>
      <c r="X163" s="144"/>
      <c r="Y163" s="144"/>
      <c r="Z163" s="144"/>
    </row>
    <row r="164" spans="1:26" ht="15.75" customHeight="1" x14ac:dyDescent="0.2">
      <c r="A164" s="144"/>
      <c r="B164" s="144"/>
      <c r="C164" s="144"/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44"/>
      <c r="W164" s="144"/>
      <c r="X164" s="144"/>
      <c r="Y164" s="144"/>
      <c r="Z164" s="144"/>
    </row>
    <row r="165" spans="1:26" ht="15.75" customHeight="1" x14ac:dyDescent="0.2">
      <c r="A165" s="144"/>
      <c r="B165" s="144"/>
      <c r="C165" s="144"/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44"/>
      <c r="W165" s="144"/>
      <c r="X165" s="144"/>
      <c r="Y165" s="144"/>
      <c r="Z165" s="144"/>
    </row>
    <row r="166" spans="1:26" ht="15.75" customHeight="1" x14ac:dyDescent="0.2">
      <c r="A166" s="144"/>
      <c r="B166" s="144"/>
      <c r="C166" s="144"/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44"/>
      <c r="W166" s="144"/>
      <c r="X166" s="144"/>
      <c r="Y166" s="144"/>
      <c r="Z166" s="144"/>
    </row>
    <row r="167" spans="1:26" ht="15.75" customHeight="1" x14ac:dyDescent="0.2">
      <c r="A167" s="144"/>
      <c r="B167" s="144"/>
      <c r="C167" s="144"/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44"/>
      <c r="W167" s="144"/>
      <c r="X167" s="144"/>
      <c r="Y167" s="144"/>
      <c r="Z167" s="144"/>
    </row>
    <row r="168" spans="1:26" ht="15.75" customHeight="1" x14ac:dyDescent="0.2">
      <c r="A168" s="144"/>
      <c r="B168" s="144"/>
      <c r="C168" s="144"/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144"/>
      <c r="U168" s="144"/>
      <c r="V168" s="144"/>
      <c r="W168" s="144"/>
      <c r="X168" s="144"/>
      <c r="Y168" s="144"/>
      <c r="Z168" s="144"/>
    </row>
    <row r="169" spans="1:26" ht="15.75" customHeight="1" x14ac:dyDescent="0.2">
      <c r="A169" s="144"/>
      <c r="B169" s="144"/>
      <c r="C169" s="144"/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144"/>
      <c r="U169" s="144"/>
      <c r="V169" s="144"/>
      <c r="W169" s="144"/>
      <c r="X169" s="144"/>
      <c r="Y169" s="144"/>
      <c r="Z169" s="144"/>
    </row>
    <row r="170" spans="1:26" ht="15.75" customHeight="1" x14ac:dyDescent="0.2">
      <c r="A170" s="144"/>
      <c r="B170" s="144"/>
      <c r="C170" s="144"/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144"/>
      <c r="U170" s="144"/>
      <c r="V170" s="144"/>
      <c r="W170" s="144"/>
      <c r="X170" s="144"/>
      <c r="Y170" s="144"/>
      <c r="Z170" s="144"/>
    </row>
    <row r="171" spans="1:26" ht="15.75" customHeight="1" x14ac:dyDescent="0.2">
      <c r="A171" s="144"/>
      <c r="B171" s="144"/>
      <c r="C171" s="144"/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144"/>
      <c r="U171" s="144"/>
      <c r="V171" s="144"/>
      <c r="W171" s="144"/>
      <c r="X171" s="144"/>
      <c r="Y171" s="144"/>
      <c r="Z171" s="144"/>
    </row>
    <row r="172" spans="1:26" ht="15.75" customHeight="1" x14ac:dyDescent="0.2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144"/>
      <c r="U172" s="144"/>
      <c r="V172" s="144"/>
      <c r="W172" s="144"/>
      <c r="X172" s="144"/>
      <c r="Y172" s="144"/>
      <c r="Z172" s="144"/>
    </row>
    <row r="173" spans="1:26" ht="15.75" customHeight="1" x14ac:dyDescent="0.2">
      <c r="A173" s="144"/>
      <c r="B173" s="144"/>
      <c r="C173" s="144"/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144"/>
      <c r="U173" s="144"/>
      <c r="V173" s="144"/>
      <c r="W173" s="144"/>
      <c r="X173" s="144"/>
      <c r="Y173" s="144"/>
      <c r="Z173" s="144"/>
    </row>
    <row r="174" spans="1:26" ht="15.75" customHeight="1" x14ac:dyDescent="0.2">
      <c r="A174" s="144"/>
      <c r="B174" s="144"/>
      <c r="C174" s="144"/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144"/>
      <c r="U174" s="144"/>
      <c r="V174" s="144"/>
      <c r="W174" s="144"/>
      <c r="X174" s="144"/>
      <c r="Y174" s="144"/>
      <c r="Z174" s="144"/>
    </row>
    <row r="175" spans="1:26" ht="15.75" customHeight="1" x14ac:dyDescent="0.2">
      <c r="A175" s="144"/>
      <c r="B175" s="144"/>
      <c r="C175" s="144"/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144"/>
      <c r="U175" s="144"/>
      <c r="V175" s="144"/>
      <c r="W175" s="144"/>
      <c r="X175" s="144"/>
      <c r="Y175" s="144"/>
      <c r="Z175" s="144"/>
    </row>
    <row r="176" spans="1:26" ht="15.75" customHeight="1" x14ac:dyDescent="0.2">
      <c r="A176" s="144"/>
      <c r="B176" s="144"/>
      <c r="C176" s="144"/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144"/>
      <c r="U176" s="144"/>
      <c r="V176" s="144"/>
      <c r="W176" s="144"/>
      <c r="X176" s="144"/>
      <c r="Y176" s="144"/>
      <c r="Z176" s="144"/>
    </row>
    <row r="177" spans="1:26" ht="15.75" customHeight="1" x14ac:dyDescent="0.2">
      <c r="A177" s="144"/>
      <c r="B177" s="144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144"/>
      <c r="U177" s="144"/>
      <c r="V177" s="144"/>
      <c r="W177" s="144"/>
      <c r="X177" s="144"/>
      <c r="Y177" s="144"/>
      <c r="Z177" s="144"/>
    </row>
    <row r="178" spans="1:26" ht="15.75" customHeight="1" x14ac:dyDescent="0.2">
      <c r="A178" s="144"/>
      <c r="B178" s="144"/>
      <c r="C178" s="144"/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144"/>
      <c r="U178" s="144"/>
      <c r="V178" s="144"/>
      <c r="W178" s="144"/>
      <c r="X178" s="144"/>
      <c r="Y178" s="144"/>
      <c r="Z178" s="144"/>
    </row>
    <row r="179" spans="1:26" ht="15.75" customHeight="1" x14ac:dyDescent="0.2">
      <c r="A179" s="144"/>
      <c r="B179" s="144"/>
      <c r="C179" s="144"/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144"/>
      <c r="U179" s="144"/>
      <c r="V179" s="144"/>
      <c r="W179" s="144"/>
      <c r="X179" s="144"/>
      <c r="Y179" s="144"/>
      <c r="Z179" s="144"/>
    </row>
    <row r="180" spans="1:26" ht="15.75" customHeight="1" x14ac:dyDescent="0.2">
      <c r="A180" s="144"/>
      <c r="B180" s="144"/>
      <c r="C180" s="144"/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144"/>
      <c r="U180" s="144"/>
      <c r="V180" s="144"/>
      <c r="W180" s="144"/>
      <c r="X180" s="144"/>
      <c r="Y180" s="144"/>
      <c r="Z180" s="144"/>
    </row>
    <row r="181" spans="1:26" ht="15.75" customHeight="1" x14ac:dyDescent="0.2">
      <c r="A181" s="144"/>
      <c r="B181" s="144"/>
      <c r="C181" s="144"/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144"/>
      <c r="U181" s="144"/>
      <c r="V181" s="144"/>
      <c r="W181" s="144"/>
      <c r="X181" s="144"/>
      <c r="Y181" s="144"/>
      <c r="Z181" s="144"/>
    </row>
    <row r="182" spans="1:26" ht="15.75" customHeight="1" x14ac:dyDescent="0.2">
      <c r="A182" s="144"/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144"/>
      <c r="U182" s="144"/>
      <c r="V182" s="144"/>
      <c r="W182" s="144"/>
      <c r="X182" s="144"/>
      <c r="Y182" s="144"/>
      <c r="Z182" s="144"/>
    </row>
    <row r="183" spans="1:26" ht="15.75" customHeight="1" x14ac:dyDescent="0.2">
      <c r="A183" s="144"/>
      <c r="B183" s="144"/>
      <c r="C183" s="144"/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144"/>
      <c r="U183" s="144"/>
      <c r="V183" s="144"/>
      <c r="W183" s="144"/>
      <c r="X183" s="144"/>
      <c r="Y183" s="144"/>
      <c r="Z183" s="144"/>
    </row>
    <row r="184" spans="1:26" ht="15.75" customHeight="1" x14ac:dyDescent="0.2">
      <c r="A184" s="144"/>
      <c r="B184" s="144"/>
      <c r="C184" s="144"/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144"/>
      <c r="U184" s="144"/>
      <c r="V184" s="144"/>
      <c r="W184" s="144"/>
      <c r="X184" s="144"/>
      <c r="Y184" s="144"/>
      <c r="Z184" s="144"/>
    </row>
    <row r="185" spans="1:26" ht="15.75" customHeight="1" x14ac:dyDescent="0.2">
      <c r="A185" s="144"/>
      <c r="B185" s="144"/>
      <c r="C185" s="144"/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144"/>
      <c r="U185" s="144"/>
      <c r="V185" s="144"/>
      <c r="W185" s="144"/>
      <c r="X185" s="144"/>
      <c r="Y185" s="144"/>
      <c r="Z185" s="144"/>
    </row>
    <row r="186" spans="1:26" ht="15.75" customHeight="1" x14ac:dyDescent="0.2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4"/>
      <c r="Z186" s="144"/>
    </row>
    <row r="187" spans="1:26" ht="15.75" customHeight="1" x14ac:dyDescent="0.2">
      <c r="A187" s="144"/>
      <c r="B187" s="144"/>
      <c r="C187" s="144"/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144"/>
      <c r="U187" s="144"/>
      <c r="V187" s="144"/>
      <c r="W187" s="144"/>
      <c r="X187" s="144"/>
      <c r="Y187" s="144"/>
      <c r="Z187" s="144"/>
    </row>
    <row r="188" spans="1:26" ht="15.75" customHeight="1" x14ac:dyDescent="0.2">
      <c r="A188" s="144"/>
      <c r="B188" s="144"/>
      <c r="C188" s="144"/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144"/>
      <c r="U188" s="144"/>
      <c r="V188" s="144"/>
      <c r="W188" s="144"/>
      <c r="X188" s="144"/>
      <c r="Y188" s="144"/>
      <c r="Z188" s="144"/>
    </row>
    <row r="189" spans="1:26" ht="15.75" customHeight="1" x14ac:dyDescent="0.2">
      <c r="A189" s="144"/>
      <c r="B189" s="144"/>
      <c r="C189" s="144"/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144"/>
      <c r="U189" s="144"/>
      <c r="V189" s="144"/>
      <c r="W189" s="144"/>
      <c r="X189" s="144"/>
      <c r="Y189" s="144"/>
      <c r="Z189" s="144"/>
    </row>
    <row r="190" spans="1:26" ht="15.75" customHeight="1" x14ac:dyDescent="0.2">
      <c r="A190" s="144"/>
      <c r="B190" s="144"/>
      <c r="C190" s="144"/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144"/>
      <c r="U190" s="144"/>
      <c r="V190" s="144"/>
      <c r="W190" s="144"/>
      <c r="X190" s="144"/>
      <c r="Y190" s="144"/>
      <c r="Z190" s="144"/>
    </row>
    <row r="191" spans="1:26" ht="15.75" customHeight="1" x14ac:dyDescent="0.2">
      <c r="A191" s="144"/>
      <c r="B191" s="144"/>
      <c r="C191" s="144"/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4"/>
      <c r="U191" s="144"/>
      <c r="V191" s="144"/>
      <c r="W191" s="144"/>
      <c r="X191" s="144"/>
      <c r="Y191" s="144"/>
      <c r="Z191" s="144"/>
    </row>
    <row r="192" spans="1:26" ht="15.75" customHeight="1" x14ac:dyDescent="0.2">
      <c r="A192" s="144"/>
      <c r="B192" s="144"/>
      <c r="C192" s="144"/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4"/>
      <c r="U192" s="144"/>
      <c r="V192" s="144"/>
      <c r="W192" s="144"/>
      <c r="X192" s="144"/>
      <c r="Y192" s="144"/>
      <c r="Z192" s="144"/>
    </row>
    <row r="193" spans="1:26" ht="15.75" customHeight="1" x14ac:dyDescent="0.2">
      <c r="A193" s="144"/>
      <c r="B193" s="144"/>
      <c r="C193" s="144"/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44"/>
      <c r="W193" s="144"/>
      <c r="X193" s="144"/>
      <c r="Y193" s="144"/>
      <c r="Z193" s="144"/>
    </row>
    <row r="194" spans="1:26" ht="15.75" customHeight="1" x14ac:dyDescent="0.2">
      <c r="A194" s="144"/>
      <c r="B194" s="144"/>
      <c r="C194" s="144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44"/>
      <c r="W194" s="144"/>
      <c r="X194" s="144"/>
      <c r="Y194" s="144"/>
      <c r="Z194" s="144"/>
    </row>
    <row r="195" spans="1:26" ht="15.75" customHeight="1" x14ac:dyDescent="0.2">
      <c r="A195" s="144"/>
      <c r="B195" s="144"/>
      <c r="C195" s="144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44"/>
      <c r="W195" s="144"/>
      <c r="X195" s="144"/>
      <c r="Y195" s="144"/>
      <c r="Z195" s="144"/>
    </row>
    <row r="196" spans="1:26" ht="15.75" customHeight="1" x14ac:dyDescent="0.2">
      <c r="A196" s="144"/>
      <c r="B196" s="144"/>
      <c r="C196" s="144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44"/>
      <c r="W196" s="144"/>
      <c r="X196" s="144"/>
      <c r="Y196" s="144"/>
      <c r="Z196" s="144"/>
    </row>
    <row r="197" spans="1:26" ht="15.75" customHeight="1" x14ac:dyDescent="0.2">
      <c r="A197" s="144"/>
      <c r="B197" s="144"/>
      <c r="C197" s="144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44"/>
      <c r="W197" s="144"/>
      <c r="X197" s="144"/>
      <c r="Y197" s="144"/>
      <c r="Z197" s="144"/>
    </row>
    <row r="198" spans="1:26" ht="15.75" customHeight="1" x14ac:dyDescent="0.2">
      <c r="A198" s="144"/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44"/>
      <c r="W198" s="144"/>
      <c r="X198" s="144"/>
      <c r="Y198" s="144"/>
      <c r="Z198" s="144"/>
    </row>
    <row r="199" spans="1:26" ht="15.75" customHeight="1" x14ac:dyDescent="0.2">
      <c r="A199" s="144"/>
      <c r="B199" s="144"/>
      <c r="C199" s="144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44"/>
      <c r="W199" s="144"/>
      <c r="X199" s="144"/>
      <c r="Y199" s="144"/>
      <c r="Z199" s="144"/>
    </row>
    <row r="200" spans="1:26" ht="15.75" customHeight="1" x14ac:dyDescent="0.2">
      <c r="A200" s="144"/>
      <c r="B200" s="144"/>
      <c r="C200" s="144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4"/>
      <c r="U200" s="144"/>
      <c r="V200" s="144"/>
      <c r="W200" s="144"/>
      <c r="X200" s="144"/>
      <c r="Y200" s="144"/>
      <c r="Z200" s="144"/>
    </row>
    <row r="201" spans="1:26" ht="15.75" customHeight="1" x14ac:dyDescent="0.2">
      <c r="A201" s="144"/>
      <c r="B201" s="144"/>
      <c r="C201" s="144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44"/>
      <c r="W201" s="144"/>
      <c r="X201" s="144"/>
      <c r="Y201" s="144"/>
      <c r="Z201" s="144"/>
    </row>
    <row r="202" spans="1:26" ht="15.75" customHeight="1" x14ac:dyDescent="0.2">
      <c r="A202" s="144"/>
      <c r="B202" s="144"/>
      <c r="C202" s="144"/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44"/>
      <c r="W202" s="144"/>
      <c r="X202" s="144"/>
      <c r="Y202" s="144"/>
      <c r="Z202" s="144"/>
    </row>
    <row r="203" spans="1:26" ht="15.75" customHeight="1" x14ac:dyDescent="0.2">
      <c r="A203" s="144"/>
      <c r="B203" s="144"/>
      <c r="C203" s="144"/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44"/>
      <c r="W203" s="144"/>
      <c r="X203" s="144"/>
      <c r="Y203" s="144"/>
      <c r="Z203" s="144"/>
    </row>
    <row r="204" spans="1:26" ht="15.75" customHeight="1" x14ac:dyDescent="0.2">
      <c r="A204" s="144"/>
      <c r="B204" s="144"/>
      <c r="C204" s="144"/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4"/>
      <c r="U204" s="144"/>
      <c r="V204" s="144"/>
      <c r="W204" s="144"/>
      <c r="X204" s="144"/>
      <c r="Y204" s="144"/>
      <c r="Z204" s="144"/>
    </row>
    <row r="205" spans="1:26" ht="15.75" customHeight="1" x14ac:dyDescent="0.2">
      <c r="A205" s="144"/>
      <c r="B205" s="144"/>
      <c r="C205" s="144"/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144"/>
      <c r="U205" s="144"/>
      <c r="V205" s="144"/>
      <c r="W205" s="144"/>
      <c r="X205" s="144"/>
      <c r="Y205" s="144"/>
      <c r="Z205" s="144"/>
    </row>
    <row r="206" spans="1:26" ht="15.75" customHeight="1" x14ac:dyDescent="0.2">
      <c r="A206" s="144"/>
      <c r="B206" s="144"/>
      <c r="C206" s="144"/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144"/>
      <c r="U206" s="144"/>
      <c r="V206" s="144"/>
      <c r="W206" s="144"/>
      <c r="X206" s="144"/>
      <c r="Y206" s="144"/>
      <c r="Z206" s="144"/>
    </row>
    <row r="207" spans="1:26" ht="15.75" customHeight="1" x14ac:dyDescent="0.2">
      <c r="A207" s="144"/>
      <c r="B207" s="144"/>
      <c r="C207" s="144"/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144"/>
      <c r="U207" s="144"/>
      <c r="V207" s="144"/>
      <c r="W207" s="144"/>
      <c r="X207" s="144"/>
      <c r="Y207" s="144"/>
      <c r="Z207" s="144"/>
    </row>
    <row r="208" spans="1:26" ht="15.75" customHeight="1" x14ac:dyDescent="0.2">
      <c r="A208" s="144"/>
      <c r="B208" s="144"/>
      <c r="C208" s="144"/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144"/>
      <c r="U208" s="144"/>
      <c r="V208" s="144"/>
      <c r="W208" s="144"/>
      <c r="X208" s="144"/>
      <c r="Y208" s="144"/>
      <c r="Z208" s="144"/>
    </row>
    <row r="209" spans="1:26" ht="15.75" customHeight="1" x14ac:dyDescent="0.2">
      <c r="A209" s="144"/>
      <c r="B209" s="144"/>
      <c r="C209" s="144"/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144"/>
      <c r="U209" s="144"/>
      <c r="V209" s="144"/>
      <c r="W209" s="144"/>
      <c r="X209" s="144"/>
      <c r="Y209" s="144"/>
      <c r="Z209" s="144"/>
    </row>
    <row r="210" spans="1:26" ht="15.75" customHeight="1" x14ac:dyDescent="0.2">
      <c r="A210" s="144"/>
      <c r="B210" s="144"/>
      <c r="C210" s="144"/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144"/>
      <c r="U210" s="144"/>
      <c r="V210" s="144"/>
      <c r="W210" s="144"/>
      <c r="X210" s="144"/>
      <c r="Y210" s="144"/>
      <c r="Z210" s="144"/>
    </row>
    <row r="211" spans="1:26" ht="15.75" customHeight="1" x14ac:dyDescent="0.2">
      <c r="A211" s="144"/>
      <c r="B211" s="144"/>
      <c r="C211" s="144"/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144"/>
      <c r="U211" s="144"/>
      <c r="V211" s="144"/>
      <c r="W211" s="144"/>
      <c r="X211" s="144"/>
      <c r="Y211" s="144"/>
      <c r="Z211" s="144"/>
    </row>
    <row r="212" spans="1:26" ht="15.75" customHeight="1" x14ac:dyDescent="0.2">
      <c r="A212" s="144"/>
      <c r="B212" s="144"/>
      <c r="C212" s="144"/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144"/>
      <c r="U212" s="144"/>
      <c r="V212" s="144"/>
      <c r="W212" s="144"/>
      <c r="X212" s="144"/>
      <c r="Y212" s="144"/>
      <c r="Z212" s="144"/>
    </row>
    <row r="213" spans="1:26" ht="15.75" customHeight="1" x14ac:dyDescent="0.2">
      <c r="A213" s="144"/>
      <c r="B213" s="144"/>
      <c r="C213" s="144"/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144"/>
      <c r="U213" s="144"/>
      <c r="V213" s="144"/>
      <c r="W213" s="144"/>
      <c r="X213" s="144"/>
      <c r="Y213" s="144"/>
      <c r="Z213" s="144"/>
    </row>
    <row r="214" spans="1:26" ht="15.75" customHeight="1" x14ac:dyDescent="0.2">
      <c r="A214" s="144"/>
      <c r="B214" s="144"/>
      <c r="C214" s="144"/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144"/>
      <c r="U214" s="144"/>
      <c r="V214" s="144"/>
      <c r="W214" s="144"/>
      <c r="X214" s="144"/>
      <c r="Y214" s="144"/>
      <c r="Z214" s="144"/>
    </row>
    <row r="215" spans="1:26" ht="15.75" customHeight="1" x14ac:dyDescent="0.2">
      <c r="A215" s="144"/>
      <c r="B215" s="144"/>
      <c r="C215" s="144"/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144"/>
      <c r="U215" s="144"/>
      <c r="V215" s="144"/>
      <c r="W215" s="144"/>
      <c r="X215" s="144"/>
      <c r="Y215" s="144"/>
      <c r="Z215" s="144"/>
    </row>
    <row r="216" spans="1:26" ht="15.75" customHeight="1" x14ac:dyDescent="0.2">
      <c r="A216" s="144"/>
      <c r="B216" s="144"/>
      <c r="C216" s="144"/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144"/>
      <c r="U216" s="144"/>
      <c r="V216" s="144"/>
      <c r="W216" s="144"/>
      <c r="X216" s="144"/>
      <c r="Y216" s="144"/>
      <c r="Z216" s="144"/>
    </row>
    <row r="217" spans="1:26" ht="15.75" customHeight="1" x14ac:dyDescent="0.2">
      <c r="A217" s="144"/>
      <c r="B217" s="144"/>
      <c r="C217" s="144"/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144"/>
      <c r="U217" s="144"/>
      <c r="V217" s="144"/>
      <c r="W217" s="144"/>
      <c r="X217" s="144"/>
      <c r="Y217" s="144"/>
      <c r="Z217" s="144"/>
    </row>
    <row r="218" spans="1:26" ht="15.75" customHeight="1" x14ac:dyDescent="0.2">
      <c r="A218" s="144"/>
      <c r="B218" s="144"/>
      <c r="C218" s="144"/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144"/>
      <c r="U218" s="144"/>
      <c r="V218" s="144"/>
      <c r="W218" s="144"/>
      <c r="X218" s="144"/>
      <c r="Y218" s="144"/>
      <c r="Z218" s="144"/>
    </row>
    <row r="219" spans="1:26" ht="15.75" customHeight="1" x14ac:dyDescent="0.2">
      <c r="A219" s="144"/>
      <c r="B219" s="144"/>
      <c r="C219" s="144"/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144"/>
      <c r="U219" s="144"/>
      <c r="V219" s="144"/>
      <c r="W219" s="144"/>
      <c r="X219" s="144"/>
      <c r="Y219" s="144"/>
      <c r="Z219" s="144"/>
    </row>
    <row r="220" spans="1:26" ht="15.75" customHeight="1" x14ac:dyDescent="0.2">
      <c r="A220" s="144"/>
      <c r="B220" s="144"/>
      <c r="C220" s="144"/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144"/>
      <c r="U220" s="144"/>
      <c r="V220" s="144"/>
      <c r="W220" s="144"/>
      <c r="X220" s="144"/>
      <c r="Y220" s="144"/>
      <c r="Z220" s="144"/>
    </row>
    <row r="221" spans="1:26" ht="15.75" customHeight="1" x14ac:dyDescent="0.2">
      <c r="A221" s="144"/>
      <c r="B221" s="144"/>
      <c r="C221" s="144"/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144"/>
      <c r="U221" s="144"/>
      <c r="V221" s="144"/>
      <c r="W221" s="144"/>
      <c r="X221" s="144"/>
      <c r="Y221" s="144"/>
      <c r="Z221" s="144"/>
    </row>
    <row r="222" spans="1:26" ht="15.75" customHeight="1" x14ac:dyDescent="0.2">
      <c r="A222" s="144"/>
      <c r="B222" s="144"/>
      <c r="C222" s="144"/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144"/>
      <c r="U222" s="144"/>
      <c r="V222" s="144"/>
      <c r="W222" s="144"/>
      <c r="X222" s="144"/>
      <c r="Y222" s="144"/>
      <c r="Z222" s="144"/>
    </row>
    <row r="223" spans="1:26" ht="15.75" customHeight="1" x14ac:dyDescent="0.2">
      <c r="A223" s="144"/>
      <c r="B223" s="144"/>
      <c r="C223" s="144"/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144"/>
      <c r="U223" s="144"/>
      <c r="V223" s="144"/>
      <c r="W223" s="144"/>
      <c r="X223" s="144"/>
      <c r="Y223" s="144"/>
      <c r="Z223" s="144"/>
    </row>
    <row r="224" spans="1:26" ht="15.75" customHeight="1" x14ac:dyDescent="0.2">
      <c r="A224" s="144"/>
      <c r="B224" s="144"/>
      <c r="C224" s="144"/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144"/>
      <c r="U224" s="144"/>
      <c r="V224" s="144"/>
      <c r="W224" s="144"/>
      <c r="X224" s="144"/>
      <c r="Y224" s="144"/>
      <c r="Z224" s="144"/>
    </row>
    <row r="225" spans="1:26" ht="15.75" customHeight="1" x14ac:dyDescent="0.2">
      <c r="A225" s="144"/>
      <c r="B225" s="144"/>
      <c r="C225" s="144"/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144"/>
      <c r="U225" s="144"/>
      <c r="V225" s="144"/>
      <c r="W225" s="144"/>
      <c r="X225" s="144"/>
      <c r="Y225" s="144"/>
      <c r="Z225" s="144"/>
    </row>
    <row r="226" spans="1:26" ht="15.75" customHeight="1" x14ac:dyDescent="0.2">
      <c r="A226" s="144"/>
      <c r="B226" s="144"/>
      <c r="C226" s="144"/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144"/>
      <c r="U226" s="144"/>
      <c r="V226" s="144"/>
      <c r="W226" s="144"/>
      <c r="X226" s="144"/>
      <c r="Y226" s="144"/>
      <c r="Z226" s="144"/>
    </row>
    <row r="227" spans="1:26" ht="15.75" customHeight="1" x14ac:dyDescent="0.2">
      <c r="A227" s="144"/>
      <c r="B227" s="144"/>
      <c r="C227" s="144"/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144"/>
      <c r="U227" s="144"/>
      <c r="V227" s="144"/>
      <c r="W227" s="144"/>
      <c r="X227" s="144"/>
      <c r="Y227" s="144"/>
      <c r="Z227" s="144"/>
    </row>
    <row r="228" spans="1:26" ht="15.75" customHeight="1" x14ac:dyDescent="0.2">
      <c r="A228" s="144"/>
      <c r="B228" s="144"/>
      <c r="C228" s="144"/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44"/>
      <c r="W228" s="144"/>
      <c r="X228" s="144"/>
      <c r="Y228" s="144"/>
      <c r="Z228" s="144"/>
    </row>
    <row r="229" spans="1:26" ht="15.75" customHeight="1" x14ac:dyDescent="0.2">
      <c r="A229" s="144"/>
      <c r="B229" s="144"/>
      <c r="C229" s="144"/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44"/>
      <c r="W229" s="144"/>
      <c r="X229" s="144"/>
      <c r="Y229" s="144"/>
      <c r="Z229" s="144"/>
    </row>
    <row r="230" spans="1:26" ht="15.75" customHeight="1" x14ac:dyDescent="0.2">
      <c r="A230" s="144"/>
      <c r="B230" s="144"/>
      <c r="C230" s="144"/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144"/>
      <c r="U230" s="144"/>
      <c r="V230" s="144"/>
      <c r="W230" s="144"/>
      <c r="X230" s="144"/>
      <c r="Y230" s="144"/>
      <c r="Z230" s="144"/>
    </row>
    <row r="231" spans="1:26" ht="15.75" customHeight="1" x14ac:dyDescent="0.2">
      <c r="A231" s="144"/>
      <c r="B231" s="144"/>
      <c r="C231" s="144"/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144"/>
      <c r="U231" s="144"/>
      <c r="V231" s="144"/>
      <c r="W231" s="144"/>
      <c r="X231" s="144"/>
      <c r="Y231" s="144"/>
      <c r="Z231" s="144"/>
    </row>
    <row r="232" spans="1:26" ht="15.75" customHeight="1" x14ac:dyDescent="0.2">
      <c r="A232" s="144"/>
      <c r="B232" s="144"/>
      <c r="C232" s="144"/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144"/>
      <c r="U232" s="144"/>
      <c r="V232" s="144"/>
      <c r="W232" s="144"/>
      <c r="X232" s="144"/>
      <c r="Y232" s="144"/>
      <c r="Z232" s="144"/>
    </row>
    <row r="233" spans="1:26" ht="15.75" customHeight="1" x14ac:dyDescent="0.2">
      <c r="A233" s="144"/>
      <c r="B233" s="144"/>
      <c r="C233" s="144"/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144"/>
      <c r="U233" s="144"/>
      <c r="V233" s="144"/>
      <c r="W233" s="144"/>
      <c r="X233" s="144"/>
      <c r="Y233" s="144"/>
      <c r="Z233" s="144"/>
    </row>
    <row r="234" spans="1:26" ht="15.75" customHeight="1" x14ac:dyDescent="0.2">
      <c r="A234" s="144"/>
      <c r="B234" s="144"/>
      <c r="C234" s="144"/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144"/>
      <c r="U234" s="144"/>
      <c r="V234" s="144"/>
      <c r="W234" s="144"/>
      <c r="X234" s="144"/>
      <c r="Y234" s="144"/>
      <c r="Z234" s="144"/>
    </row>
    <row r="235" spans="1:26" ht="15.75" customHeight="1" x14ac:dyDescent="0.2">
      <c r="A235" s="144"/>
      <c r="B235" s="144"/>
      <c r="C235" s="144"/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144"/>
      <c r="U235" s="144"/>
      <c r="V235" s="144"/>
      <c r="W235" s="144"/>
      <c r="X235" s="144"/>
      <c r="Y235" s="144"/>
      <c r="Z235" s="144"/>
    </row>
    <row r="236" spans="1:26" ht="15.75" customHeight="1" x14ac:dyDescent="0.2">
      <c r="A236" s="144"/>
      <c r="B236" s="144"/>
      <c r="C236" s="144"/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4"/>
      <c r="U236" s="144"/>
      <c r="V236" s="144"/>
      <c r="W236" s="144"/>
      <c r="X236" s="144"/>
      <c r="Y236" s="144"/>
      <c r="Z236" s="144"/>
    </row>
    <row r="237" spans="1:26" ht="15.75" customHeight="1" x14ac:dyDescent="0.2">
      <c r="A237" s="144"/>
      <c r="B237" s="144"/>
      <c r="C237" s="144"/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44"/>
      <c r="W237" s="144"/>
      <c r="X237" s="144"/>
      <c r="Y237" s="144"/>
      <c r="Z237" s="144"/>
    </row>
    <row r="238" spans="1:26" ht="15.75" customHeight="1" x14ac:dyDescent="0.2">
      <c r="A238" s="144"/>
      <c r="B238" s="144"/>
      <c r="C238" s="144"/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44"/>
      <c r="W238" s="144"/>
      <c r="X238" s="144"/>
      <c r="Y238" s="144"/>
      <c r="Z238" s="144"/>
    </row>
    <row r="239" spans="1:26" ht="15.75" customHeight="1" x14ac:dyDescent="0.2">
      <c r="A239" s="144"/>
      <c r="B239" s="144"/>
      <c r="C239" s="144"/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44"/>
      <c r="W239" s="144"/>
      <c r="X239" s="144"/>
      <c r="Y239" s="144"/>
      <c r="Z239" s="144"/>
    </row>
    <row r="240" spans="1:26" ht="15.75" customHeight="1" x14ac:dyDescent="0.2">
      <c r="A240" s="144"/>
      <c r="B240" s="144"/>
      <c r="C240" s="144"/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44"/>
      <c r="W240" s="144"/>
      <c r="X240" s="144"/>
      <c r="Y240" s="144"/>
      <c r="Z240" s="144"/>
    </row>
    <row r="241" spans="1:26" ht="15.75" customHeight="1" x14ac:dyDescent="0.2">
      <c r="A241" s="144"/>
      <c r="B241" s="144"/>
      <c r="C241" s="144"/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144"/>
      <c r="U241" s="144"/>
      <c r="V241" s="144"/>
      <c r="W241" s="144"/>
      <c r="X241" s="144"/>
      <c r="Y241" s="144"/>
      <c r="Z241" s="144"/>
    </row>
    <row r="242" spans="1:26" ht="15.75" customHeight="1" x14ac:dyDescent="0.2">
      <c r="A242" s="144"/>
      <c r="B242" s="144"/>
      <c r="C242" s="144"/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144"/>
      <c r="U242" s="144"/>
      <c r="V242" s="144"/>
      <c r="W242" s="144"/>
      <c r="X242" s="144"/>
      <c r="Y242" s="144"/>
      <c r="Z242" s="144"/>
    </row>
    <row r="243" spans="1:26" ht="15.75" customHeight="1" x14ac:dyDescent="0.2">
      <c r="A243" s="144"/>
      <c r="B243" s="144"/>
      <c r="C243" s="144"/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144"/>
      <c r="U243" s="144"/>
      <c r="V243" s="144"/>
      <c r="W243" s="144"/>
      <c r="X243" s="144"/>
      <c r="Y243" s="144"/>
      <c r="Z243" s="144"/>
    </row>
    <row r="244" spans="1:26" ht="15.75" customHeight="1" x14ac:dyDescent="0.2">
      <c r="A244" s="144"/>
      <c r="B244" s="144"/>
      <c r="C244" s="144"/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144"/>
      <c r="U244" s="144"/>
      <c r="V244" s="144"/>
      <c r="W244" s="144"/>
      <c r="X244" s="144"/>
      <c r="Y244" s="144"/>
      <c r="Z244" s="144"/>
    </row>
    <row r="245" spans="1:26" ht="15.75" customHeight="1" x14ac:dyDescent="0.2">
      <c r="A245" s="144"/>
      <c r="B245" s="144"/>
      <c r="C245" s="144"/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144"/>
      <c r="U245" s="144"/>
      <c r="V245" s="144"/>
      <c r="W245" s="144"/>
      <c r="X245" s="144"/>
      <c r="Y245" s="144"/>
      <c r="Z245" s="144"/>
    </row>
    <row r="246" spans="1:26" ht="15.75" customHeight="1" x14ac:dyDescent="0.2">
      <c r="A246" s="144"/>
      <c r="B246" s="144"/>
      <c r="C246" s="144"/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144"/>
      <c r="U246" s="144"/>
      <c r="V246" s="144"/>
      <c r="W246" s="144"/>
      <c r="X246" s="144"/>
      <c r="Y246" s="144"/>
      <c r="Z246" s="144"/>
    </row>
    <row r="247" spans="1:26" ht="15.75" customHeight="1" x14ac:dyDescent="0.2">
      <c r="A247" s="144"/>
      <c r="B247" s="144"/>
      <c r="C247" s="144"/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44"/>
      <c r="W247" s="144"/>
      <c r="X247" s="144"/>
      <c r="Y247" s="144"/>
      <c r="Z247" s="144"/>
    </row>
    <row r="248" spans="1:26" ht="15.75" customHeight="1" x14ac:dyDescent="0.2">
      <c r="A248" s="144"/>
      <c r="B248" s="144"/>
      <c r="C248" s="144"/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44"/>
      <c r="W248" s="144"/>
      <c r="X248" s="144"/>
      <c r="Y248" s="144"/>
      <c r="Z248" s="144"/>
    </row>
    <row r="249" spans="1:26" ht="15.75" customHeight="1" x14ac:dyDescent="0.2">
      <c r="A249" s="144"/>
      <c r="B249" s="144"/>
      <c r="C249" s="144"/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44"/>
      <c r="W249" s="144"/>
      <c r="X249" s="144"/>
      <c r="Y249" s="144"/>
      <c r="Z249" s="144"/>
    </row>
    <row r="250" spans="1:26" ht="15.75" customHeight="1" x14ac:dyDescent="0.2">
      <c r="A250" s="144"/>
      <c r="B250" s="144"/>
      <c r="C250" s="144"/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44"/>
      <c r="W250" s="144"/>
      <c r="X250" s="144"/>
      <c r="Y250" s="144"/>
      <c r="Z250" s="144"/>
    </row>
    <row r="251" spans="1:26" ht="15.75" customHeight="1" x14ac:dyDescent="0.2">
      <c r="A251" s="144"/>
      <c r="B251" s="144"/>
      <c r="C251" s="144"/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44"/>
      <c r="W251" s="144"/>
      <c r="X251" s="144"/>
      <c r="Y251" s="144"/>
      <c r="Z251" s="144"/>
    </row>
    <row r="252" spans="1:26" ht="15.75" customHeight="1" x14ac:dyDescent="0.2">
      <c r="A252" s="144"/>
      <c r="B252" s="144"/>
      <c r="C252" s="144"/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44"/>
      <c r="W252" s="144"/>
      <c r="X252" s="144"/>
      <c r="Y252" s="144"/>
      <c r="Z252" s="144"/>
    </row>
    <row r="253" spans="1:26" ht="15.75" customHeight="1" x14ac:dyDescent="0.2">
      <c r="A253" s="144"/>
      <c r="B253" s="144"/>
      <c r="C253" s="144"/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44"/>
      <c r="W253" s="144"/>
      <c r="X253" s="144"/>
      <c r="Y253" s="144"/>
      <c r="Z253" s="144"/>
    </row>
    <row r="254" spans="1:26" ht="15.75" customHeight="1" x14ac:dyDescent="0.2">
      <c r="A254" s="144"/>
      <c r="B254" s="144"/>
      <c r="C254" s="144"/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44"/>
      <c r="W254" s="144"/>
      <c r="X254" s="144"/>
      <c r="Y254" s="144"/>
      <c r="Z254" s="144"/>
    </row>
    <row r="255" spans="1:26" ht="15.75" customHeight="1" x14ac:dyDescent="0.2">
      <c r="A255" s="144"/>
      <c r="B255" s="144"/>
      <c r="C255" s="144"/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44"/>
      <c r="W255" s="144"/>
      <c r="X255" s="144"/>
      <c r="Y255" s="144"/>
      <c r="Z255" s="144"/>
    </row>
    <row r="256" spans="1:26" ht="15.75" customHeight="1" x14ac:dyDescent="0.2">
      <c r="A256" s="144"/>
      <c r="B256" s="144"/>
      <c r="C256" s="144"/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44"/>
      <c r="W256" s="144"/>
      <c r="X256" s="144"/>
      <c r="Y256" s="144"/>
      <c r="Z256" s="144"/>
    </row>
    <row r="257" spans="1:26" ht="15.75" customHeight="1" x14ac:dyDescent="0.2">
      <c r="A257" s="144"/>
      <c r="B257" s="144"/>
      <c r="C257" s="144"/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44"/>
      <c r="W257" s="144"/>
      <c r="X257" s="144"/>
      <c r="Y257" s="144"/>
      <c r="Z257" s="144"/>
    </row>
    <row r="258" spans="1:26" ht="15.75" customHeight="1" x14ac:dyDescent="0.2">
      <c r="A258" s="144"/>
      <c r="B258" s="144"/>
      <c r="C258" s="144"/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44"/>
      <c r="W258" s="144"/>
      <c r="X258" s="144"/>
      <c r="Y258" s="144"/>
      <c r="Z258" s="144"/>
    </row>
    <row r="259" spans="1:26" ht="15.75" customHeight="1" x14ac:dyDescent="0.2">
      <c r="A259" s="144"/>
      <c r="B259" s="144"/>
      <c r="C259" s="144"/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44"/>
      <c r="W259" s="144"/>
      <c r="X259" s="144"/>
      <c r="Y259" s="144"/>
      <c r="Z259" s="144"/>
    </row>
    <row r="260" spans="1:26" ht="15.75" customHeight="1" x14ac:dyDescent="0.2">
      <c r="A260" s="144"/>
      <c r="B260" s="144"/>
      <c r="C260" s="144"/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44"/>
      <c r="W260" s="144"/>
      <c r="X260" s="144"/>
      <c r="Y260" s="144"/>
      <c r="Z260" s="144"/>
    </row>
    <row r="261" spans="1:26" ht="15.75" customHeight="1" x14ac:dyDescent="0.2">
      <c r="A261" s="144"/>
      <c r="B261" s="144"/>
      <c r="C261" s="144"/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44"/>
      <c r="W261" s="144"/>
      <c r="X261" s="144"/>
      <c r="Y261" s="144"/>
      <c r="Z261" s="144"/>
    </row>
    <row r="262" spans="1:26" ht="15.75" customHeight="1" x14ac:dyDescent="0.2">
      <c r="A262" s="144"/>
      <c r="B262" s="144"/>
      <c r="C262" s="144"/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44"/>
      <c r="W262" s="144"/>
      <c r="X262" s="144"/>
      <c r="Y262" s="144"/>
      <c r="Z262" s="144"/>
    </row>
    <row r="263" spans="1:26" ht="15.75" customHeight="1" x14ac:dyDescent="0.2">
      <c r="A263" s="144"/>
      <c r="B263" s="144"/>
      <c r="C263" s="144"/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44"/>
      <c r="W263" s="144"/>
      <c r="X263" s="144"/>
      <c r="Y263" s="144"/>
      <c r="Z263" s="144"/>
    </row>
    <row r="264" spans="1:26" ht="15.75" customHeight="1" x14ac:dyDescent="0.2">
      <c r="A264" s="144"/>
      <c r="B264" s="144"/>
      <c r="C264" s="144"/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44"/>
      <c r="W264" s="144"/>
      <c r="X264" s="144"/>
      <c r="Y264" s="144"/>
      <c r="Z264" s="144"/>
    </row>
    <row r="265" spans="1:26" ht="15.75" customHeight="1" x14ac:dyDescent="0.2">
      <c r="A265" s="144"/>
      <c r="B265" s="144"/>
      <c r="C265" s="144"/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44"/>
      <c r="W265" s="144"/>
      <c r="X265" s="144"/>
      <c r="Y265" s="144"/>
      <c r="Z265" s="144"/>
    </row>
    <row r="266" spans="1:26" ht="15.75" customHeight="1" x14ac:dyDescent="0.2">
      <c r="A266" s="144"/>
      <c r="B266" s="144"/>
      <c r="C266" s="144"/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44"/>
      <c r="W266" s="144"/>
      <c r="X266" s="144"/>
      <c r="Y266" s="144"/>
      <c r="Z266" s="144"/>
    </row>
    <row r="267" spans="1:26" ht="15.75" customHeight="1" x14ac:dyDescent="0.2">
      <c r="A267" s="144"/>
      <c r="B267" s="144"/>
      <c r="C267" s="144"/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4"/>
      <c r="Q267" s="144"/>
      <c r="R267" s="144"/>
      <c r="S267" s="144"/>
      <c r="T267" s="144"/>
      <c r="U267" s="144"/>
      <c r="V267" s="144"/>
      <c r="W267" s="144"/>
      <c r="X267" s="144"/>
      <c r="Y267" s="144"/>
      <c r="Z267" s="144"/>
    </row>
    <row r="268" spans="1:26" ht="15.75" customHeight="1" x14ac:dyDescent="0.2">
      <c r="A268" s="144"/>
      <c r="B268" s="144"/>
      <c r="C268" s="144"/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4"/>
      <c r="Q268" s="144"/>
      <c r="R268" s="144"/>
      <c r="S268" s="144"/>
      <c r="T268" s="144"/>
      <c r="U268" s="144"/>
      <c r="V268" s="144"/>
      <c r="W268" s="144"/>
      <c r="X268" s="144"/>
      <c r="Y268" s="144"/>
      <c r="Z268" s="144"/>
    </row>
    <row r="269" spans="1:26" ht="15.75" customHeight="1" x14ac:dyDescent="0.2">
      <c r="A269" s="144"/>
      <c r="B269" s="144"/>
      <c r="C269" s="144"/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4"/>
      <c r="Q269" s="144"/>
      <c r="R269" s="144"/>
      <c r="S269" s="144"/>
      <c r="T269" s="144"/>
      <c r="U269" s="144"/>
      <c r="V269" s="144"/>
      <c r="W269" s="144"/>
      <c r="X269" s="144"/>
      <c r="Y269" s="144"/>
      <c r="Z269" s="144"/>
    </row>
    <row r="270" spans="1:26" ht="15.75" customHeight="1" x14ac:dyDescent="0.2">
      <c r="A270" s="144"/>
      <c r="B270" s="144"/>
      <c r="C270" s="144"/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4"/>
      <c r="Q270" s="144"/>
      <c r="R270" s="144"/>
      <c r="S270" s="144"/>
      <c r="T270" s="144"/>
      <c r="U270" s="144"/>
      <c r="V270" s="144"/>
      <c r="W270" s="144"/>
      <c r="X270" s="144"/>
      <c r="Y270" s="144"/>
      <c r="Z270" s="144"/>
    </row>
    <row r="271" spans="1:26" ht="15.75" customHeight="1" x14ac:dyDescent="0.2">
      <c r="A271" s="144"/>
      <c r="B271" s="144"/>
      <c r="C271" s="144"/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4"/>
      <c r="Q271" s="144"/>
      <c r="R271" s="144"/>
      <c r="S271" s="144"/>
      <c r="T271" s="144"/>
      <c r="U271" s="144"/>
      <c r="V271" s="144"/>
      <c r="W271" s="144"/>
      <c r="X271" s="144"/>
      <c r="Y271" s="144"/>
      <c r="Z271" s="144"/>
    </row>
    <row r="272" spans="1:26" ht="15.75" customHeight="1" x14ac:dyDescent="0.2">
      <c r="A272" s="144"/>
      <c r="B272" s="144"/>
      <c r="C272" s="144"/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144"/>
      <c r="U272" s="144"/>
      <c r="V272" s="144"/>
      <c r="W272" s="144"/>
      <c r="X272" s="144"/>
      <c r="Y272" s="144"/>
      <c r="Z272" s="144"/>
    </row>
    <row r="273" spans="1:26" ht="15.75" customHeight="1" x14ac:dyDescent="0.2">
      <c r="A273" s="144"/>
      <c r="B273" s="144"/>
      <c r="C273" s="144"/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4"/>
      <c r="Q273" s="144"/>
      <c r="R273" s="144"/>
      <c r="S273" s="144"/>
      <c r="T273" s="144"/>
      <c r="U273" s="144"/>
      <c r="V273" s="144"/>
      <c r="W273" s="144"/>
      <c r="X273" s="144"/>
      <c r="Y273" s="144"/>
      <c r="Z273" s="144"/>
    </row>
    <row r="274" spans="1:26" ht="15.75" customHeight="1" x14ac:dyDescent="0.2">
      <c r="A274" s="144"/>
      <c r="B274" s="144"/>
      <c r="C274" s="144"/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4"/>
      <c r="Q274" s="144"/>
      <c r="R274" s="144"/>
      <c r="S274" s="144"/>
      <c r="T274" s="144"/>
      <c r="U274" s="144"/>
      <c r="V274" s="144"/>
      <c r="W274" s="144"/>
      <c r="X274" s="144"/>
      <c r="Y274" s="144"/>
      <c r="Z274" s="144"/>
    </row>
    <row r="275" spans="1:26" ht="15.75" customHeight="1" x14ac:dyDescent="0.2">
      <c r="A275" s="144"/>
      <c r="B275" s="144"/>
      <c r="C275" s="144"/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144"/>
      <c r="U275" s="144"/>
      <c r="V275" s="144"/>
      <c r="W275" s="144"/>
      <c r="X275" s="144"/>
      <c r="Y275" s="144"/>
      <c r="Z275" s="144"/>
    </row>
    <row r="276" spans="1:26" ht="15.75" customHeight="1" x14ac:dyDescent="0.2">
      <c r="A276" s="144"/>
      <c r="B276" s="144"/>
      <c r="C276" s="144"/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4"/>
      <c r="Q276" s="144"/>
      <c r="R276" s="144"/>
      <c r="S276" s="144"/>
      <c r="T276" s="144"/>
      <c r="U276" s="144"/>
      <c r="V276" s="144"/>
      <c r="W276" s="144"/>
      <c r="X276" s="144"/>
      <c r="Y276" s="144"/>
      <c r="Z276" s="144"/>
    </row>
    <row r="277" spans="1:26" ht="15.75" customHeight="1" x14ac:dyDescent="0.2">
      <c r="A277" s="144"/>
      <c r="B277" s="144"/>
      <c r="C277" s="144"/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144"/>
      <c r="U277" s="144"/>
      <c r="V277" s="144"/>
      <c r="W277" s="144"/>
      <c r="X277" s="144"/>
      <c r="Y277" s="144"/>
      <c r="Z277" s="144"/>
    </row>
    <row r="278" spans="1:26" ht="15.75" customHeight="1" x14ac:dyDescent="0.2">
      <c r="A278" s="144"/>
      <c r="B278" s="144"/>
      <c r="C278" s="144"/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4"/>
      <c r="Q278" s="144"/>
      <c r="R278" s="144"/>
      <c r="S278" s="144"/>
      <c r="T278" s="144"/>
      <c r="U278" s="144"/>
      <c r="V278" s="144"/>
      <c r="W278" s="144"/>
      <c r="X278" s="144"/>
      <c r="Y278" s="144"/>
      <c r="Z278" s="144"/>
    </row>
    <row r="279" spans="1:26" ht="15.75" customHeight="1" x14ac:dyDescent="0.2">
      <c r="A279" s="144"/>
      <c r="B279" s="144"/>
      <c r="C279" s="144"/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4"/>
      <c r="Q279" s="144"/>
      <c r="R279" s="144"/>
      <c r="S279" s="144"/>
      <c r="T279" s="144"/>
      <c r="U279" s="144"/>
      <c r="V279" s="144"/>
      <c r="W279" s="144"/>
      <c r="X279" s="144"/>
      <c r="Y279" s="144"/>
      <c r="Z279" s="144"/>
    </row>
    <row r="280" spans="1:26" ht="15.75" customHeight="1" x14ac:dyDescent="0.2">
      <c r="A280" s="144"/>
      <c r="B280" s="144"/>
      <c r="C280" s="144"/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4"/>
      <c r="Q280" s="144"/>
      <c r="R280" s="144"/>
      <c r="S280" s="144"/>
      <c r="T280" s="144"/>
      <c r="U280" s="144"/>
      <c r="V280" s="144"/>
      <c r="W280" s="144"/>
      <c r="X280" s="144"/>
      <c r="Y280" s="144"/>
      <c r="Z280" s="144"/>
    </row>
    <row r="281" spans="1:26" ht="15.75" customHeight="1" x14ac:dyDescent="0.2">
      <c r="A281" s="144"/>
      <c r="B281" s="144"/>
      <c r="C281" s="144"/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4"/>
      <c r="Q281" s="144"/>
      <c r="R281" s="144"/>
      <c r="S281" s="144"/>
      <c r="T281" s="144"/>
      <c r="U281" s="144"/>
      <c r="V281" s="144"/>
      <c r="W281" s="144"/>
      <c r="X281" s="144"/>
      <c r="Y281" s="144"/>
      <c r="Z281" s="144"/>
    </row>
    <row r="282" spans="1:26" ht="15.75" customHeight="1" x14ac:dyDescent="0.2">
      <c r="A282" s="144"/>
      <c r="B282" s="144"/>
      <c r="C282" s="144"/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4"/>
      <c r="Q282" s="144"/>
      <c r="R282" s="144"/>
      <c r="S282" s="144"/>
      <c r="T282" s="144"/>
      <c r="U282" s="144"/>
      <c r="V282" s="144"/>
      <c r="W282" s="144"/>
      <c r="X282" s="144"/>
      <c r="Y282" s="144"/>
      <c r="Z282" s="144"/>
    </row>
    <row r="283" spans="1:26" ht="15.75" customHeight="1" x14ac:dyDescent="0.2">
      <c r="A283" s="144"/>
      <c r="B283" s="144"/>
      <c r="C283" s="144"/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4"/>
      <c r="Q283" s="144"/>
      <c r="R283" s="144"/>
      <c r="S283" s="144"/>
      <c r="T283" s="144"/>
      <c r="U283" s="144"/>
      <c r="V283" s="144"/>
      <c r="W283" s="144"/>
      <c r="X283" s="144"/>
      <c r="Y283" s="144"/>
      <c r="Z283" s="144"/>
    </row>
    <row r="284" spans="1:26" ht="15.75" customHeight="1" x14ac:dyDescent="0.2">
      <c r="A284" s="144"/>
      <c r="B284" s="144"/>
      <c r="C284" s="144"/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4"/>
      <c r="Q284" s="144"/>
      <c r="R284" s="144"/>
      <c r="S284" s="144"/>
      <c r="T284" s="144"/>
      <c r="U284" s="144"/>
      <c r="V284" s="144"/>
      <c r="W284" s="144"/>
      <c r="X284" s="144"/>
      <c r="Y284" s="144"/>
      <c r="Z284" s="144"/>
    </row>
    <row r="285" spans="1:26" ht="15.75" customHeight="1" x14ac:dyDescent="0.2">
      <c r="A285" s="144"/>
      <c r="B285" s="144"/>
      <c r="C285" s="144"/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4"/>
      <c r="Q285" s="144"/>
      <c r="R285" s="144"/>
      <c r="S285" s="144"/>
      <c r="T285" s="144"/>
      <c r="U285" s="144"/>
      <c r="V285" s="144"/>
      <c r="W285" s="144"/>
      <c r="X285" s="144"/>
      <c r="Y285" s="144"/>
      <c r="Z285" s="144"/>
    </row>
    <row r="286" spans="1:26" ht="15.75" customHeight="1" x14ac:dyDescent="0.2">
      <c r="A286" s="144"/>
      <c r="B286" s="144"/>
      <c r="C286" s="144"/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4"/>
      <c r="Q286" s="144"/>
      <c r="R286" s="144"/>
      <c r="S286" s="144"/>
      <c r="T286" s="144"/>
      <c r="U286" s="144"/>
      <c r="V286" s="144"/>
      <c r="W286" s="144"/>
      <c r="X286" s="144"/>
      <c r="Y286" s="144"/>
      <c r="Z286" s="144"/>
    </row>
    <row r="287" spans="1:26" ht="15.75" customHeight="1" x14ac:dyDescent="0.2">
      <c r="A287" s="144"/>
      <c r="B287" s="144"/>
      <c r="C287" s="144"/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4"/>
      <c r="Q287" s="144"/>
      <c r="R287" s="144"/>
      <c r="S287" s="144"/>
      <c r="T287" s="144"/>
      <c r="U287" s="144"/>
      <c r="V287" s="144"/>
      <c r="W287" s="144"/>
      <c r="X287" s="144"/>
      <c r="Y287" s="144"/>
      <c r="Z287" s="144"/>
    </row>
    <row r="288" spans="1:26" ht="15.75" customHeight="1" x14ac:dyDescent="0.2">
      <c r="A288" s="144"/>
      <c r="B288" s="144"/>
      <c r="C288" s="144"/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4"/>
      <c r="Q288" s="144"/>
      <c r="R288" s="144"/>
      <c r="S288" s="144"/>
      <c r="T288" s="144"/>
      <c r="U288" s="144"/>
      <c r="V288" s="144"/>
      <c r="W288" s="144"/>
      <c r="X288" s="144"/>
      <c r="Y288" s="144"/>
      <c r="Z288" s="144"/>
    </row>
    <row r="289" spans="1:26" ht="15.75" customHeight="1" x14ac:dyDescent="0.2">
      <c r="A289" s="144"/>
      <c r="B289" s="144"/>
      <c r="C289" s="144"/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4"/>
      <c r="Q289" s="144"/>
      <c r="R289" s="144"/>
      <c r="S289" s="144"/>
      <c r="T289" s="144"/>
      <c r="U289" s="144"/>
      <c r="V289" s="144"/>
      <c r="W289" s="144"/>
      <c r="X289" s="144"/>
      <c r="Y289" s="144"/>
      <c r="Z289" s="144"/>
    </row>
    <row r="290" spans="1:26" ht="15.75" customHeight="1" x14ac:dyDescent="0.2">
      <c r="A290" s="144"/>
      <c r="B290" s="144"/>
      <c r="C290" s="144"/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4"/>
      <c r="Q290" s="144"/>
      <c r="R290" s="144"/>
      <c r="S290" s="144"/>
      <c r="T290" s="144"/>
      <c r="U290" s="144"/>
      <c r="V290" s="144"/>
      <c r="W290" s="144"/>
      <c r="X290" s="144"/>
      <c r="Y290" s="144"/>
      <c r="Z290" s="144"/>
    </row>
    <row r="291" spans="1:26" ht="15.75" customHeight="1" x14ac:dyDescent="0.2">
      <c r="A291" s="144"/>
      <c r="B291" s="144"/>
      <c r="C291" s="144"/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4"/>
      <c r="Q291" s="144"/>
      <c r="R291" s="144"/>
      <c r="S291" s="144"/>
      <c r="T291" s="144"/>
      <c r="U291" s="144"/>
      <c r="V291" s="144"/>
      <c r="W291" s="144"/>
      <c r="X291" s="144"/>
      <c r="Y291" s="144"/>
      <c r="Z291" s="144"/>
    </row>
    <row r="292" spans="1:26" ht="15.75" customHeight="1" x14ac:dyDescent="0.2">
      <c r="A292" s="144"/>
      <c r="B292" s="144"/>
      <c r="C292" s="144"/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4"/>
      <c r="Q292" s="144"/>
      <c r="R292" s="144"/>
      <c r="S292" s="144"/>
      <c r="T292" s="144"/>
      <c r="U292" s="144"/>
      <c r="V292" s="144"/>
      <c r="W292" s="144"/>
      <c r="X292" s="144"/>
      <c r="Y292" s="144"/>
      <c r="Z292" s="144"/>
    </row>
    <row r="293" spans="1:26" ht="15.75" customHeight="1" x14ac:dyDescent="0.2">
      <c r="A293" s="144"/>
      <c r="B293" s="144"/>
      <c r="C293" s="144"/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4"/>
      <c r="Q293" s="144"/>
      <c r="R293" s="144"/>
      <c r="S293" s="144"/>
      <c r="T293" s="144"/>
      <c r="U293" s="144"/>
      <c r="V293" s="144"/>
      <c r="W293" s="144"/>
      <c r="X293" s="144"/>
      <c r="Y293" s="144"/>
      <c r="Z293" s="144"/>
    </row>
    <row r="294" spans="1:26" ht="15.75" customHeight="1" x14ac:dyDescent="0.2">
      <c r="A294" s="144"/>
      <c r="B294" s="144"/>
      <c r="C294" s="144"/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4"/>
      <c r="Q294" s="144"/>
      <c r="R294" s="144"/>
      <c r="S294" s="144"/>
      <c r="T294" s="144"/>
      <c r="U294" s="144"/>
      <c r="V294" s="144"/>
      <c r="W294" s="144"/>
      <c r="X294" s="144"/>
      <c r="Y294" s="144"/>
      <c r="Z294" s="144"/>
    </row>
    <row r="295" spans="1:26" ht="15.75" customHeight="1" x14ac:dyDescent="0.2">
      <c r="A295" s="144"/>
      <c r="B295" s="144"/>
      <c r="C295" s="144"/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4"/>
      <c r="Q295" s="144"/>
      <c r="R295" s="144"/>
      <c r="S295" s="144"/>
      <c r="T295" s="144"/>
      <c r="U295" s="144"/>
      <c r="V295" s="144"/>
      <c r="W295" s="144"/>
      <c r="X295" s="144"/>
      <c r="Y295" s="144"/>
      <c r="Z295" s="144"/>
    </row>
    <row r="296" spans="1:26" ht="15.75" customHeight="1" x14ac:dyDescent="0.2">
      <c r="A296" s="144"/>
      <c r="B296" s="144"/>
      <c r="C296" s="144"/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4"/>
      <c r="Q296" s="144"/>
      <c r="R296" s="144"/>
      <c r="S296" s="144"/>
      <c r="T296" s="144"/>
      <c r="U296" s="144"/>
      <c r="V296" s="144"/>
      <c r="W296" s="144"/>
      <c r="X296" s="144"/>
      <c r="Y296" s="144"/>
      <c r="Z296" s="144"/>
    </row>
    <row r="297" spans="1:26" ht="15.75" customHeight="1" x14ac:dyDescent="0.2">
      <c r="A297" s="144"/>
      <c r="B297" s="144"/>
      <c r="C297" s="144"/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4"/>
      <c r="Q297" s="144"/>
      <c r="R297" s="144"/>
      <c r="S297" s="144"/>
      <c r="T297" s="144"/>
      <c r="U297" s="144"/>
      <c r="V297" s="144"/>
      <c r="W297" s="144"/>
      <c r="X297" s="144"/>
      <c r="Y297" s="144"/>
      <c r="Z297" s="144"/>
    </row>
    <row r="298" spans="1:26" ht="15.75" customHeight="1" x14ac:dyDescent="0.2">
      <c r="A298" s="144"/>
      <c r="B298" s="144"/>
      <c r="C298" s="144"/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4"/>
      <c r="Q298" s="144"/>
      <c r="R298" s="144"/>
      <c r="S298" s="144"/>
      <c r="T298" s="144"/>
      <c r="U298" s="144"/>
      <c r="V298" s="144"/>
      <c r="W298" s="144"/>
      <c r="X298" s="144"/>
      <c r="Y298" s="144"/>
      <c r="Z298" s="144"/>
    </row>
    <row r="299" spans="1:26" ht="15.75" customHeight="1" x14ac:dyDescent="0.2">
      <c r="A299" s="144"/>
      <c r="B299" s="144"/>
      <c r="C299" s="144"/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4"/>
      <c r="Q299" s="144"/>
      <c r="R299" s="144"/>
      <c r="S299" s="144"/>
      <c r="T299" s="144"/>
      <c r="U299" s="144"/>
      <c r="V299" s="144"/>
      <c r="W299" s="144"/>
      <c r="X299" s="144"/>
      <c r="Y299" s="144"/>
      <c r="Z299" s="144"/>
    </row>
    <row r="300" spans="1:26" ht="15.75" customHeight="1" x14ac:dyDescent="0.2">
      <c r="A300" s="144"/>
      <c r="B300" s="144"/>
      <c r="C300" s="144"/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4"/>
      <c r="Q300" s="144"/>
      <c r="R300" s="144"/>
      <c r="S300" s="144"/>
      <c r="T300" s="144"/>
      <c r="U300" s="144"/>
      <c r="V300" s="144"/>
      <c r="W300" s="144"/>
      <c r="X300" s="144"/>
      <c r="Y300" s="144"/>
      <c r="Z300" s="144"/>
    </row>
    <row r="301" spans="1:26" ht="15.75" customHeight="1" x14ac:dyDescent="0.2">
      <c r="A301" s="144"/>
      <c r="B301" s="144"/>
      <c r="C301" s="144"/>
      <c r="D301" s="144"/>
      <c r="E301" s="144"/>
      <c r="F301" s="144"/>
      <c r="G301" s="144"/>
      <c r="H301" s="144"/>
      <c r="I301" s="144"/>
      <c r="J301" s="144"/>
      <c r="K301" s="144"/>
      <c r="L301" s="144"/>
      <c r="M301" s="144"/>
      <c r="N301" s="144"/>
      <c r="O301" s="144"/>
      <c r="P301" s="144"/>
      <c r="Q301" s="144"/>
      <c r="R301" s="144"/>
      <c r="S301" s="144"/>
      <c r="T301" s="144"/>
      <c r="U301" s="144"/>
      <c r="V301" s="144"/>
      <c r="W301" s="144"/>
      <c r="X301" s="144"/>
      <c r="Y301" s="144"/>
      <c r="Z301" s="144"/>
    </row>
    <row r="302" spans="1:26" ht="15.75" customHeight="1" x14ac:dyDescent="0.2">
      <c r="A302" s="144"/>
      <c r="B302" s="144"/>
      <c r="C302" s="144"/>
      <c r="D302" s="144"/>
      <c r="E302" s="144"/>
      <c r="F302" s="144"/>
      <c r="G302" s="144"/>
      <c r="H302" s="144"/>
      <c r="I302" s="144"/>
      <c r="J302" s="144"/>
      <c r="K302" s="144"/>
      <c r="L302" s="144"/>
      <c r="M302" s="144"/>
      <c r="N302" s="144"/>
      <c r="O302" s="144"/>
      <c r="P302" s="144"/>
      <c r="Q302" s="144"/>
      <c r="R302" s="144"/>
      <c r="S302" s="144"/>
      <c r="T302" s="144"/>
      <c r="U302" s="144"/>
      <c r="V302" s="144"/>
      <c r="W302" s="144"/>
      <c r="X302" s="144"/>
      <c r="Y302" s="144"/>
      <c r="Z302" s="144"/>
    </row>
    <row r="303" spans="1:26" ht="15.75" customHeight="1" x14ac:dyDescent="0.2">
      <c r="A303" s="144"/>
      <c r="B303" s="144"/>
      <c r="C303" s="144"/>
      <c r="D303" s="144"/>
      <c r="E303" s="144"/>
      <c r="F303" s="144"/>
      <c r="G303" s="144"/>
      <c r="H303" s="144"/>
      <c r="I303" s="144"/>
      <c r="J303" s="144"/>
      <c r="K303" s="144"/>
      <c r="L303" s="144"/>
      <c r="M303" s="144"/>
      <c r="N303" s="144"/>
      <c r="O303" s="144"/>
      <c r="P303" s="144"/>
      <c r="Q303" s="144"/>
      <c r="R303" s="144"/>
      <c r="S303" s="144"/>
      <c r="T303" s="144"/>
      <c r="U303" s="144"/>
      <c r="V303" s="144"/>
      <c r="W303" s="144"/>
      <c r="X303" s="144"/>
      <c r="Y303" s="144"/>
      <c r="Z303" s="144"/>
    </row>
    <row r="304" spans="1:26" ht="15.75" customHeight="1" x14ac:dyDescent="0.2">
      <c r="A304" s="144"/>
      <c r="B304" s="144"/>
      <c r="C304" s="144"/>
      <c r="D304" s="144"/>
      <c r="E304" s="144"/>
      <c r="F304" s="144"/>
      <c r="G304" s="144"/>
      <c r="H304" s="144"/>
      <c r="I304" s="144"/>
      <c r="J304" s="144"/>
      <c r="K304" s="144"/>
      <c r="L304" s="144"/>
      <c r="M304" s="144"/>
      <c r="N304" s="144"/>
      <c r="O304" s="144"/>
      <c r="P304" s="144"/>
      <c r="Q304" s="144"/>
      <c r="R304" s="144"/>
      <c r="S304" s="144"/>
      <c r="T304" s="144"/>
      <c r="U304" s="144"/>
      <c r="V304" s="144"/>
      <c r="W304" s="144"/>
      <c r="X304" s="144"/>
      <c r="Y304" s="144"/>
      <c r="Z304" s="144"/>
    </row>
    <row r="305" spans="1:26" ht="15.75" customHeight="1" x14ac:dyDescent="0.2">
      <c r="A305" s="144"/>
      <c r="B305" s="144"/>
      <c r="C305" s="144"/>
      <c r="D305" s="144"/>
      <c r="E305" s="144"/>
      <c r="F305" s="144"/>
      <c r="G305" s="144"/>
      <c r="H305" s="144"/>
      <c r="I305" s="144"/>
      <c r="J305" s="144"/>
      <c r="K305" s="144"/>
      <c r="L305" s="144"/>
      <c r="M305" s="144"/>
      <c r="N305" s="144"/>
      <c r="O305" s="144"/>
      <c r="P305" s="144"/>
      <c r="Q305" s="144"/>
      <c r="R305" s="144"/>
      <c r="S305" s="144"/>
      <c r="T305" s="144"/>
      <c r="U305" s="144"/>
      <c r="V305" s="144"/>
      <c r="W305" s="144"/>
      <c r="X305" s="144"/>
      <c r="Y305" s="144"/>
      <c r="Z305" s="144"/>
    </row>
    <row r="306" spans="1:26" ht="15.75" customHeight="1" x14ac:dyDescent="0.2">
      <c r="A306" s="144"/>
      <c r="B306" s="144"/>
      <c r="C306" s="144"/>
      <c r="D306" s="144"/>
      <c r="E306" s="144"/>
      <c r="F306" s="144"/>
      <c r="G306" s="144"/>
      <c r="H306" s="144"/>
      <c r="I306" s="144"/>
      <c r="J306" s="144"/>
      <c r="K306" s="144"/>
      <c r="L306" s="144"/>
      <c r="M306" s="144"/>
      <c r="N306" s="144"/>
      <c r="O306" s="144"/>
      <c r="P306" s="144"/>
      <c r="Q306" s="144"/>
      <c r="R306" s="144"/>
      <c r="S306" s="144"/>
      <c r="T306" s="144"/>
      <c r="U306" s="144"/>
      <c r="V306" s="144"/>
      <c r="W306" s="144"/>
      <c r="X306" s="144"/>
      <c r="Y306" s="144"/>
      <c r="Z306" s="144"/>
    </row>
    <row r="307" spans="1:26" ht="15.75" customHeight="1" x14ac:dyDescent="0.2">
      <c r="A307" s="144"/>
      <c r="B307" s="144"/>
      <c r="C307" s="144"/>
      <c r="D307" s="144"/>
      <c r="E307" s="144"/>
      <c r="F307" s="144"/>
      <c r="G307" s="144"/>
      <c r="H307" s="144"/>
      <c r="I307" s="144"/>
      <c r="J307" s="144"/>
      <c r="K307" s="144"/>
      <c r="L307" s="144"/>
      <c r="M307" s="144"/>
      <c r="N307" s="144"/>
      <c r="O307" s="144"/>
      <c r="P307" s="144"/>
      <c r="Q307" s="144"/>
      <c r="R307" s="144"/>
      <c r="S307" s="144"/>
      <c r="T307" s="144"/>
      <c r="U307" s="144"/>
      <c r="V307" s="144"/>
      <c r="W307" s="144"/>
      <c r="X307" s="144"/>
      <c r="Y307" s="144"/>
      <c r="Z307" s="144"/>
    </row>
    <row r="308" spans="1:26" ht="15.75" customHeight="1" x14ac:dyDescent="0.2">
      <c r="A308" s="144"/>
      <c r="B308" s="144"/>
      <c r="C308" s="144"/>
      <c r="D308" s="144"/>
      <c r="E308" s="144"/>
      <c r="F308" s="144"/>
      <c r="G308" s="144"/>
      <c r="H308" s="144"/>
      <c r="I308" s="144"/>
      <c r="J308" s="144"/>
      <c r="K308" s="144"/>
      <c r="L308" s="144"/>
      <c r="M308" s="144"/>
      <c r="N308" s="144"/>
      <c r="O308" s="144"/>
      <c r="P308" s="144"/>
      <c r="Q308" s="144"/>
      <c r="R308" s="144"/>
      <c r="S308" s="144"/>
      <c r="T308" s="144"/>
      <c r="U308" s="144"/>
      <c r="V308" s="144"/>
      <c r="W308" s="144"/>
      <c r="X308" s="144"/>
      <c r="Y308" s="144"/>
      <c r="Z308" s="144"/>
    </row>
    <row r="309" spans="1:26" ht="15.75" customHeight="1" x14ac:dyDescent="0.2">
      <c r="A309" s="144"/>
      <c r="B309" s="144"/>
      <c r="C309" s="144"/>
      <c r="D309" s="144"/>
      <c r="E309" s="144"/>
      <c r="F309" s="144"/>
      <c r="G309" s="144"/>
      <c r="H309" s="144"/>
      <c r="I309" s="144"/>
      <c r="J309" s="144"/>
      <c r="K309" s="144"/>
      <c r="L309" s="144"/>
      <c r="M309" s="144"/>
      <c r="N309" s="144"/>
      <c r="O309" s="144"/>
      <c r="P309" s="144"/>
      <c r="Q309" s="144"/>
      <c r="R309" s="144"/>
      <c r="S309" s="144"/>
      <c r="T309" s="144"/>
      <c r="U309" s="144"/>
      <c r="V309" s="144"/>
      <c r="W309" s="144"/>
      <c r="X309" s="144"/>
      <c r="Y309" s="144"/>
      <c r="Z309" s="144"/>
    </row>
    <row r="310" spans="1:26" ht="15.75" customHeight="1" x14ac:dyDescent="0.2">
      <c r="A310" s="144"/>
      <c r="B310" s="144"/>
      <c r="C310" s="144"/>
      <c r="D310" s="144"/>
      <c r="E310" s="144"/>
      <c r="F310" s="144"/>
      <c r="G310" s="144"/>
      <c r="H310" s="144"/>
      <c r="I310" s="144"/>
      <c r="J310" s="144"/>
      <c r="K310" s="144"/>
      <c r="L310" s="144"/>
      <c r="M310" s="144"/>
      <c r="N310" s="144"/>
      <c r="O310" s="144"/>
      <c r="P310" s="144"/>
      <c r="Q310" s="144"/>
      <c r="R310" s="144"/>
      <c r="S310" s="144"/>
      <c r="T310" s="144"/>
      <c r="U310" s="144"/>
      <c r="V310" s="144"/>
      <c r="W310" s="144"/>
      <c r="X310" s="144"/>
      <c r="Y310" s="144"/>
      <c r="Z310" s="144"/>
    </row>
    <row r="311" spans="1:26" ht="15.75" customHeight="1" x14ac:dyDescent="0.2">
      <c r="A311" s="144"/>
      <c r="B311" s="144"/>
      <c r="C311" s="144"/>
      <c r="D311" s="144"/>
      <c r="E311" s="144"/>
      <c r="F311" s="144"/>
      <c r="G311" s="144"/>
      <c r="H311" s="144"/>
      <c r="I311" s="144"/>
      <c r="J311" s="144"/>
      <c r="K311" s="144"/>
      <c r="L311" s="144"/>
      <c r="M311" s="144"/>
      <c r="N311" s="144"/>
      <c r="O311" s="144"/>
      <c r="P311" s="144"/>
      <c r="Q311" s="144"/>
      <c r="R311" s="144"/>
      <c r="S311" s="144"/>
      <c r="T311" s="144"/>
      <c r="U311" s="144"/>
      <c r="V311" s="144"/>
      <c r="W311" s="144"/>
      <c r="X311" s="144"/>
      <c r="Y311" s="144"/>
      <c r="Z311" s="144"/>
    </row>
    <row r="312" spans="1:26" ht="15.75" customHeight="1" x14ac:dyDescent="0.2">
      <c r="A312" s="144"/>
      <c r="B312" s="144"/>
      <c r="C312" s="144"/>
      <c r="D312" s="144"/>
      <c r="E312" s="144"/>
      <c r="F312" s="144"/>
      <c r="G312" s="144"/>
      <c r="H312" s="144"/>
      <c r="I312" s="144"/>
      <c r="J312" s="144"/>
      <c r="K312" s="144"/>
      <c r="L312" s="144"/>
      <c r="M312" s="144"/>
      <c r="N312" s="144"/>
      <c r="O312" s="144"/>
      <c r="P312" s="144"/>
      <c r="Q312" s="144"/>
      <c r="R312" s="144"/>
      <c r="S312" s="144"/>
      <c r="T312" s="144"/>
      <c r="U312" s="144"/>
      <c r="V312" s="144"/>
      <c r="W312" s="144"/>
      <c r="X312" s="144"/>
      <c r="Y312" s="144"/>
      <c r="Z312" s="144"/>
    </row>
    <row r="313" spans="1:26" ht="15.75" customHeight="1" x14ac:dyDescent="0.2">
      <c r="A313" s="144"/>
      <c r="B313" s="144"/>
      <c r="C313" s="144"/>
      <c r="D313" s="144"/>
      <c r="E313" s="144"/>
      <c r="F313" s="144"/>
      <c r="G313" s="144"/>
      <c r="H313" s="144"/>
      <c r="I313" s="144"/>
      <c r="J313" s="144"/>
      <c r="K313" s="144"/>
      <c r="L313" s="144"/>
      <c r="M313" s="144"/>
      <c r="N313" s="144"/>
      <c r="O313" s="144"/>
      <c r="P313" s="144"/>
      <c r="Q313" s="144"/>
      <c r="R313" s="144"/>
      <c r="S313" s="144"/>
      <c r="T313" s="144"/>
      <c r="U313" s="144"/>
      <c r="V313" s="144"/>
      <c r="W313" s="144"/>
      <c r="X313" s="144"/>
      <c r="Y313" s="144"/>
      <c r="Z313" s="144"/>
    </row>
    <row r="314" spans="1:26" ht="15.75" customHeight="1" x14ac:dyDescent="0.2">
      <c r="A314" s="144"/>
      <c r="B314" s="144"/>
      <c r="C314" s="144"/>
      <c r="D314" s="144"/>
      <c r="E314" s="144"/>
      <c r="F314" s="144"/>
      <c r="G314" s="144"/>
      <c r="H314" s="144"/>
      <c r="I314" s="144"/>
      <c r="J314" s="144"/>
      <c r="K314" s="144"/>
      <c r="L314" s="144"/>
      <c r="M314" s="144"/>
      <c r="N314" s="144"/>
      <c r="O314" s="144"/>
      <c r="P314" s="144"/>
      <c r="Q314" s="144"/>
      <c r="R314" s="144"/>
      <c r="S314" s="144"/>
      <c r="T314" s="144"/>
      <c r="U314" s="144"/>
      <c r="V314" s="144"/>
      <c r="W314" s="144"/>
      <c r="X314" s="144"/>
      <c r="Y314" s="144"/>
      <c r="Z314" s="144"/>
    </row>
    <row r="315" spans="1:26" ht="15.75" customHeight="1" x14ac:dyDescent="0.2">
      <c r="A315" s="144"/>
      <c r="B315" s="144"/>
      <c r="C315" s="144"/>
      <c r="D315" s="144"/>
      <c r="E315" s="144"/>
      <c r="F315" s="144"/>
      <c r="G315" s="144"/>
      <c r="H315" s="144"/>
      <c r="I315" s="144"/>
      <c r="J315" s="144"/>
      <c r="K315" s="144"/>
      <c r="L315" s="144"/>
      <c r="M315" s="144"/>
      <c r="N315" s="144"/>
      <c r="O315" s="144"/>
      <c r="P315" s="144"/>
      <c r="Q315" s="144"/>
      <c r="R315" s="144"/>
      <c r="S315" s="144"/>
      <c r="T315" s="144"/>
      <c r="U315" s="144"/>
      <c r="V315" s="144"/>
      <c r="W315" s="144"/>
      <c r="X315" s="144"/>
      <c r="Y315" s="144"/>
      <c r="Z315" s="144"/>
    </row>
    <row r="316" spans="1:26" ht="15.75" customHeight="1" x14ac:dyDescent="0.2">
      <c r="A316" s="144"/>
      <c r="B316" s="144"/>
      <c r="C316" s="144"/>
      <c r="D316" s="144"/>
      <c r="E316" s="144"/>
      <c r="F316" s="144"/>
      <c r="G316" s="144"/>
      <c r="H316" s="144"/>
      <c r="I316" s="144"/>
      <c r="J316" s="144"/>
      <c r="K316" s="144"/>
      <c r="L316" s="144"/>
      <c r="M316" s="144"/>
      <c r="N316" s="144"/>
      <c r="O316" s="144"/>
      <c r="P316" s="144"/>
      <c r="Q316" s="144"/>
      <c r="R316" s="144"/>
      <c r="S316" s="144"/>
      <c r="T316" s="144"/>
      <c r="U316" s="144"/>
      <c r="V316" s="144"/>
      <c r="W316" s="144"/>
      <c r="X316" s="144"/>
      <c r="Y316" s="144"/>
      <c r="Z316" s="144"/>
    </row>
    <row r="317" spans="1:26" ht="15.75" customHeight="1" x14ac:dyDescent="0.2">
      <c r="A317" s="144"/>
      <c r="B317" s="144"/>
      <c r="C317" s="144"/>
      <c r="D317" s="144"/>
      <c r="E317" s="144"/>
      <c r="F317" s="144"/>
      <c r="G317" s="144"/>
      <c r="H317" s="144"/>
      <c r="I317" s="144"/>
      <c r="J317" s="144"/>
      <c r="K317" s="144"/>
      <c r="L317" s="144"/>
      <c r="M317" s="144"/>
      <c r="N317" s="144"/>
      <c r="O317" s="144"/>
      <c r="P317" s="144"/>
      <c r="Q317" s="144"/>
      <c r="R317" s="144"/>
      <c r="S317" s="144"/>
      <c r="T317" s="144"/>
      <c r="U317" s="144"/>
      <c r="V317" s="144"/>
      <c r="W317" s="144"/>
      <c r="X317" s="144"/>
      <c r="Y317" s="144"/>
      <c r="Z317" s="144"/>
    </row>
    <row r="318" spans="1:26" ht="15.75" customHeight="1" x14ac:dyDescent="0.2">
      <c r="A318" s="144"/>
      <c r="B318" s="144"/>
      <c r="C318" s="144"/>
      <c r="D318" s="144"/>
      <c r="E318" s="144"/>
      <c r="F318" s="144"/>
      <c r="G318" s="144"/>
      <c r="H318" s="144"/>
      <c r="I318" s="144"/>
      <c r="J318" s="144"/>
      <c r="K318" s="144"/>
      <c r="L318" s="144"/>
      <c r="M318" s="144"/>
      <c r="N318" s="144"/>
      <c r="O318" s="144"/>
      <c r="P318" s="144"/>
      <c r="Q318" s="144"/>
      <c r="R318" s="144"/>
      <c r="S318" s="144"/>
      <c r="T318" s="144"/>
      <c r="U318" s="144"/>
      <c r="V318" s="144"/>
      <c r="W318" s="144"/>
      <c r="X318" s="144"/>
      <c r="Y318" s="144"/>
      <c r="Z318" s="144"/>
    </row>
    <row r="319" spans="1:26" ht="15.75" customHeight="1" x14ac:dyDescent="0.2">
      <c r="A319" s="144"/>
      <c r="B319" s="144"/>
      <c r="C319" s="144"/>
      <c r="D319" s="144"/>
      <c r="E319" s="144"/>
      <c r="F319" s="144"/>
      <c r="G319" s="144"/>
      <c r="H319" s="144"/>
      <c r="I319" s="144"/>
      <c r="J319" s="144"/>
      <c r="K319" s="144"/>
      <c r="L319" s="144"/>
      <c r="M319" s="144"/>
      <c r="N319" s="144"/>
      <c r="O319" s="144"/>
      <c r="P319" s="144"/>
      <c r="Q319" s="144"/>
      <c r="R319" s="144"/>
      <c r="S319" s="144"/>
      <c r="T319" s="144"/>
      <c r="U319" s="144"/>
      <c r="V319" s="144"/>
      <c r="W319" s="144"/>
      <c r="X319" s="144"/>
      <c r="Y319" s="144"/>
      <c r="Z319" s="144"/>
    </row>
    <row r="320" spans="1:26" ht="15.75" customHeight="1" x14ac:dyDescent="0.2">
      <c r="A320" s="144"/>
      <c r="B320" s="144"/>
      <c r="C320" s="144"/>
      <c r="D320" s="144"/>
      <c r="E320" s="144"/>
      <c r="F320" s="144"/>
      <c r="G320" s="144"/>
      <c r="H320" s="144"/>
      <c r="I320" s="144"/>
      <c r="J320" s="144"/>
      <c r="K320" s="144"/>
      <c r="L320" s="144"/>
      <c r="M320" s="144"/>
      <c r="N320" s="144"/>
      <c r="O320" s="144"/>
      <c r="P320" s="144"/>
      <c r="Q320" s="144"/>
      <c r="R320" s="144"/>
      <c r="S320" s="144"/>
      <c r="T320" s="144"/>
      <c r="U320" s="144"/>
      <c r="V320" s="144"/>
      <c r="W320" s="144"/>
      <c r="X320" s="144"/>
      <c r="Y320" s="144"/>
      <c r="Z320" s="144"/>
    </row>
    <row r="321" spans="1:26" ht="15.75" customHeight="1" x14ac:dyDescent="0.2">
      <c r="A321" s="144"/>
      <c r="B321" s="144"/>
      <c r="C321" s="144"/>
      <c r="D321" s="144"/>
      <c r="E321" s="144"/>
      <c r="F321" s="144"/>
      <c r="G321" s="144"/>
      <c r="H321" s="144"/>
      <c r="I321" s="144"/>
      <c r="J321" s="144"/>
      <c r="K321" s="144"/>
      <c r="L321" s="144"/>
      <c r="M321" s="144"/>
      <c r="N321" s="144"/>
      <c r="O321" s="144"/>
      <c r="P321" s="144"/>
      <c r="Q321" s="144"/>
      <c r="R321" s="144"/>
      <c r="S321" s="144"/>
      <c r="T321" s="144"/>
      <c r="U321" s="144"/>
      <c r="V321" s="144"/>
      <c r="W321" s="144"/>
      <c r="X321" s="144"/>
      <c r="Y321" s="144"/>
      <c r="Z321" s="144"/>
    </row>
    <row r="322" spans="1:26" ht="15.75" customHeight="1" x14ac:dyDescent="0.2">
      <c r="A322" s="144"/>
      <c r="B322" s="144"/>
      <c r="C322" s="144"/>
      <c r="D322" s="144"/>
      <c r="E322" s="144"/>
      <c r="F322" s="144"/>
      <c r="G322" s="144"/>
      <c r="H322" s="144"/>
      <c r="I322" s="144"/>
      <c r="J322" s="144"/>
      <c r="K322" s="144"/>
      <c r="L322" s="144"/>
      <c r="M322" s="144"/>
      <c r="N322" s="144"/>
      <c r="O322" s="144"/>
      <c r="P322" s="144"/>
      <c r="Q322" s="144"/>
      <c r="R322" s="144"/>
      <c r="S322" s="144"/>
      <c r="T322" s="144"/>
      <c r="U322" s="144"/>
      <c r="V322" s="144"/>
      <c r="W322" s="144"/>
      <c r="X322" s="144"/>
      <c r="Y322" s="144"/>
      <c r="Z322" s="144"/>
    </row>
    <row r="323" spans="1:26" ht="15.75" customHeight="1" x14ac:dyDescent="0.2">
      <c r="A323" s="144"/>
      <c r="B323" s="144"/>
      <c r="C323" s="144"/>
      <c r="D323" s="144"/>
      <c r="E323" s="144"/>
      <c r="F323" s="144"/>
      <c r="G323" s="144"/>
      <c r="H323" s="144"/>
      <c r="I323" s="144"/>
      <c r="J323" s="144"/>
      <c r="K323" s="144"/>
      <c r="L323" s="144"/>
      <c r="M323" s="144"/>
      <c r="N323" s="144"/>
      <c r="O323" s="144"/>
      <c r="P323" s="144"/>
      <c r="Q323" s="144"/>
      <c r="R323" s="144"/>
      <c r="S323" s="144"/>
      <c r="T323" s="144"/>
      <c r="U323" s="144"/>
      <c r="V323" s="144"/>
      <c r="W323" s="144"/>
      <c r="X323" s="144"/>
      <c r="Y323" s="144"/>
      <c r="Z323" s="144"/>
    </row>
    <row r="324" spans="1:26" ht="15.75" customHeight="1" x14ac:dyDescent="0.2">
      <c r="A324" s="144"/>
      <c r="B324" s="144"/>
      <c r="C324" s="144"/>
      <c r="D324" s="144"/>
      <c r="E324" s="144"/>
      <c r="F324" s="144"/>
      <c r="G324" s="144"/>
      <c r="H324" s="144"/>
      <c r="I324" s="144"/>
      <c r="J324" s="144"/>
      <c r="K324" s="144"/>
      <c r="L324" s="144"/>
      <c r="M324" s="144"/>
      <c r="N324" s="144"/>
      <c r="O324" s="144"/>
      <c r="P324" s="144"/>
      <c r="Q324" s="144"/>
      <c r="R324" s="144"/>
      <c r="S324" s="144"/>
      <c r="T324" s="144"/>
      <c r="U324" s="144"/>
      <c r="V324" s="144"/>
      <c r="W324" s="144"/>
      <c r="X324" s="144"/>
      <c r="Y324" s="144"/>
      <c r="Z324" s="144"/>
    </row>
    <row r="325" spans="1:26" ht="15.75" customHeight="1" x14ac:dyDescent="0.2">
      <c r="A325" s="144"/>
      <c r="B325" s="144"/>
      <c r="C325" s="144"/>
      <c r="D325" s="144"/>
      <c r="E325" s="144"/>
      <c r="F325" s="144"/>
      <c r="G325" s="144"/>
      <c r="H325" s="144"/>
      <c r="I325" s="144"/>
      <c r="J325" s="144"/>
      <c r="K325" s="144"/>
      <c r="L325" s="144"/>
      <c r="M325" s="144"/>
      <c r="N325" s="144"/>
      <c r="O325" s="144"/>
      <c r="P325" s="144"/>
      <c r="Q325" s="144"/>
      <c r="R325" s="144"/>
      <c r="S325" s="144"/>
      <c r="T325" s="144"/>
      <c r="U325" s="144"/>
      <c r="V325" s="144"/>
      <c r="W325" s="144"/>
      <c r="X325" s="144"/>
      <c r="Y325" s="144"/>
      <c r="Z325" s="144"/>
    </row>
    <row r="326" spans="1:26" ht="15.75" customHeight="1" x14ac:dyDescent="0.2">
      <c r="A326" s="144"/>
      <c r="B326" s="144"/>
      <c r="C326" s="144"/>
      <c r="D326" s="144"/>
      <c r="E326" s="144"/>
      <c r="F326" s="144"/>
      <c r="G326" s="144"/>
      <c r="H326" s="144"/>
      <c r="I326" s="144"/>
      <c r="J326" s="144"/>
      <c r="K326" s="144"/>
      <c r="L326" s="144"/>
      <c r="M326" s="144"/>
      <c r="N326" s="144"/>
      <c r="O326" s="144"/>
      <c r="P326" s="144"/>
      <c r="Q326" s="144"/>
      <c r="R326" s="144"/>
      <c r="S326" s="144"/>
      <c r="T326" s="144"/>
      <c r="U326" s="144"/>
      <c r="V326" s="144"/>
      <c r="W326" s="144"/>
      <c r="X326" s="144"/>
      <c r="Y326" s="144"/>
      <c r="Z326" s="144"/>
    </row>
    <row r="327" spans="1:26" ht="15.75" customHeight="1" x14ac:dyDescent="0.2">
      <c r="A327" s="144"/>
      <c r="B327" s="144"/>
      <c r="C327" s="144"/>
      <c r="D327" s="144"/>
      <c r="E327" s="144"/>
      <c r="F327" s="144"/>
      <c r="G327" s="144"/>
      <c r="H327" s="144"/>
      <c r="I327" s="144"/>
      <c r="J327" s="144"/>
      <c r="K327" s="144"/>
      <c r="L327" s="144"/>
      <c r="M327" s="144"/>
      <c r="N327" s="144"/>
      <c r="O327" s="144"/>
      <c r="P327" s="144"/>
      <c r="Q327" s="144"/>
      <c r="R327" s="144"/>
      <c r="S327" s="144"/>
      <c r="T327" s="144"/>
      <c r="U327" s="144"/>
      <c r="V327" s="144"/>
      <c r="W327" s="144"/>
      <c r="X327" s="144"/>
      <c r="Y327" s="144"/>
      <c r="Z327" s="144"/>
    </row>
    <row r="328" spans="1:26" ht="15.75" customHeight="1" x14ac:dyDescent="0.2">
      <c r="A328" s="144"/>
      <c r="B328" s="144"/>
      <c r="C328" s="144"/>
      <c r="D328" s="144"/>
      <c r="E328" s="144"/>
      <c r="F328" s="144"/>
      <c r="G328" s="144"/>
      <c r="H328" s="144"/>
      <c r="I328" s="144"/>
      <c r="J328" s="144"/>
      <c r="K328" s="144"/>
      <c r="L328" s="144"/>
      <c r="M328" s="144"/>
      <c r="N328" s="144"/>
      <c r="O328" s="144"/>
      <c r="P328" s="144"/>
      <c r="Q328" s="144"/>
      <c r="R328" s="144"/>
      <c r="S328" s="144"/>
      <c r="T328" s="144"/>
      <c r="U328" s="144"/>
      <c r="V328" s="144"/>
      <c r="W328" s="144"/>
      <c r="X328" s="144"/>
      <c r="Y328" s="144"/>
      <c r="Z328" s="144"/>
    </row>
    <row r="329" spans="1:26" ht="15.75" customHeight="1" x14ac:dyDescent="0.2">
      <c r="A329" s="144"/>
      <c r="B329" s="144"/>
      <c r="C329" s="144"/>
      <c r="D329" s="144"/>
      <c r="E329" s="144"/>
      <c r="F329" s="144"/>
      <c r="G329" s="144"/>
      <c r="H329" s="144"/>
      <c r="I329" s="144"/>
      <c r="J329" s="144"/>
      <c r="K329" s="144"/>
      <c r="L329" s="144"/>
      <c r="M329" s="144"/>
      <c r="N329" s="144"/>
      <c r="O329" s="144"/>
      <c r="P329" s="144"/>
      <c r="Q329" s="144"/>
      <c r="R329" s="144"/>
      <c r="S329" s="144"/>
      <c r="T329" s="144"/>
      <c r="U329" s="144"/>
      <c r="V329" s="144"/>
      <c r="W329" s="144"/>
      <c r="X329" s="144"/>
      <c r="Y329" s="144"/>
      <c r="Z329" s="144"/>
    </row>
    <row r="330" spans="1:26" ht="15.75" customHeight="1" x14ac:dyDescent="0.2">
      <c r="A330" s="144"/>
      <c r="B330" s="144"/>
      <c r="C330" s="144"/>
      <c r="D330" s="144"/>
      <c r="E330" s="144"/>
      <c r="F330" s="144"/>
      <c r="G330" s="144"/>
      <c r="H330" s="144"/>
      <c r="I330" s="144"/>
      <c r="J330" s="144"/>
      <c r="K330" s="144"/>
      <c r="L330" s="144"/>
      <c r="M330" s="144"/>
      <c r="N330" s="144"/>
      <c r="O330" s="144"/>
      <c r="P330" s="144"/>
      <c r="Q330" s="144"/>
      <c r="R330" s="144"/>
      <c r="S330" s="144"/>
      <c r="T330" s="144"/>
      <c r="U330" s="144"/>
      <c r="V330" s="144"/>
      <c r="W330" s="144"/>
      <c r="X330" s="144"/>
      <c r="Y330" s="144"/>
      <c r="Z330" s="144"/>
    </row>
    <row r="331" spans="1:26" ht="15.75" customHeight="1" x14ac:dyDescent="0.2">
      <c r="A331" s="144"/>
      <c r="B331" s="144"/>
      <c r="C331" s="144"/>
      <c r="D331" s="144"/>
      <c r="E331" s="144"/>
      <c r="F331" s="144"/>
      <c r="G331" s="144"/>
      <c r="H331" s="144"/>
      <c r="I331" s="144"/>
      <c r="J331" s="144"/>
      <c r="K331" s="144"/>
      <c r="L331" s="144"/>
      <c r="M331" s="144"/>
      <c r="N331" s="144"/>
      <c r="O331" s="144"/>
      <c r="P331" s="144"/>
      <c r="Q331" s="144"/>
      <c r="R331" s="144"/>
      <c r="S331" s="144"/>
      <c r="T331" s="144"/>
      <c r="U331" s="144"/>
      <c r="V331" s="144"/>
      <c r="W331" s="144"/>
      <c r="X331" s="144"/>
      <c r="Y331" s="144"/>
      <c r="Z331" s="144"/>
    </row>
    <row r="332" spans="1:26" ht="15.75" customHeight="1" x14ac:dyDescent="0.2">
      <c r="A332" s="144"/>
      <c r="B332" s="144"/>
      <c r="C332" s="144"/>
      <c r="D332" s="144"/>
      <c r="E332" s="144"/>
      <c r="F332" s="144"/>
      <c r="G332" s="144"/>
      <c r="H332" s="144"/>
      <c r="I332" s="144"/>
      <c r="J332" s="144"/>
      <c r="K332" s="144"/>
      <c r="L332" s="144"/>
      <c r="M332" s="144"/>
      <c r="N332" s="144"/>
      <c r="O332" s="144"/>
      <c r="P332" s="144"/>
      <c r="Q332" s="144"/>
      <c r="R332" s="144"/>
      <c r="S332" s="144"/>
      <c r="T332" s="144"/>
      <c r="U332" s="144"/>
      <c r="V332" s="144"/>
      <c r="W332" s="144"/>
      <c r="X332" s="144"/>
      <c r="Y332" s="144"/>
      <c r="Z332" s="144"/>
    </row>
    <row r="333" spans="1:26" ht="15.75" customHeight="1" x14ac:dyDescent="0.2">
      <c r="A333" s="144"/>
      <c r="B333" s="144"/>
      <c r="C333" s="144"/>
      <c r="D333" s="144"/>
      <c r="E333" s="144"/>
      <c r="F333" s="144"/>
      <c r="G333" s="144"/>
      <c r="H333" s="144"/>
      <c r="I333" s="144"/>
      <c r="J333" s="144"/>
      <c r="K333" s="144"/>
      <c r="L333" s="144"/>
      <c r="M333" s="144"/>
      <c r="N333" s="144"/>
      <c r="O333" s="144"/>
      <c r="P333" s="144"/>
      <c r="Q333" s="144"/>
      <c r="R333" s="144"/>
      <c r="S333" s="144"/>
      <c r="T333" s="144"/>
      <c r="U333" s="144"/>
      <c r="V333" s="144"/>
      <c r="W333" s="144"/>
      <c r="X333" s="144"/>
      <c r="Y333" s="144"/>
      <c r="Z333" s="144"/>
    </row>
    <row r="334" spans="1:26" ht="15.75" customHeight="1" x14ac:dyDescent="0.2">
      <c r="A334" s="144"/>
      <c r="B334" s="144"/>
      <c r="C334" s="144"/>
      <c r="D334" s="144"/>
      <c r="E334" s="144"/>
      <c r="F334" s="144"/>
      <c r="G334" s="144"/>
      <c r="H334" s="144"/>
      <c r="I334" s="144"/>
      <c r="J334" s="144"/>
      <c r="K334" s="144"/>
      <c r="L334" s="144"/>
      <c r="M334" s="144"/>
      <c r="N334" s="144"/>
      <c r="O334" s="144"/>
      <c r="P334" s="144"/>
      <c r="Q334" s="144"/>
      <c r="R334" s="144"/>
      <c r="S334" s="144"/>
      <c r="T334" s="144"/>
      <c r="U334" s="144"/>
      <c r="V334" s="144"/>
      <c r="W334" s="144"/>
      <c r="X334" s="144"/>
      <c r="Y334" s="144"/>
      <c r="Z334" s="144"/>
    </row>
    <row r="335" spans="1:26" ht="15.75" customHeight="1" x14ac:dyDescent="0.2">
      <c r="A335" s="144"/>
      <c r="B335" s="144"/>
      <c r="C335" s="144"/>
      <c r="D335" s="144"/>
      <c r="E335" s="144"/>
      <c r="F335" s="144"/>
      <c r="G335" s="144"/>
      <c r="H335" s="144"/>
      <c r="I335" s="144"/>
      <c r="J335" s="144"/>
      <c r="K335" s="144"/>
      <c r="L335" s="144"/>
      <c r="M335" s="144"/>
      <c r="N335" s="144"/>
      <c r="O335" s="144"/>
      <c r="P335" s="144"/>
      <c r="Q335" s="144"/>
      <c r="R335" s="144"/>
      <c r="S335" s="144"/>
      <c r="T335" s="144"/>
      <c r="U335" s="144"/>
      <c r="V335" s="144"/>
      <c r="W335" s="144"/>
      <c r="X335" s="144"/>
      <c r="Y335" s="144"/>
      <c r="Z335" s="144"/>
    </row>
    <row r="336" spans="1:26" ht="15.75" customHeight="1" x14ac:dyDescent="0.2">
      <c r="A336" s="144"/>
      <c r="B336" s="144"/>
      <c r="C336" s="144"/>
      <c r="D336" s="144"/>
      <c r="E336" s="144"/>
      <c r="F336" s="144"/>
      <c r="G336" s="144"/>
      <c r="H336" s="144"/>
      <c r="I336" s="144"/>
      <c r="J336" s="144"/>
      <c r="K336" s="144"/>
      <c r="L336" s="144"/>
      <c r="M336" s="144"/>
      <c r="N336" s="144"/>
      <c r="O336" s="144"/>
      <c r="P336" s="144"/>
      <c r="Q336" s="144"/>
      <c r="R336" s="144"/>
      <c r="S336" s="144"/>
      <c r="T336" s="144"/>
      <c r="U336" s="144"/>
      <c r="V336" s="144"/>
      <c r="W336" s="144"/>
      <c r="X336" s="144"/>
      <c r="Y336" s="144"/>
      <c r="Z336" s="144"/>
    </row>
    <row r="337" spans="1:26" ht="15.75" customHeight="1" x14ac:dyDescent="0.2">
      <c r="A337" s="144"/>
      <c r="B337" s="144"/>
      <c r="C337" s="144"/>
      <c r="D337" s="144"/>
      <c r="E337" s="144"/>
      <c r="F337" s="144"/>
      <c r="G337" s="144"/>
      <c r="H337" s="144"/>
      <c r="I337" s="144"/>
      <c r="J337" s="144"/>
      <c r="K337" s="144"/>
      <c r="L337" s="144"/>
      <c r="M337" s="144"/>
      <c r="N337" s="144"/>
      <c r="O337" s="144"/>
      <c r="P337" s="144"/>
      <c r="Q337" s="144"/>
      <c r="R337" s="144"/>
      <c r="S337" s="144"/>
      <c r="T337" s="144"/>
      <c r="U337" s="144"/>
      <c r="V337" s="144"/>
      <c r="W337" s="144"/>
      <c r="X337" s="144"/>
      <c r="Y337" s="144"/>
      <c r="Z337" s="144"/>
    </row>
    <row r="338" spans="1:26" ht="15.75" customHeight="1" x14ac:dyDescent="0.2">
      <c r="A338" s="144"/>
      <c r="B338" s="144"/>
      <c r="C338" s="144"/>
      <c r="D338" s="144"/>
      <c r="E338" s="144"/>
      <c r="F338" s="144"/>
      <c r="G338" s="144"/>
      <c r="H338" s="144"/>
      <c r="I338" s="144"/>
      <c r="J338" s="144"/>
      <c r="K338" s="144"/>
      <c r="L338" s="144"/>
      <c r="M338" s="144"/>
      <c r="N338" s="144"/>
      <c r="O338" s="144"/>
      <c r="P338" s="144"/>
      <c r="Q338" s="144"/>
      <c r="R338" s="144"/>
      <c r="S338" s="144"/>
      <c r="T338" s="144"/>
      <c r="U338" s="144"/>
      <c r="V338" s="144"/>
      <c r="W338" s="144"/>
      <c r="X338" s="144"/>
      <c r="Y338" s="144"/>
      <c r="Z338" s="144"/>
    </row>
    <row r="339" spans="1:26" ht="15.75" customHeight="1" x14ac:dyDescent="0.2">
      <c r="A339" s="144"/>
      <c r="B339" s="144"/>
      <c r="C339" s="144"/>
      <c r="D339" s="144"/>
      <c r="E339" s="144"/>
      <c r="F339" s="144"/>
      <c r="G339" s="144"/>
      <c r="H339" s="144"/>
      <c r="I339" s="144"/>
      <c r="J339" s="144"/>
      <c r="K339" s="144"/>
      <c r="L339" s="144"/>
      <c r="M339" s="144"/>
      <c r="N339" s="144"/>
      <c r="O339" s="144"/>
      <c r="P339" s="144"/>
      <c r="Q339" s="144"/>
      <c r="R339" s="144"/>
      <c r="S339" s="144"/>
      <c r="T339" s="144"/>
      <c r="U339" s="144"/>
      <c r="V339" s="144"/>
      <c r="W339" s="144"/>
      <c r="X339" s="144"/>
      <c r="Y339" s="144"/>
      <c r="Z339" s="144"/>
    </row>
    <row r="340" spans="1:26" ht="15.75" customHeight="1" x14ac:dyDescent="0.2">
      <c r="A340" s="144"/>
      <c r="B340" s="144"/>
      <c r="C340" s="144"/>
      <c r="D340" s="144"/>
      <c r="E340" s="144"/>
      <c r="F340" s="144"/>
      <c r="G340" s="144"/>
      <c r="H340" s="144"/>
      <c r="I340" s="144"/>
      <c r="J340" s="144"/>
      <c r="K340" s="144"/>
      <c r="L340" s="144"/>
      <c r="M340" s="144"/>
      <c r="N340" s="144"/>
      <c r="O340" s="144"/>
      <c r="P340" s="144"/>
      <c r="Q340" s="144"/>
      <c r="R340" s="144"/>
      <c r="S340" s="144"/>
      <c r="T340" s="144"/>
      <c r="U340" s="144"/>
      <c r="V340" s="144"/>
      <c r="W340" s="144"/>
      <c r="X340" s="144"/>
      <c r="Y340" s="144"/>
      <c r="Z340" s="144"/>
    </row>
    <row r="341" spans="1:26" ht="15.75" customHeight="1" x14ac:dyDescent="0.2">
      <c r="A341" s="144"/>
      <c r="B341" s="144"/>
      <c r="C341" s="144"/>
      <c r="D341" s="144"/>
      <c r="E341" s="144"/>
      <c r="F341" s="144"/>
      <c r="G341" s="144"/>
      <c r="H341" s="144"/>
      <c r="I341" s="144"/>
      <c r="J341" s="144"/>
      <c r="K341" s="144"/>
      <c r="L341" s="144"/>
      <c r="M341" s="144"/>
      <c r="N341" s="144"/>
      <c r="O341" s="144"/>
      <c r="P341" s="144"/>
      <c r="Q341" s="144"/>
      <c r="R341" s="144"/>
      <c r="S341" s="144"/>
      <c r="T341" s="144"/>
      <c r="U341" s="144"/>
      <c r="V341" s="144"/>
      <c r="W341" s="144"/>
      <c r="X341" s="144"/>
      <c r="Y341" s="144"/>
      <c r="Z341" s="144"/>
    </row>
    <row r="342" spans="1:26" ht="15.75" customHeight="1" x14ac:dyDescent="0.2">
      <c r="A342" s="144"/>
      <c r="B342" s="144"/>
      <c r="C342" s="144"/>
      <c r="D342" s="144"/>
      <c r="E342" s="144"/>
      <c r="F342" s="144"/>
      <c r="G342" s="144"/>
      <c r="H342" s="144"/>
      <c r="I342" s="144"/>
      <c r="J342" s="144"/>
      <c r="K342" s="144"/>
      <c r="L342" s="144"/>
      <c r="M342" s="144"/>
      <c r="N342" s="144"/>
      <c r="O342" s="144"/>
      <c r="P342" s="144"/>
      <c r="Q342" s="144"/>
      <c r="R342" s="144"/>
      <c r="S342" s="144"/>
      <c r="T342" s="144"/>
      <c r="U342" s="144"/>
      <c r="V342" s="144"/>
      <c r="W342" s="144"/>
      <c r="X342" s="144"/>
      <c r="Y342" s="144"/>
      <c r="Z342" s="144"/>
    </row>
    <row r="343" spans="1:26" ht="15.75" customHeight="1" x14ac:dyDescent="0.2">
      <c r="A343" s="144"/>
      <c r="B343" s="144"/>
      <c r="C343" s="144"/>
      <c r="D343" s="144"/>
      <c r="E343" s="144"/>
      <c r="F343" s="144"/>
      <c r="G343" s="144"/>
      <c r="H343" s="144"/>
      <c r="I343" s="144"/>
      <c r="J343" s="144"/>
      <c r="K343" s="144"/>
      <c r="L343" s="144"/>
      <c r="M343" s="144"/>
      <c r="N343" s="144"/>
      <c r="O343" s="144"/>
      <c r="P343" s="144"/>
      <c r="Q343" s="144"/>
      <c r="R343" s="144"/>
      <c r="S343" s="144"/>
      <c r="T343" s="144"/>
      <c r="U343" s="144"/>
      <c r="V343" s="144"/>
      <c r="W343" s="144"/>
      <c r="X343" s="144"/>
      <c r="Y343" s="144"/>
      <c r="Z343" s="144"/>
    </row>
    <row r="344" spans="1:26" ht="15.75" customHeight="1" x14ac:dyDescent="0.2">
      <c r="A344" s="144"/>
      <c r="B344" s="144"/>
      <c r="C344" s="144"/>
      <c r="D344" s="144"/>
      <c r="E344" s="144"/>
      <c r="F344" s="144"/>
      <c r="G344" s="144"/>
      <c r="H344" s="144"/>
      <c r="I344" s="144"/>
      <c r="J344" s="144"/>
      <c r="K344" s="144"/>
      <c r="L344" s="144"/>
      <c r="M344" s="144"/>
      <c r="N344" s="144"/>
      <c r="O344" s="144"/>
      <c r="P344" s="144"/>
      <c r="Q344" s="144"/>
      <c r="R344" s="144"/>
      <c r="S344" s="144"/>
      <c r="T344" s="144"/>
      <c r="U344" s="144"/>
      <c r="V344" s="144"/>
      <c r="W344" s="144"/>
      <c r="X344" s="144"/>
      <c r="Y344" s="144"/>
      <c r="Z344" s="144"/>
    </row>
    <row r="345" spans="1:26" ht="15.75" customHeight="1" x14ac:dyDescent="0.2">
      <c r="A345" s="144"/>
      <c r="B345" s="144"/>
      <c r="C345" s="144"/>
      <c r="D345" s="144"/>
      <c r="E345" s="144"/>
      <c r="F345" s="144"/>
      <c r="G345" s="144"/>
      <c r="H345" s="144"/>
      <c r="I345" s="144"/>
      <c r="J345" s="144"/>
      <c r="K345" s="144"/>
      <c r="L345" s="144"/>
      <c r="M345" s="144"/>
      <c r="N345" s="144"/>
      <c r="O345" s="144"/>
      <c r="P345" s="144"/>
      <c r="Q345" s="144"/>
      <c r="R345" s="144"/>
      <c r="S345" s="144"/>
      <c r="T345" s="144"/>
      <c r="U345" s="144"/>
      <c r="V345" s="144"/>
      <c r="W345" s="144"/>
      <c r="X345" s="144"/>
      <c r="Y345" s="144"/>
      <c r="Z345" s="144"/>
    </row>
    <row r="346" spans="1:26" ht="15.75" customHeight="1" x14ac:dyDescent="0.2">
      <c r="A346" s="144"/>
      <c r="B346" s="144"/>
      <c r="C346" s="144"/>
      <c r="D346" s="144"/>
      <c r="E346" s="144"/>
      <c r="F346" s="144"/>
      <c r="G346" s="144"/>
      <c r="H346" s="144"/>
      <c r="I346" s="144"/>
      <c r="J346" s="144"/>
      <c r="K346" s="144"/>
      <c r="L346" s="144"/>
      <c r="M346" s="144"/>
      <c r="N346" s="144"/>
      <c r="O346" s="144"/>
      <c r="P346" s="144"/>
      <c r="Q346" s="144"/>
      <c r="R346" s="144"/>
      <c r="S346" s="144"/>
      <c r="T346" s="144"/>
      <c r="U346" s="144"/>
      <c r="V346" s="144"/>
      <c r="W346" s="144"/>
      <c r="X346" s="144"/>
      <c r="Y346" s="144"/>
      <c r="Z346" s="144"/>
    </row>
    <row r="347" spans="1:26" ht="15.75" customHeight="1" x14ac:dyDescent="0.2">
      <c r="A347" s="144"/>
      <c r="B347" s="144"/>
      <c r="C347" s="144"/>
      <c r="D347" s="144"/>
      <c r="E347" s="144"/>
      <c r="F347" s="144"/>
      <c r="G347" s="144"/>
      <c r="H347" s="144"/>
      <c r="I347" s="144"/>
      <c r="J347" s="144"/>
      <c r="K347" s="144"/>
      <c r="L347" s="144"/>
      <c r="M347" s="144"/>
      <c r="N347" s="144"/>
      <c r="O347" s="144"/>
      <c r="P347" s="144"/>
      <c r="Q347" s="144"/>
      <c r="R347" s="144"/>
      <c r="S347" s="144"/>
      <c r="T347" s="144"/>
      <c r="U347" s="144"/>
      <c r="V347" s="144"/>
      <c r="W347" s="144"/>
      <c r="X347" s="144"/>
      <c r="Y347" s="144"/>
      <c r="Z347" s="144"/>
    </row>
    <row r="348" spans="1:26" ht="15.75" customHeight="1" x14ac:dyDescent="0.2">
      <c r="A348" s="144"/>
      <c r="B348" s="144"/>
      <c r="C348" s="144"/>
      <c r="D348" s="144"/>
      <c r="E348" s="144"/>
      <c r="F348" s="144"/>
      <c r="G348" s="144"/>
      <c r="H348" s="144"/>
      <c r="I348" s="144"/>
      <c r="J348" s="144"/>
      <c r="K348" s="144"/>
      <c r="L348" s="144"/>
      <c r="M348" s="144"/>
      <c r="N348" s="144"/>
      <c r="O348" s="144"/>
      <c r="P348" s="144"/>
      <c r="Q348" s="144"/>
      <c r="R348" s="144"/>
      <c r="S348" s="144"/>
      <c r="T348" s="144"/>
      <c r="U348" s="144"/>
      <c r="V348" s="144"/>
      <c r="W348" s="144"/>
      <c r="X348" s="144"/>
      <c r="Y348" s="144"/>
      <c r="Z348" s="144"/>
    </row>
    <row r="349" spans="1:26" ht="15.75" customHeight="1" x14ac:dyDescent="0.2">
      <c r="A349" s="144"/>
      <c r="B349" s="144"/>
      <c r="C349" s="144"/>
      <c r="D349" s="144"/>
      <c r="E349" s="144"/>
      <c r="F349" s="144"/>
      <c r="G349" s="144"/>
      <c r="H349" s="144"/>
      <c r="I349" s="144"/>
      <c r="J349" s="144"/>
      <c r="K349" s="144"/>
      <c r="L349" s="144"/>
      <c r="M349" s="144"/>
      <c r="N349" s="144"/>
      <c r="O349" s="144"/>
      <c r="P349" s="144"/>
      <c r="Q349" s="144"/>
      <c r="R349" s="144"/>
      <c r="S349" s="144"/>
      <c r="T349" s="144"/>
      <c r="U349" s="144"/>
      <c r="V349" s="144"/>
      <c r="W349" s="144"/>
      <c r="X349" s="144"/>
      <c r="Y349" s="144"/>
      <c r="Z349" s="144"/>
    </row>
    <row r="350" spans="1:26" ht="15.75" customHeight="1" x14ac:dyDescent="0.2">
      <c r="A350" s="144"/>
      <c r="B350" s="144"/>
      <c r="C350" s="144"/>
      <c r="D350" s="144"/>
      <c r="E350" s="144"/>
      <c r="F350" s="144"/>
      <c r="G350" s="144"/>
      <c r="H350" s="144"/>
      <c r="I350" s="144"/>
      <c r="J350" s="144"/>
      <c r="K350" s="144"/>
      <c r="L350" s="144"/>
      <c r="M350" s="144"/>
      <c r="N350" s="144"/>
      <c r="O350" s="144"/>
      <c r="P350" s="144"/>
      <c r="Q350" s="144"/>
      <c r="R350" s="144"/>
      <c r="S350" s="144"/>
      <c r="T350" s="144"/>
      <c r="U350" s="144"/>
      <c r="V350" s="144"/>
      <c r="W350" s="144"/>
      <c r="X350" s="144"/>
      <c r="Y350" s="144"/>
      <c r="Z350" s="144"/>
    </row>
    <row r="351" spans="1:26" ht="15.75" customHeight="1" x14ac:dyDescent="0.2">
      <c r="A351" s="144"/>
      <c r="B351" s="144"/>
      <c r="C351" s="144"/>
      <c r="D351" s="144"/>
      <c r="E351" s="144"/>
      <c r="F351" s="144"/>
      <c r="G351" s="144"/>
      <c r="H351" s="144"/>
      <c r="I351" s="144"/>
      <c r="J351" s="144"/>
      <c r="K351" s="144"/>
      <c r="L351" s="144"/>
      <c r="M351" s="144"/>
      <c r="N351" s="144"/>
      <c r="O351" s="144"/>
      <c r="P351" s="144"/>
      <c r="Q351" s="144"/>
      <c r="R351" s="144"/>
      <c r="S351" s="144"/>
      <c r="T351" s="144"/>
      <c r="U351" s="144"/>
      <c r="V351" s="144"/>
      <c r="W351" s="144"/>
      <c r="X351" s="144"/>
      <c r="Y351" s="144"/>
      <c r="Z351" s="144"/>
    </row>
    <row r="352" spans="1:26" ht="15.75" customHeight="1" x14ac:dyDescent="0.2">
      <c r="A352" s="144"/>
      <c r="B352" s="144"/>
      <c r="C352" s="144"/>
      <c r="D352" s="144"/>
      <c r="E352" s="144"/>
      <c r="F352" s="144"/>
      <c r="G352" s="144"/>
      <c r="H352" s="144"/>
      <c r="I352" s="144"/>
      <c r="J352" s="144"/>
      <c r="K352" s="144"/>
      <c r="L352" s="144"/>
      <c r="M352" s="144"/>
      <c r="N352" s="144"/>
      <c r="O352" s="144"/>
      <c r="P352" s="144"/>
      <c r="Q352" s="144"/>
      <c r="R352" s="144"/>
      <c r="S352" s="144"/>
      <c r="T352" s="144"/>
      <c r="U352" s="144"/>
      <c r="V352" s="144"/>
      <c r="W352" s="144"/>
      <c r="X352" s="144"/>
      <c r="Y352" s="144"/>
      <c r="Z352" s="144"/>
    </row>
    <row r="353" spans="1:26" ht="15.75" customHeight="1" x14ac:dyDescent="0.2">
      <c r="A353" s="144"/>
      <c r="B353" s="144"/>
      <c r="C353" s="144"/>
      <c r="D353" s="144"/>
      <c r="E353" s="144"/>
      <c r="F353" s="144"/>
      <c r="G353" s="144"/>
      <c r="H353" s="144"/>
      <c r="I353" s="144"/>
      <c r="J353" s="144"/>
      <c r="K353" s="144"/>
      <c r="L353" s="144"/>
      <c r="M353" s="144"/>
      <c r="N353" s="144"/>
      <c r="O353" s="144"/>
      <c r="P353" s="144"/>
      <c r="Q353" s="144"/>
      <c r="R353" s="144"/>
      <c r="S353" s="144"/>
      <c r="T353" s="144"/>
      <c r="U353" s="144"/>
      <c r="V353" s="144"/>
      <c r="W353" s="144"/>
      <c r="X353" s="144"/>
      <c r="Y353" s="144"/>
      <c r="Z353" s="144"/>
    </row>
    <row r="354" spans="1:26" ht="15.75" customHeight="1" x14ac:dyDescent="0.2">
      <c r="A354" s="144"/>
      <c r="B354" s="144"/>
      <c r="C354" s="144"/>
      <c r="D354" s="144"/>
      <c r="E354" s="144"/>
      <c r="F354" s="144"/>
      <c r="G354" s="144"/>
      <c r="H354" s="144"/>
      <c r="I354" s="144"/>
      <c r="J354" s="144"/>
      <c r="K354" s="144"/>
      <c r="L354" s="144"/>
      <c r="M354" s="144"/>
      <c r="N354" s="144"/>
      <c r="O354" s="144"/>
      <c r="P354" s="144"/>
      <c r="Q354" s="144"/>
      <c r="R354" s="144"/>
      <c r="S354" s="144"/>
      <c r="T354" s="144"/>
      <c r="U354" s="144"/>
      <c r="V354" s="144"/>
      <c r="W354" s="144"/>
      <c r="X354" s="144"/>
      <c r="Y354" s="144"/>
      <c r="Z354" s="144"/>
    </row>
    <row r="355" spans="1:26" ht="15.75" customHeight="1" x14ac:dyDescent="0.2">
      <c r="A355" s="144"/>
      <c r="B355" s="144"/>
      <c r="C355" s="144"/>
      <c r="D355" s="144"/>
      <c r="E355" s="144"/>
      <c r="F355" s="144"/>
      <c r="G355" s="144"/>
      <c r="H355" s="144"/>
      <c r="I355" s="144"/>
      <c r="J355" s="144"/>
      <c r="K355" s="144"/>
      <c r="L355" s="144"/>
      <c r="M355" s="144"/>
      <c r="N355" s="144"/>
      <c r="O355" s="144"/>
      <c r="P355" s="144"/>
      <c r="Q355" s="144"/>
      <c r="R355" s="144"/>
      <c r="S355" s="144"/>
      <c r="T355" s="144"/>
      <c r="U355" s="144"/>
      <c r="V355" s="144"/>
      <c r="W355" s="144"/>
      <c r="X355" s="144"/>
      <c r="Y355" s="144"/>
      <c r="Z355" s="144"/>
    </row>
    <row r="356" spans="1:26" ht="15.75" customHeight="1" x14ac:dyDescent="0.2">
      <c r="A356" s="144"/>
      <c r="B356" s="144"/>
      <c r="C356" s="144"/>
      <c r="D356" s="144"/>
      <c r="E356" s="144"/>
      <c r="F356" s="144"/>
      <c r="G356" s="144"/>
      <c r="H356" s="144"/>
      <c r="I356" s="144"/>
      <c r="J356" s="144"/>
      <c r="K356" s="144"/>
      <c r="L356" s="144"/>
      <c r="M356" s="144"/>
      <c r="N356" s="144"/>
      <c r="O356" s="144"/>
      <c r="P356" s="144"/>
      <c r="Q356" s="144"/>
      <c r="R356" s="144"/>
      <c r="S356" s="144"/>
      <c r="T356" s="144"/>
      <c r="U356" s="144"/>
      <c r="V356" s="144"/>
      <c r="W356" s="144"/>
      <c r="X356" s="144"/>
      <c r="Y356" s="144"/>
      <c r="Z356" s="144"/>
    </row>
    <row r="357" spans="1:26" ht="15.75" customHeight="1" x14ac:dyDescent="0.2">
      <c r="A357" s="144"/>
      <c r="B357" s="144"/>
      <c r="C357" s="144"/>
      <c r="D357" s="144"/>
      <c r="E357" s="144"/>
      <c r="F357" s="144"/>
      <c r="G357" s="144"/>
      <c r="H357" s="144"/>
      <c r="I357" s="144"/>
      <c r="J357" s="144"/>
      <c r="K357" s="144"/>
      <c r="L357" s="144"/>
      <c r="M357" s="144"/>
      <c r="N357" s="144"/>
      <c r="O357" s="144"/>
      <c r="P357" s="144"/>
      <c r="Q357" s="144"/>
      <c r="R357" s="144"/>
      <c r="S357" s="144"/>
      <c r="T357" s="144"/>
      <c r="U357" s="144"/>
      <c r="V357" s="144"/>
      <c r="W357" s="144"/>
      <c r="X357" s="144"/>
      <c r="Y357" s="144"/>
      <c r="Z357" s="144"/>
    </row>
    <row r="358" spans="1:26" ht="15.75" customHeight="1" x14ac:dyDescent="0.2">
      <c r="A358" s="144"/>
      <c r="B358" s="144"/>
      <c r="C358" s="144"/>
      <c r="D358" s="144"/>
      <c r="E358" s="144"/>
      <c r="F358" s="144"/>
      <c r="G358" s="144"/>
      <c r="H358" s="144"/>
      <c r="I358" s="144"/>
      <c r="J358" s="144"/>
      <c r="K358" s="144"/>
      <c r="L358" s="144"/>
      <c r="M358" s="144"/>
      <c r="N358" s="144"/>
      <c r="O358" s="144"/>
      <c r="P358" s="144"/>
      <c r="Q358" s="144"/>
      <c r="R358" s="144"/>
      <c r="S358" s="144"/>
      <c r="T358" s="144"/>
      <c r="U358" s="144"/>
      <c r="V358" s="144"/>
      <c r="W358" s="144"/>
      <c r="X358" s="144"/>
      <c r="Y358" s="144"/>
      <c r="Z358" s="144"/>
    </row>
    <row r="359" spans="1:26" ht="15.75" customHeight="1" x14ac:dyDescent="0.2">
      <c r="A359" s="144"/>
      <c r="B359" s="144"/>
      <c r="C359" s="144"/>
      <c r="D359" s="144"/>
      <c r="E359" s="144"/>
      <c r="F359" s="144"/>
      <c r="G359" s="144"/>
      <c r="H359" s="144"/>
      <c r="I359" s="144"/>
      <c r="J359" s="144"/>
      <c r="K359" s="144"/>
      <c r="L359" s="144"/>
      <c r="M359" s="144"/>
      <c r="N359" s="144"/>
      <c r="O359" s="144"/>
      <c r="P359" s="144"/>
      <c r="Q359" s="144"/>
      <c r="R359" s="144"/>
      <c r="S359" s="144"/>
      <c r="T359" s="144"/>
      <c r="U359" s="144"/>
      <c r="V359" s="144"/>
      <c r="W359" s="144"/>
      <c r="X359" s="144"/>
      <c r="Y359" s="144"/>
      <c r="Z359" s="144"/>
    </row>
    <row r="360" spans="1:26" ht="15.75" customHeight="1" x14ac:dyDescent="0.2">
      <c r="A360" s="144"/>
      <c r="B360" s="144"/>
      <c r="C360" s="144"/>
      <c r="D360" s="144"/>
      <c r="E360" s="144"/>
      <c r="F360" s="144"/>
      <c r="G360" s="144"/>
      <c r="H360" s="144"/>
      <c r="I360" s="144"/>
      <c r="J360" s="144"/>
      <c r="K360" s="144"/>
      <c r="L360" s="144"/>
      <c r="M360" s="144"/>
      <c r="N360" s="144"/>
      <c r="O360" s="144"/>
      <c r="P360" s="144"/>
      <c r="Q360" s="144"/>
      <c r="R360" s="144"/>
      <c r="S360" s="144"/>
      <c r="T360" s="144"/>
      <c r="U360" s="144"/>
      <c r="V360" s="144"/>
      <c r="W360" s="144"/>
      <c r="X360" s="144"/>
      <c r="Y360" s="144"/>
      <c r="Z360" s="144"/>
    </row>
    <row r="361" spans="1:26" ht="15.75" customHeight="1" x14ac:dyDescent="0.2">
      <c r="A361" s="144"/>
      <c r="B361" s="144"/>
      <c r="C361" s="144"/>
      <c r="D361" s="144"/>
      <c r="E361" s="144"/>
      <c r="F361" s="144"/>
      <c r="G361" s="144"/>
      <c r="H361" s="144"/>
      <c r="I361" s="144"/>
      <c r="J361" s="144"/>
      <c r="K361" s="144"/>
      <c r="L361" s="144"/>
      <c r="M361" s="144"/>
      <c r="N361" s="144"/>
      <c r="O361" s="144"/>
      <c r="P361" s="144"/>
      <c r="Q361" s="144"/>
      <c r="R361" s="144"/>
      <c r="S361" s="144"/>
      <c r="T361" s="144"/>
      <c r="U361" s="144"/>
      <c r="V361" s="144"/>
      <c r="W361" s="144"/>
      <c r="X361" s="144"/>
      <c r="Y361" s="144"/>
      <c r="Z361" s="144"/>
    </row>
    <row r="362" spans="1:26" ht="15.75" customHeight="1" x14ac:dyDescent="0.2">
      <c r="A362" s="144"/>
      <c r="B362" s="144"/>
      <c r="C362" s="144"/>
      <c r="D362" s="144"/>
      <c r="E362" s="144"/>
      <c r="F362" s="144"/>
      <c r="G362" s="144"/>
      <c r="H362" s="144"/>
      <c r="I362" s="144"/>
      <c r="J362" s="144"/>
      <c r="K362" s="144"/>
      <c r="L362" s="144"/>
      <c r="M362" s="144"/>
      <c r="N362" s="144"/>
      <c r="O362" s="144"/>
      <c r="P362" s="144"/>
      <c r="Q362" s="144"/>
      <c r="R362" s="144"/>
      <c r="S362" s="144"/>
      <c r="T362" s="144"/>
      <c r="U362" s="144"/>
      <c r="V362" s="144"/>
      <c r="W362" s="144"/>
      <c r="X362" s="144"/>
      <c r="Y362" s="144"/>
      <c r="Z362" s="144"/>
    </row>
    <row r="363" spans="1:26" ht="15.75" customHeight="1" x14ac:dyDescent="0.2">
      <c r="A363" s="144"/>
      <c r="B363" s="144"/>
      <c r="C363" s="144"/>
      <c r="D363" s="144"/>
      <c r="E363" s="144"/>
      <c r="F363" s="144"/>
      <c r="G363" s="144"/>
      <c r="H363" s="144"/>
      <c r="I363" s="144"/>
      <c r="J363" s="144"/>
      <c r="K363" s="144"/>
      <c r="L363" s="144"/>
      <c r="M363" s="144"/>
      <c r="N363" s="144"/>
      <c r="O363" s="144"/>
      <c r="P363" s="144"/>
      <c r="Q363" s="144"/>
      <c r="R363" s="144"/>
      <c r="S363" s="144"/>
      <c r="T363" s="144"/>
      <c r="U363" s="144"/>
      <c r="V363" s="144"/>
      <c r="W363" s="144"/>
      <c r="X363" s="144"/>
      <c r="Y363" s="144"/>
      <c r="Z363" s="144"/>
    </row>
    <row r="364" spans="1:26" ht="15.75" customHeight="1" x14ac:dyDescent="0.2">
      <c r="A364" s="144"/>
      <c r="B364" s="144"/>
      <c r="C364" s="144"/>
      <c r="D364" s="144"/>
      <c r="E364" s="144"/>
      <c r="F364" s="144"/>
      <c r="G364" s="144"/>
      <c r="H364" s="144"/>
      <c r="I364" s="144"/>
      <c r="J364" s="144"/>
      <c r="K364" s="144"/>
      <c r="L364" s="144"/>
      <c r="M364" s="144"/>
      <c r="N364" s="144"/>
      <c r="O364" s="144"/>
      <c r="P364" s="144"/>
      <c r="Q364" s="144"/>
      <c r="R364" s="144"/>
      <c r="S364" s="144"/>
      <c r="T364" s="144"/>
      <c r="U364" s="144"/>
      <c r="V364" s="144"/>
      <c r="W364" s="144"/>
      <c r="X364" s="144"/>
      <c r="Y364" s="144"/>
      <c r="Z364" s="144"/>
    </row>
    <row r="365" spans="1:26" ht="15.75" customHeight="1" x14ac:dyDescent="0.2">
      <c r="A365" s="144"/>
      <c r="B365" s="144"/>
      <c r="C365" s="144"/>
      <c r="D365" s="144"/>
      <c r="E365" s="144"/>
      <c r="F365" s="144"/>
      <c r="G365" s="144"/>
      <c r="H365" s="144"/>
      <c r="I365" s="144"/>
      <c r="J365" s="144"/>
      <c r="K365" s="144"/>
      <c r="L365" s="144"/>
      <c r="M365" s="144"/>
      <c r="N365" s="144"/>
      <c r="O365" s="144"/>
      <c r="P365" s="144"/>
      <c r="Q365" s="144"/>
      <c r="R365" s="144"/>
      <c r="S365" s="144"/>
      <c r="T365" s="144"/>
      <c r="U365" s="144"/>
      <c r="V365" s="144"/>
      <c r="W365" s="144"/>
      <c r="X365" s="144"/>
      <c r="Y365" s="144"/>
      <c r="Z365" s="144"/>
    </row>
    <row r="366" spans="1:26" ht="15.75" customHeight="1" x14ac:dyDescent="0.2">
      <c r="A366" s="144"/>
      <c r="B366" s="144"/>
      <c r="C366" s="144"/>
      <c r="D366" s="144"/>
      <c r="E366" s="144"/>
      <c r="F366" s="144"/>
      <c r="G366" s="144"/>
      <c r="H366" s="144"/>
      <c r="I366" s="144"/>
      <c r="J366" s="144"/>
      <c r="K366" s="144"/>
      <c r="L366" s="144"/>
      <c r="M366" s="144"/>
      <c r="N366" s="144"/>
      <c r="O366" s="144"/>
      <c r="P366" s="144"/>
      <c r="Q366" s="144"/>
      <c r="R366" s="144"/>
      <c r="S366" s="144"/>
      <c r="T366" s="144"/>
      <c r="U366" s="144"/>
      <c r="V366" s="144"/>
      <c r="W366" s="144"/>
      <c r="X366" s="144"/>
      <c r="Y366" s="144"/>
      <c r="Z366" s="144"/>
    </row>
    <row r="367" spans="1:26" ht="15.75" customHeight="1" x14ac:dyDescent="0.2">
      <c r="A367" s="144"/>
      <c r="B367" s="144"/>
      <c r="C367" s="144"/>
      <c r="D367" s="144"/>
      <c r="E367" s="144"/>
      <c r="F367" s="144"/>
      <c r="G367" s="144"/>
      <c r="H367" s="144"/>
      <c r="I367" s="144"/>
      <c r="J367" s="144"/>
      <c r="K367" s="144"/>
      <c r="L367" s="144"/>
      <c r="M367" s="144"/>
      <c r="N367" s="144"/>
      <c r="O367" s="144"/>
      <c r="P367" s="144"/>
      <c r="Q367" s="144"/>
      <c r="R367" s="144"/>
      <c r="S367" s="144"/>
      <c r="T367" s="144"/>
      <c r="U367" s="144"/>
      <c r="V367" s="144"/>
      <c r="W367" s="144"/>
      <c r="X367" s="144"/>
      <c r="Y367" s="144"/>
      <c r="Z367" s="144"/>
    </row>
    <row r="368" spans="1:26" ht="15.75" customHeight="1" x14ac:dyDescent="0.2">
      <c r="A368" s="144"/>
      <c r="B368" s="144"/>
      <c r="C368" s="144"/>
      <c r="D368" s="144"/>
      <c r="E368" s="144"/>
      <c r="F368" s="144"/>
      <c r="G368" s="144"/>
      <c r="H368" s="144"/>
      <c r="I368" s="144"/>
      <c r="J368" s="144"/>
      <c r="K368" s="144"/>
      <c r="L368" s="144"/>
      <c r="M368" s="144"/>
      <c r="N368" s="144"/>
      <c r="O368" s="144"/>
      <c r="P368" s="144"/>
      <c r="Q368" s="144"/>
      <c r="R368" s="144"/>
      <c r="S368" s="144"/>
      <c r="T368" s="144"/>
      <c r="U368" s="144"/>
      <c r="V368" s="144"/>
      <c r="W368" s="144"/>
      <c r="X368" s="144"/>
      <c r="Y368" s="144"/>
      <c r="Z368" s="144"/>
    </row>
    <row r="369" spans="1:26" ht="15.75" customHeight="1" x14ac:dyDescent="0.2">
      <c r="A369" s="144"/>
      <c r="B369" s="144"/>
      <c r="C369" s="144"/>
      <c r="D369" s="144"/>
      <c r="E369" s="144"/>
      <c r="F369" s="144"/>
      <c r="G369" s="144"/>
      <c r="H369" s="144"/>
      <c r="I369" s="144"/>
      <c r="J369" s="144"/>
      <c r="K369" s="144"/>
      <c r="L369" s="144"/>
      <c r="M369" s="144"/>
      <c r="N369" s="144"/>
      <c r="O369" s="144"/>
      <c r="P369" s="144"/>
      <c r="Q369" s="144"/>
      <c r="R369" s="144"/>
      <c r="S369" s="144"/>
      <c r="T369" s="144"/>
      <c r="U369" s="144"/>
      <c r="V369" s="144"/>
      <c r="W369" s="144"/>
      <c r="X369" s="144"/>
      <c r="Y369" s="144"/>
      <c r="Z369" s="144"/>
    </row>
    <row r="370" spans="1:26" ht="15.75" customHeight="1" x14ac:dyDescent="0.2">
      <c r="A370" s="144"/>
      <c r="B370" s="144"/>
      <c r="C370" s="144"/>
      <c r="D370" s="144"/>
      <c r="E370" s="144"/>
      <c r="F370" s="144"/>
      <c r="G370" s="144"/>
      <c r="H370" s="144"/>
      <c r="I370" s="144"/>
      <c r="J370" s="144"/>
      <c r="K370" s="144"/>
      <c r="L370" s="144"/>
      <c r="M370" s="144"/>
      <c r="N370" s="144"/>
      <c r="O370" s="144"/>
      <c r="P370" s="144"/>
      <c r="Q370" s="144"/>
      <c r="R370" s="144"/>
      <c r="S370" s="144"/>
      <c r="T370" s="144"/>
      <c r="U370" s="144"/>
      <c r="V370" s="144"/>
      <c r="W370" s="144"/>
      <c r="X370" s="144"/>
      <c r="Y370" s="144"/>
      <c r="Z370" s="144"/>
    </row>
    <row r="371" spans="1:26" ht="15.75" customHeight="1" x14ac:dyDescent="0.2">
      <c r="A371" s="144"/>
      <c r="B371" s="144"/>
      <c r="C371" s="144"/>
      <c r="D371" s="144"/>
      <c r="E371" s="144"/>
      <c r="F371" s="144"/>
      <c r="G371" s="144"/>
      <c r="H371" s="144"/>
      <c r="I371" s="144"/>
      <c r="J371" s="144"/>
      <c r="K371" s="144"/>
      <c r="L371" s="144"/>
      <c r="M371" s="144"/>
      <c r="N371" s="144"/>
      <c r="O371" s="144"/>
      <c r="P371" s="144"/>
      <c r="Q371" s="144"/>
      <c r="R371" s="144"/>
      <c r="S371" s="144"/>
      <c r="T371" s="144"/>
      <c r="U371" s="144"/>
      <c r="V371" s="144"/>
      <c r="W371" s="144"/>
      <c r="X371" s="144"/>
      <c r="Y371" s="144"/>
      <c r="Z371" s="144"/>
    </row>
    <row r="372" spans="1:26" ht="15.75" customHeight="1" x14ac:dyDescent="0.2">
      <c r="A372" s="144"/>
      <c r="B372" s="144"/>
      <c r="C372" s="144"/>
      <c r="D372" s="144"/>
      <c r="E372" s="144"/>
      <c r="F372" s="144"/>
      <c r="G372" s="144"/>
      <c r="H372" s="144"/>
      <c r="I372" s="144"/>
      <c r="J372" s="144"/>
      <c r="K372" s="144"/>
      <c r="L372" s="144"/>
      <c r="M372" s="144"/>
      <c r="N372" s="144"/>
      <c r="O372" s="144"/>
      <c r="P372" s="144"/>
      <c r="Q372" s="144"/>
      <c r="R372" s="144"/>
      <c r="S372" s="144"/>
      <c r="T372" s="144"/>
      <c r="U372" s="144"/>
      <c r="V372" s="144"/>
      <c r="W372" s="144"/>
      <c r="X372" s="144"/>
      <c r="Y372" s="144"/>
      <c r="Z372" s="144"/>
    </row>
    <row r="373" spans="1:26" ht="15.75" customHeight="1" x14ac:dyDescent="0.2">
      <c r="A373" s="144"/>
      <c r="B373" s="144"/>
      <c r="C373" s="144"/>
      <c r="D373" s="144"/>
      <c r="E373" s="144"/>
      <c r="F373" s="144"/>
      <c r="G373" s="144"/>
      <c r="H373" s="144"/>
      <c r="I373" s="144"/>
      <c r="J373" s="144"/>
      <c r="K373" s="144"/>
      <c r="L373" s="144"/>
      <c r="M373" s="144"/>
      <c r="N373" s="144"/>
      <c r="O373" s="144"/>
      <c r="P373" s="144"/>
      <c r="Q373" s="144"/>
      <c r="R373" s="144"/>
      <c r="S373" s="144"/>
      <c r="T373" s="144"/>
      <c r="U373" s="144"/>
      <c r="V373" s="144"/>
      <c r="W373" s="144"/>
      <c r="X373" s="144"/>
      <c r="Y373" s="144"/>
      <c r="Z373" s="144"/>
    </row>
    <row r="374" spans="1:26" ht="15.75" customHeight="1" x14ac:dyDescent="0.2">
      <c r="A374" s="144"/>
      <c r="B374" s="144"/>
      <c r="C374" s="144"/>
      <c r="D374" s="144"/>
      <c r="E374" s="144"/>
      <c r="F374" s="144"/>
      <c r="G374" s="144"/>
      <c r="H374" s="144"/>
      <c r="I374" s="144"/>
      <c r="J374" s="144"/>
      <c r="K374" s="144"/>
      <c r="L374" s="144"/>
      <c r="M374" s="144"/>
      <c r="N374" s="144"/>
      <c r="O374" s="144"/>
      <c r="P374" s="144"/>
      <c r="Q374" s="144"/>
      <c r="R374" s="144"/>
      <c r="S374" s="144"/>
      <c r="T374" s="144"/>
      <c r="U374" s="144"/>
      <c r="V374" s="144"/>
      <c r="W374" s="144"/>
      <c r="X374" s="144"/>
      <c r="Y374" s="144"/>
      <c r="Z374" s="144"/>
    </row>
    <row r="375" spans="1:26" ht="15.75" customHeight="1" x14ac:dyDescent="0.2">
      <c r="A375" s="144"/>
      <c r="B375" s="144"/>
      <c r="C375" s="144"/>
      <c r="D375" s="144"/>
      <c r="E375" s="144"/>
      <c r="F375" s="144"/>
      <c r="G375" s="144"/>
      <c r="H375" s="144"/>
      <c r="I375" s="144"/>
      <c r="J375" s="144"/>
      <c r="K375" s="144"/>
      <c r="L375" s="144"/>
      <c r="M375" s="144"/>
      <c r="N375" s="144"/>
      <c r="O375" s="144"/>
      <c r="P375" s="144"/>
      <c r="Q375" s="144"/>
      <c r="R375" s="144"/>
      <c r="S375" s="144"/>
      <c r="T375" s="144"/>
      <c r="U375" s="144"/>
      <c r="V375" s="144"/>
      <c r="W375" s="144"/>
      <c r="X375" s="144"/>
      <c r="Y375" s="144"/>
      <c r="Z375" s="144"/>
    </row>
    <row r="376" spans="1:26" ht="15.75" customHeight="1" x14ac:dyDescent="0.2">
      <c r="A376" s="144"/>
      <c r="B376" s="144"/>
      <c r="C376" s="144"/>
      <c r="D376" s="144"/>
      <c r="E376" s="144"/>
      <c r="F376" s="144"/>
      <c r="G376" s="144"/>
      <c r="H376" s="144"/>
      <c r="I376" s="144"/>
      <c r="J376" s="144"/>
      <c r="K376" s="144"/>
      <c r="L376" s="144"/>
      <c r="M376" s="144"/>
      <c r="N376" s="144"/>
      <c r="O376" s="144"/>
      <c r="P376" s="144"/>
      <c r="Q376" s="144"/>
      <c r="R376" s="144"/>
      <c r="S376" s="144"/>
      <c r="T376" s="144"/>
      <c r="U376" s="144"/>
      <c r="V376" s="144"/>
      <c r="W376" s="144"/>
      <c r="X376" s="144"/>
      <c r="Y376" s="144"/>
      <c r="Z376" s="144"/>
    </row>
    <row r="377" spans="1:26" ht="15.75" customHeight="1" x14ac:dyDescent="0.2">
      <c r="A377" s="144"/>
      <c r="B377" s="144"/>
      <c r="C377" s="144"/>
      <c r="D377" s="144"/>
      <c r="E377" s="144"/>
      <c r="F377" s="144"/>
      <c r="G377" s="144"/>
      <c r="H377" s="144"/>
      <c r="I377" s="144"/>
      <c r="J377" s="144"/>
      <c r="K377" s="144"/>
      <c r="L377" s="144"/>
      <c r="M377" s="144"/>
      <c r="N377" s="144"/>
      <c r="O377" s="144"/>
      <c r="P377" s="144"/>
      <c r="Q377" s="144"/>
      <c r="R377" s="144"/>
      <c r="S377" s="144"/>
      <c r="T377" s="144"/>
      <c r="U377" s="144"/>
      <c r="V377" s="144"/>
      <c r="W377" s="144"/>
      <c r="X377" s="144"/>
      <c r="Y377" s="144"/>
      <c r="Z377" s="144"/>
    </row>
    <row r="378" spans="1:26" ht="15.75" customHeight="1" x14ac:dyDescent="0.2">
      <c r="A378" s="144"/>
      <c r="B378" s="144"/>
      <c r="C378" s="144"/>
      <c r="D378" s="144"/>
      <c r="E378" s="144"/>
      <c r="F378" s="144"/>
      <c r="G378" s="144"/>
      <c r="H378" s="144"/>
      <c r="I378" s="144"/>
      <c r="J378" s="144"/>
      <c r="K378" s="144"/>
      <c r="L378" s="144"/>
      <c r="M378" s="144"/>
      <c r="N378" s="144"/>
      <c r="O378" s="144"/>
      <c r="P378" s="144"/>
      <c r="Q378" s="144"/>
      <c r="R378" s="144"/>
      <c r="S378" s="144"/>
      <c r="T378" s="144"/>
      <c r="U378" s="144"/>
      <c r="V378" s="144"/>
      <c r="W378" s="144"/>
      <c r="X378" s="144"/>
      <c r="Y378" s="144"/>
      <c r="Z378" s="144"/>
    </row>
    <row r="379" spans="1:26" ht="15.75" customHeight="1" x14ac:dyDescent="0.2">
      <c r="A379" s="144"/>
      <c r="B379" s="144"/>
      <c r="C379" s="144"/>
      <c r="D379" s="144"/>
      <c r="E379" s="144"/>
      <c r="F379" s="144"/>
      <c r="G379" s="144"/>
      <c r="H379" s="144"/>
      <c r="I379" s="144"/>
      <c r="J379" s="144"/>
      <c r="K379" s="144"/>
      <c r="L379" s="144"/>
      <c r="M379" s="144"/>
      <c r="N379" s="144"/>
      <c r="O379" s="144"/>
      <c r="P379" s="144"/>
      <c r="Q379" s="144"/>
      <c r="R379" s="144"/>
      <c r="S379" s="144"/>
      <c r="T379" s="144"/>
      <c r="U379" s="144"/>
      <c r="V379" s="144"/>
      <c r="W379" s="144"/>
      <c r="X379" s="144"/>
      <c r="Y379" s="144"/>
      <c r="Z379" s="144"/>
    </row>
    <row r="380" spans="1:26" ht="15.75" customHeight="1" x14ac:dyDescent="0.2">
      <c r="A380" s="144"/>
      <c r="B380" s="144"/>
      <c r="C380" s="144"/>
      <c r="D380" s="144"/>
      <c r="E380" s="144"/>
      <c r="F380" s="144"/>
      <c r="G380" s="144"/>
      <c r="H380" s="144"/>
      <c r="I380" s="144"/>
      <c r="J380" s="144"/>
      <c r="K380" s="144"/>
      <c r="L380" s="144"/>
      <c r="M380" s="144"/>
      <c r="N380" s="144"/>
      <c r="O380" s="144"/>
      <c r="P380" s="144"/>
      <c r="Q380" s="144"/>
      <c r="R380" s="144"/>
      <c r="S380" s="144"/>
      <c r="T380" s="144"/>
      <c r="U380" s="144"/>
      <c r="V380" s="144"/>
      <c r="W380" s="144"/>
      <c r="X380" s="144"/>
      <c r="Y380" s="144"/>
      <c r="Z380" s="144"/>
    </row>
    <row r="381" spans="1:26" ht="15.75" customHeight="1" x14ac:dyDescent="0.2">
      <c r="A381" s="144"/>
      <c r="B381" s="144"/>
      <c r="C381" s="144"/>
      <c r="D381" s="144"/>
      <c r="E381" s="144"/>
      <c r="F381" s="144"/>
      <c r="G381" s="144"/>
      <c r="H381" s="144"/>
      <c r="I381" s="144"/>
      <c r="J381" s="144"/>
      <c r="K381" s="144"/>
      <c r="L381" s="144"/>
      <c r="M381" s="144"/>
      <c r="N381" s="144"/>
      <c r="O381" s="144"/>
      <c r="P381" s="144"/>
      <c r="Q381" s="144"/>
      <c r="R381" s="144"/>
      <c r="S381" s="144"/>
      <c r="T381" s="144"/>
      <c r="U381" s="144"/>
      <c r="V381" s="144"/>
      <c r="W381" s="144"/>
      <c r="X381" s="144"/>
      <c r="Y381" s="144"/>
      <c r="Z381" s="144"/>
    </row>
    <row r="382" spans="1:26" ht="15.75" customHeight="1" x14ac:dyDescent="0.2">
      <c r="A382" s="144"/>
      <c r="B382" s="144"/>
      <c r="C382" s="144"/>
      <c r="D382" s="144"/>
      <c r="E382" s="144"/>
      <c r="F382" s="144"/>
      <c r="G382" s="144"/>
      <c r="H382" s="144"/>
      <c r="I382" s="144"/>
      <c r="J382" s="144"/>
      <c r="K382" s="144"/>
      <c r="L382" s="144"/>
      <c r="M382" s="144"/>
      <c r="N382" s="144"/>
      <c r="O382" s="144"/>
      <c r="P382" s="144"/>
      <c r="Q382" s="144"/>
      <c r="R382" s="144"/>
      <c r="S382" s="144"/>
      <c r="T382" s="144"/>
      <c r="U382" s="144"/>
      <c r="V382" s="144"/>
      <c r="W382" s="144"/>
      <c r="X382" s="144"/>
      <c r="Y382" s="144"/>
      <c r="Z382" s="144"/>
    </row>
    <row r="383" spans="1:26" ht="15.75" customHeight="1" x14ac:dyDescent="0.2">
      <c r="A383" s="144"/>
      <c r="B383" s="144"/>
      <c r="C383" s="144"/>
      <c r="D383" s="144"/>
      <c r="E383" s="144"/>
      <c r="F383" s="144"/>
      <c r="G383" s="144"/>
      <c r="H383" s="144"/>
      <c r="I383" s="144"/>
      <c r="J383" s="144"/>
      <c r="K383" s="144"/>
      <c r="L383" s="144"/>
      <c r="M383" s="144"/>
      <c r="N383" s="144"/>
      <c r="O383" s="144"/>
      <c r="P383" s="144"/>
      <c r="Q383" s="144"/>
      <c r="R383" s="144"/>
      <c r="S383" s="144"/>
      <c r="T383" s="144"/>
      <c r="U383" s="144"/>
      <c r="V383" s="144"/>
      <c r="W383" s="144"/>
      <c r="X383" s="144"/>
      <c r="Y383" s="144"/>
      <c r="Z383" s="144"/>
    </row>
    <row r="384" spans="1:26" ht="15.75" customHeight="1" x14ac:dyDescent="0.2">
      <c r="A384" s="144"/>
      <c r="B384" s="144"/>
      <c r="C384" s="144"/>
      <c r="D384" s="144"/>
      <c r="E384" s="144"/>
      <c r="F384" s="144"/>
      <c r="G384" s="144"/>
      <c r="H384" s="144"/>
      <c r="I384" s="144"/>
      <c r="J384" s="144"/>
      <c r="K384" s="144"/>
      <c r="L384" s="144"/>
      <c r="M384" s="144"/>
      <c r="N384" s="144"/>
      <c r="O384" s="144"/>
      <c r="P384" s="144"/>
      <c r="Q384" s="144"/>
      <c r="R384" s="144"/>
      <c r="S384" s="144"/>
      <c r="T384" s="144"/>
      <c r="U384" s="144"/>
      <c r="V384" s="144"/>
      <c r="W384" s="144"/>
      <c r="X384" s="144"/>
      <c r="Y384" s="144"/>
      <c r="Z384" s="144"/>
    </row>
    <row r="385" spans="1:26" ht="15.75" customHeight="1" x14ac:dyDescent="0.2">
      <c r="A385" s="144"/>
      <c r="B385" s="144"/>
      <c r="C385" s="144"/>
      <c r="D385" s="144"/>
      <c r="E385" s="144"/>
      <c r="F385" s="144"/>
      <c r="G385" s="144"/>
      <c r="H385" s="144"/>
      <c r="I385" s="144"/>
      <c r="J385" s="144"/>
      <c r="K385" s="144"/>
      <c r="L385" s="144"/>
      <c r="M385" s="144"/>
      <c r="N385" s="144"/>
      <c r="O385" s="144"/>
      <c r="P385" s="144"/>
      <c r="Q385" s="144"/>
      <c r="R385" s="144"/>
      <c r="S385" s="144"/>
      <c r="T385" s="144"/>
      <c r="U385" s="144"/>
      <c r="V385" s="144"/>
      <c r="W385" s="144"/>
      <c r="X385" s="144"/>
      <c r="Y385" s="144"/>
      <c r="Z385" s="144"/>
    </row>
    <row r="386" spans="1:26" ht="15.75" customHeight="1" x14ac:dyDescent="0.2">
      <c r="A386" s="144"/>
      <c r="B386" s="144"/>
      <c r="C386" s="144"/>
      <c r="D386" s="144"/>
      <c r="E386" s="144"/>
      <c r="F386" s="144"/>
      <c r="G386" s="144"/>
      <c r="H386" s="144"/>
      <c r="I386" s="144"/>
      <c r="J386" s="144"/>
      <c r="K386" s="144"/>
      <c r="L386" s="144"/>
      <c r="M386" s="144"/>
      <c r="N386" s="144"/>
      <c r="O386" s="144"/>
      <c r="P386" s="144"/>
      <c r="Q386" s="144"/>
      <c r="R386" s="144"/>
      <c r="S386" s="144"/>
      <c r="T386" s="144"/>
      <c r="U386" s="144"/>
      <c r="V386" s="144"/>
      <c r="W386" s="144"/>
      <c r="X386" s="144"/>
      <c r="Y386" s="144"/>
      <c r="Z386" s="144"/>
    </row>
    <row r="387" spans="1:26" ht="15.75" customHeight="1" x14ac:dyDescent="0.2">
      <c r="A387" s="144"/>
      <c r="B387" s="144"/>
      <c r="C387" s="144"/>
      <c r="D387" s="144"/>
      <c r="E387" s="144"/>
      <c r="F387" s="144"/>
      <c r="G387" s="144"/>
      <c r="H387" s="144"/>
      <c r="I387" s="144"/>
      <c r="J387" s="144"/>
      <c r="K387" s="144"/>
      <c r="L387" s="144"/>
      <c r="M387" s="144"/>
      <c r="N387" s="144"/>
      <c r="O387" s="144"/>
      <c r="P387" s="144"/>
      <c r="Q387" s="144"/>
      <c r="R387" s="144"/>
      <c r="S387" s="144"/>
      <c r="T387" s="144"/>
      <c r="U387" s="144"/>
      <c r="V387" s="144"/>
      <c r="W387" s="144"/>
      <c r="X387" s="144"/>
      <c r="Y387" s="144"/>
      <c r="Z387" s="144"/>
    </row>
    <row r="388" spans="1:26" ht="15.75" customHeight="1" x14ac:dyDescent="0.2">
      <c r="A388" s="144"/>
      <c r="B388" s="144"/>
      <c r="C388" s="144"/>
      <c r="D388" s="144"/>
      <c r="E388" s="144"/>
      <c r="F388" s="144"/>
      <c r="G388" s="144"/>
      <c r="H388" s="144"/>
      <c r="I388" s="144"/>
      <c r="J388" s="144"/>
      <c r="K388" s="144"/>
      <c r="L388" s="144"/>
      <c r="M388" s="144"/>
      <c r="N388" s="144"/>
      <c r="O388" s="144"/>
      <c r="P388" s="144"/>
      <c r="Q388" s="144"/>
      <c r="R388" s="144"/>
      <c r="S388" s="144"/>
      <c r="T388" s="144"/>
      <c r="U388" s="144"/>
      <c r="V388" s="144"/>
      <c r="W388" s="144"/>
      <c r="X388" s="144"/>
      <c r="Y388" s="144"/>
      <c r="Z388" s="144"/>
    </row>
    <row r="389" spans="1:26" ht="15.75" customHeight="1" x14ac:dyDescent="0.2">
      <c r="A389" s="144"/>
      <c r="B389" s="144"/>
      <c r="C389" s="144"/>
      <c r="D389" s="144"/>
      <c r="E389" s="144"/>
      <c r="F389" s="144"/>
      <c r="G389" s="144"/>
      <c r="H389" s="144"/>
      <c r="I389" s="144"/>
      <c r="J389" s="144"/>
      <c r="K389" s="144"/>
      <c r="L389" s="144"/>
      <c r="M389" s="144"/>
      <c r="N389" s="144"/>
      <c r="O389" s="144"/>
      <c r="P389" s="144"/>
      <c r="Q389" s="144"/>
      <c r="R389" s="144"/>
      <c r="S389" s="144"/>
      <c r="T389" s="144"/>
      <c r="U389" s="144"/>
      <c r="V389" s="144"/>
      <c r="W389" s="144"/>
      <c r="X389" s="144"/>
      <c r="Y389" s="144"/>
      <c r="Z389" s="144"/>
    </row>
    <row r="390" spans="1:26" ht="15.75" customHeight="1" x14ac:dyDescent="0.2">
      <c r="A390" s="144"/>
      <c r="B390" s="144"/>
      <c r="C390" s="144"/>
      <c r="D390" s="144"/>
      <c r="E390" s="144"/>
      <c r="F390" s="144"/>
      <c r="G390" s="144"/>
      <c r="H390" s="144"/>
      <c r="I390" s="144"/>
      <c r="J390" s="144"/>
      <c r="K390" s="144"/>
      <c r="L390" s="144"/>
      <c r="M390" s="144"/>
      <c r="N390" s="144"/>
      <c r="O390" s="144"/>
      <c r="P390" s="144"/>
      <c r="Q390" s="144"/>
      <c r="R390" s="144"/>
      <c r="S390" s="144"/>
      <c r="T390" s="144"/>
      <c r="U390" s="144"/>
      <c r="V390" s="144"/>
      <c r="W390" s="144"/>
      <c r="X390" s="144"/>
      <c r="Y390" s="144"/>
      <c r="Z390" s="144"/>
    </row>
    <row r="391" spans="1:26" ht="15.75" customHeight="1" x14ac:dyDescent="0.2">
      <c r="A391" s="144"/>
      <c r="B391" s="144"/>
      <c r="C391" s="144"/>
      <c r="D391" s="144"/>
      <c r="E391" s="144"/>
      <c r="F391" s="144"/>
      <c r="G391" s="144"/>
      <c r="H391" s="144"/>
      <c r="I391" s="144"/>
      <c r="J391" s="144"/>
      <c r="K391" s="144"/>
      <c r="L391" s="144"/>
      <c r="M391" s="144"/>
      <c r="N391" s="144"/>
      <c r="O391" s="144"/>
      <c r="P391" s="144"/>
      <c r="Q391" s="144"/>
      <c r="R391" s="144"/>
      <c r="S391" s="144"/>
      <c r="T391" s="144"/>
      <c r="U391" s="144"/>
      <c r="V391" s="144"/>
      <c r="W391" s="144"/>
      <c r="X391" s="144"/>
      <c r="Y391" s="144"/>
      <c r="Z391" s="144"/>
    </row>
    <row r="392" spans="1:26" ht="15.75" customHeight="1" x14ac:dyDescent="0.2">
      <c r="A392" s="144"/>
      <c r="B392" s="144"/>
      <c r="C392" s="144"/>
      <c r="D392" s="144"/>
      <c r="E392" s="144"/>
      <c r="F392" s="144"/>
      <c r="G392" s="144"/>
      <c r="H392" s="144"/>
      <c r="I392" s="144"/>
      <c r="J392" s="144"/>
      <c r="K392" s="144"/>
      <c r="L392" s="144"/>
      <c r="M392" s="144"/>
      <c r="N392" s="144"/>
      <c r="O392" s="144"/>
      <c r="P392" s="144"/>
      <c r="Q392" s="144"/>
      <c r="R392" s="144"/>
      <c r="S392" s="144"/>
      <c r="T392" s="144"/>
      <c r="U392" s="144"/>
      <c r="V392" s="144"/>
      <c r="W392" s="144"/>
      <c r="X392" s="144"/>
      <c r="Y392" s="144"/>
      <c r="Z392" s="144"/>
    </row>
    <row r="393" spans="1:26" ht="15.75" customHeight="1" x14ac:dyDescent="0.2">
      <c r="A393" s="144"/>
      <c r="B393" s="144"/>
      <c r="C393" s="144"/>
      <c r="D393" s="144"/>
      <c r="E393" s="144"/>
      <c r="F393" s="144"/>
      <c r="G393" s="144"/>
      <c r="H393" s="144"/>
      <c r="I393" s="144"/>
      <c r="J393" s="144"/>
      <c r="K393" s="144"/>
      <c r="L393" s="144"/>
      <c r="M393" s="144"/>
      <c r="N393" s="144"/>
      <c r="O393" s="144"/>
      <c r="P393" s="144"/>
      <c r="Q393" s="144"/>
      <c r="R393" s="144"/>
      <c r="S393" s="144"/>
      <c r="T393" s="144"/>
      <c r="U393" s="144"/>
      <c r="V393" s="144"/>
      <c r="W393" s="144"/>
      <c r="X393" s="144"/>
      <c r="Y393" s="144"/>
      <c r="Z393" s="144"/>
    </row>
    <row r="394" spans="1:26" ht="15.75" customHeight="1" x14ac:dyDescent="0.2">
      <c r="A394" s="144"/>
      <c r="B394" s="144"/>
      <c r="C394" s="144"/>
      <c r="D394" s="144"/>
      <c r="E394" s="144"/>
      <c r="F394" s="144"/>
      <c r="G394" s="144"/>
      <c r="H394" s="144"/>
      <c r="I394" s="144"/>
      <c r="J394" s="144"/>
      <c r="K394" s="144"/>
      <c r="L394" s="144"/>
      <c r="M394" s="144"/>
      <c r="N394" s="144"/>
      <c r="O394" s="144"/>
      <c r="P394" s="144"/>
      <c r="Q394" s="144"/>
      <c r="R394" s="144"/>
      <c r="S394" s="144"/>
      <c r="T394" s="144"/>
      <c r="U394" s="144"/>
      <c r="V394" s="144"/>
      <c r="W394" s="144"/>
      <c r="X394" s="144"/>
      <c r="Y394" s="144"/>
      <c r="Z394" s="144"/>
    </row>
    <row r="395" spans="1:26" ht="15.75" customHeight="1" x14ac:dyDescent="0.2">
      <c r="A395" s="144"/>
      <c r="B395" s="144"/>
      <c r="C395" s="144"/>
      <c r="D395" s="144"/>
      <c r="E395" s="144"/>
      <c r="F395" s="144"/>
      <c r="G395" s="144"/>
      <c r="H395" s="144"/>
      <c r="I395" s="144"/>
      <c r="J395" s="144"/>
      <c r="K395" s="144"/>
      <c r="L395" s="144"/>
      <c r="M395" s="144"/>
      <c r="N395" s="144"/>
      <c r="O395" s="144"/>
      <c r="P395" s="144"/>
      <c r="Q395" s="144"/>
      <c r="R395" s="144"/>
      <c r="S395" s="144"/>
      <c r="T395" s="144"/>
      <c r="U395" s="144"/>
      <c r="V395" s="144"/>
      <c r="W395" s="144"/>
      <c r="X395" s="144"/>
      <c r="Y395" s="144"/>
      <c r="Z395" s="144"/>
    </row>
    <row r="396" spans="1:26" ht="15.75" customHeight="1" x14ac:dyDescent="0.2">
      <c r="A396" s="144"/>
      <c r="B396" s="144"/>
      <c r="C396" s="144"/>
      <c r="D396" s="144"/>
      <c r="E396" s="144"/>
      <c r="F396" s="144"/>
      <c r="G396" s="144"/>
      <c r="H396" s="144"/>
      <c r="I396" s="144"/>
      <c r="J396" s="144"/>
      <c r="K396" s="144"/>
      <c r="L396" s="144"/>
      <c r="M396" s="144"/>
      <c r="N396" s="144"/>
      <c r="O396" s="144"/>
      <c r="P396" s="144"/>
      <c r="Q396" s="144"/>
      <c r="R396" s="144"/>
      <c r="S396" s="144"/>
      <c r="T396" s="144"/>
      <c r="U396" s="144"/>
      <c r="V396" s="144"/>
      <c r="W396" s="144"/>
      <c r="X396" s="144"/>
      <c r="Y396" s="144"/>
      <c r="Z396" s="144"/>
    </row>
    <row r="397" spans="1:26" ht="15.75" customHeight="1" x14ac:dyDescent="0.2">
      <c r="A397" s="144"/>
      <c r="B397" s="144"/>
      <c r="C397" s="144"/>
      <c r="D397" s="144"/>
      <c r="E397" s="144"/>
      <c r="F397" s="144"/>
      <c r="G397" s="144"/>
      <c r="H397" s="144"/>
      <c r="I397" s="144"/>
      <c r="J397" s="144"/>
      <c r="K397" s="144"/>
      <c r="L397" s="144"/>
      <c r="M397" s="144"/>
      <c r="N397" s="144"/>
      <c r="O397" s="144"/>
      <c r="P397" s="144"/>
      <c r="Q397" s="144"/>
      <c r="R397" s="144"/>
      <c r="S397" s="144"/>
      <c r="T397" s="144"/>
      <c r="U397" s="144"/>
      <c r="V397" s="144"/>
      <c r="W397" s="144"/>
      <c r="X397" s="144"/>
      <c r="Y397" s="144"/>
      <c r="Z397" s="144"/>
    </row>
    <row r="398" spans="1:26" ht="15.75" customHeight="1" x14ac:dyDescent="0.2">
      <c r="A398" s="144"/>
      <c r="B398" s="144"/>
      <c r="C398" s="144"/>
      <c r="D398" s="144"/>
      <c r="E398" s="144"/>
      <c r="F398" s="144"/>
      <c r="G398" s="144"/>
      <c r="H398" s="144"/>
      <c r="I398" s="144"/>
      <c r="J398" s="144"/>
      <c r="K398" s="144"/>
      <c r="L398" s="144"/>
      <c r="M398" s="144"/>
      <c r="N398" s="144"/>
      <c r="O398" s="144"/>
      <c r="P398" s="144"/>
      <c r="Q398" s="144"/>
      <c r="R398" s="144"/>
      <c r="S398" s="144"/>
      <c r="T398" s="144"/>
      <c r="U398" s="144"/>
      <c r="V398" s="144"/>
      <c r="W398" s="144"/>
      <c r="X398" s="144"/>
      <c r="Y398" s="144"/>
      <c r="Z398" s="144"/>
    </row>
    <row r="399" spans="1:26" ht="15.75" customHeight="1" x14ac:dyDescent="0.2">
      <c r="A399" s="144"/>
      <c r="B399" s="144"/>
      <c r="C399" s="144"/>
      <c r="D399" s="144"/>
      <c r="E399" s="144"/>
      <c r="F399" s="144"/>
      <c r="G399" s="144"/>
      <c r="H399" s="144"/>
      <c r="I399" s="144"/>
      <c r="J399" s="144"/>
      <c r="K399" s="144"/>
      <c r="L399" s="144"/>
      <c r="M399" s="144"/>
      <c r="N399" s="144"/>
      <c r="O399" s="144"/>
      <c r="P399" s="144"/>
      <c r="Q399" s="144"/>
      <c r="R399" s="144"/>
      <c r="S399" s="144"/>
      <c r="T399" s="144"/>
      <c r="U399" s="144"/>
      <c r="V399" s="144"/>
      <c r="W399" s="144"/>
      <c r="X399" s="144"/>
      <c r="Y399" s="144"/>
      <c r="Z399" s="144"/>
    </row>
    <row r="400" spans="1:26" ht="15.75" customHeight="1" x14ac:dyDescent="0.2">
      <c r="A400" s="144"/>
      <c r="B400" s="144"/>
      <c r="C400" s="144"/>
      <c r="D400" s="144"/>
      <c r="E400" s="144"/>
      <c r="F400" s="144"/>
      <c r="G400" s="144"/>
      <c r="H400" s="144"/>
      <c r="I400" s="144"/>
      <c r="J400" s="144"/>
      <c r="K400" s="144"/>
      <c r="L400" s="144"/>
      <c r="M400" s="144"/>
      <c r="N400" s="144"/>
      <c r="O400" s="144"/>
      <c r="P400" s="144"/>
      <c r="Q400" s="144"/>
      <c r="R400" s="144"/>
      <c r="S400" s="144"/>
      <c r="T400" s="144"/>
      <c r="U400" s="144"/>
      <c r="V400" s="144"/>
      <c r="W400" s="144"/>
      <c r="X400" s="144"/>
      <c r="Y400" s="144"/>
      <c r="Z400" s="144"/>
    </row>
    <row r="401" spans="1:26" ht="15.75" customHeight="1" x14ac:dyDescent="0.2">
      <c r="A401" s="144"/>
      <c r="B401" s="144"/>
      <c r="C401" s="144"/>
      <c r="D401" s="144"/>
      <c r="E401" s="144"/>
      <c r="F401" s="144"/>
      <c r="G401" s="144"/>
      <c r="H401" s="144"/>
      <c r="I401" s="144"/>
      <c r="J401" s="144"/>
      <c r="K401" s="144"/>
      <c r="L401" s="144"/>
      <c r="M401" s="144"/>
      <c r="N401" s="144"/>
      <c r="O401" s="144"/>
      <c r="P401" s="144"/>
      <c r="Q401" s="144"/>
      <c r="R401" s="144"/>
      <c r="S401" s="144"/>
      <c r="T401" s="144"/>
      <c r="U401" s="144"/>
      <c r="V401" s="144"/>
      <c r="W401" s="144"/>
      <c r="X401" s="144"/>
      <c r="Y401" s="144"/>
      <c r="Z401" s="144"/>
    </row>
    <row r="402" spans="1:26" ht="15.75" customHeight="1" x14ac:dyDescent="0.2">
      <c r="A402" s="144"/>
      <c r="B402" s="144"/>
      <c r="C402" s="144"/>
      <c r="D402" s="144"/>
      <c r="E402" s="144"/>
      <c r="F402" s="144"/>
      <c r="G402" s="144"/>
      <c r="H402" s="144"/>
      <c r="I402" s="144"/>
      <c r="J402" s="144"/>
      <c r="K402" s="144"/>
      <c r="L402" s="144"/>
      <c r="M402" s="144"/>
      <c r="N402" s="144"/>
      <c r="O402" s="144"/>
      <c r="P402" s="144"/>
      <c r="Q402" s="144"/>
      <c r="R402" s="144"/>
      <c r="S402" s="144"/>
      <c r="T402" s="144"/>
      <c r="U402" s="144"/>
      <c r="V402" s="144"/>
      <c r="W402" s="144"/>
      <c r="X402" s="144"/>
      <c r="Y402" s="144"/>
      <c r="Z402" s="144"/>
    </row>
    <row r="403" spans="1:26" ht="15.75" customHeight="1" x14ac:dyDescent="0.2">
      <c r="A403" s="144"/>
      <c r="B403" s="144"/>
      <c r="C403" s="144"/>
      <c r="D403" s="144"/>
      <c r="E403" s="144"/>
      <c r="F403" s="144"/>
      <c r="G403" s="144"/>
      <c r="H403" s="144"/>
      <c r="I403" s="144"/>
      <c r="J403" s="144"/>
      <c r="K403" s="144"/>
      <c r="L403" s="144"/>
      <c r="M403" s="144"/>
      <c r="N403" s="144"/>
      <c r="O403" s="144"/>
      <c r="P403" s="144"/>
      <c r="Q403" s="144"/>
      <c r="R403" s="144"/>
      <c r="S403" s="144"/>
      <c r="T403" s="144"/>
      <c r="U403" s="144"/>
      <c r="V403" s="144"/>
      <c r="W403" s="144"/>
      <c r="X403" s="144"/>
      <c r="Y403" s="144"/>
      <c r="Z403" s="144"/>
    </row>
    <row r="404" spans="1:26" ht="15.75" customHeight="1" x14ac:dyDescent="0.2">
      <c r="A404" s="144"/>
      <c r="B404" s="144"/>
      <c r="C404" s="144"/>
      <c r="D404" s="144"/>
      <c r="E404" s="144"/>
      <c r="F404" s="144"/>
      <c r="G404" s="144"/>
      <c r="H404" s="144"/>
      <c r="I404" s="144"/>
      <c r="J404" s="144"/>
      <c r="K404" s="144"/>
      <c r="L404" s="144"/>
      <c r="M404" s="144"/>
      <c r="N404" s="144"/>
      <c r="O404" s="144"/>
      <c r="P404" s="144"/>
      <c r="Q404" s="144"/>
      <c r="R404" s="144"/>
      <c r="S404" s="144"/>
      <c r="T404" s="144"/>
      <c r="U404" s="144"/>
      <c r="V404" s="144"/>
      <c r="W404" s="144"/>
      <c r="X404" s="144"/>
      <c r="Y404" s="144"/>
      <c r="Z404" s="144"/>
    </row>
    <row r="405" spans="1:26" ht="15.75" customHeight="1" x14ac:dyDescent="0.2">
      <c r="A405" s="144"/>
      <c r="B405" s="144"/>
      <c r="C405" s="144"/>
      <c r="D405" s="144"/>
      <c r="E405" s="144"/>
      <c r="F405" s="144"/>
      <c r="G405" s="144"/>
      <c r="H405" s="144"/>
      <c r="I405" s="144"/>
      <c r="J405" s="144"/>
      <c r="K405" s="144"/>
      <c r="L405" s="144"/>
      <c r="M405" s="144"/>
      <c r="N405" s="144"/>
      <c r="O405" s="144"/>
      <c r="P405" s="144"/>
      <c r="Q405" s="144"/>
      <c r="R405" s="144"/>
      <c r="S405" s="144"/>
      <c r="T405" s="144"/>
      <c r="U405" s="144"/>
      <c r="V405" s="144"/>
      <c r="W405" s="144"/>
      <c r="X405" s="144"/>
      <c r="Y405" s="144"/>
      <c r="Z405" s="144"/>
    </row>
    <row r="406" spans="1:26" ht="15.75" customHeight="1" x14ac:dyDescent="0.2">
      <c r="A406" s="144"/>
      <c r="B406" s="144"/>
      <c r="C406" s="144"/>
      <c r="D406" s="144"/>
      <c r="E406" s="144"/>
      <c r="F406" s="144"/>
      <c r="G406" s="144"/>
      <c r="H406" s="144"/>
      <c r="I406" s="144"/>
      <c r="J406" s="144"/>
      <c r="K406" s="144"/>
      <c r="L406" s="144"/>
      <c r="M406" s="144"/>
      <c r="N406" s="144"/>
      <c r="O406" s="144"/>
      <c r="P406" s="144"/>
      <c r="Q406" s="144"/>
      <c r="R406" s="144"/>
      <c r="S406" s="144"/>
      <c r="T406" s="144"/>
      <c r="U406" s="144"/>
      <c r="V406" s="144"/>
      <c r="W406" s="144"/>
      <c r="X406" s="144"/>
      <c r="Y406" s="144"/>
      <c r="Z406" s="144"/>
    </row>
    <row r="407" spans="1:26" ht="15.75" customHeight="1" x14ac:dyDescent="0.2">
      <c r="A407" s="144"/>
      <c r="B407" s="144"/>
      <c r="C407" s="144"/>
      <c r="D407" s="144"/>
      <c r="E407" s="144"/>
      <c r="F407" s="144"/>
      <c r="G407" s="144"/>
      <c r="H407" s="144"/>
      <c r="I407" s="144"/>
      <c r="J407" s="144"/>
      <c r="K407" s="144"/>
      <c r="L407" s="144"/>
      <c r="M407" s="144"/>
      <c r="N407" s="144"/>
      <c r="O407" s="144"/>
      <c r="P407" s="144"/>
      <c r="Q407" s="144"/>
      <c r="R407" s="144"/>
      <c r="S407" s="144"/>
      <c r="T407" s="144"/>
      <c r="U407" s="144"/>
      <c r="V407" s="144"/>
      <c r="W407" s="144"/>
      <c r="X407" s="144"/>
      <c r="Y407" s="144"/>
      <c r="Z407" s="144"/>
    </row>
    <row r="408" spans="1:26" ht="15.75" customHeight="1" x14ac:dyDescent="0.2">
      <c r="A408" s="144"/>
      <c r="B408" s="144"/>
      <c r="C408" s="144"/>
      <c r="D408" s="144"/>
      <c r="E408" s="144"/>
      <c r="F408" s="144"/>
      <c r="G408" s="144"/>
      <c r="H408" s="144"/>
      <c r="I408" s="144"/>
      <c r="J408" s="144"/>
      <c r="K408" s="144"/>
      <c r="L408" s="144"/>
      <c r="M408" s="144"/>
      <c r="N408" s="144"/>
      <c r="O408" s="144"/>
      <c r="P408" s="144"/>
      <c r="Q408" s="144"/>
      <c r="R408" s="144"/>
      <c r="S408" s="144"/>
      <c r="T408" s="144"/>
      <c r="U408" s="144"/>
      <c r="V408" s="144"/>
      <c r="W408" s="144"/>
      <c r="X408" s="144"/>
      <c r="Y408" s="144"/>
      <c r="Z408" s="144"/>
    </row>
    <row r="409" spans="1:26" ht="15.75" customHeight="1" x14ac:dyDescent="0.2">
      <c r="A409" s="144"/>
      <c r="B409" s="144"/>
      <c r="C409" s="144"/>
      <c r="D409" s="144"/>
      <c r="E409" s="144"/>
      <c r="F409" s="144"/>
      <c r="G409" s="144"/>
      <c r="H409" s="144"/>
      <c r="I409" s="144"/>
      <c r="J409" s="144"/>
      <c r="K409" s="144"/>
      <c r="L409" s="144"/>
      <c r="M409" s="144"/>
      <c r="N409" s="144"/>
      <c r="O409" s="144"/>
      <c r="P409" s="144"/>
      <c r="Q409" s="144"/>
      <c r="R409" s="144"/>
      <c r="S409" s="144"/>
      <c r="T409" s="144"/>
      <c r="U409" s="144"/>
      <c r="V409" s="144"/>
      <c r="W409" s="144"/>
      <c r="X409" s="144"/>
      <c r="Y409" s="144"/>
      <c r="Z409" s="144"/>
    </row>
    <row r="410" spans="1:26" ht="15.75" customHeight="1" x14ac:dyDescent="0.2">
      <c r="A410" s="144"/>
      <c r="B410" s="144"/>
      <c r="C410" s="144"/>
      <c r="D410" s="144"/>
      <c r="E410" s="144"/>
      <c r="F410" s="144"/>
      <c r="G410" s="144"/>
      <c r="H410" s="144"/>
      <c r="I410" s="144"/>
      <c r="J410" s="144"/>
      <c r="K410" s="144"/>
      <c r="L410" s="144"/>
      <c r="M410" s="144"/>
      <c r="N410" s="144"/>
      <c r="O410" s="144"/>
      <c r="P410" s="144"/>
      <c r="Q410" s="144"/>
      <c r="R410" s="144"/>
      <c r="S410" s="144"/>
      <c r="T410" s="144"/>
      <c r="U410" s="144"/>
      <c r="V410" s="144"/>
      <c r="W410" s="144"/>
      <c r="X410" s="144"/>
      <c r="Y410" s="144"/>
      <c r="Z410" s="144"/>
    </row>
    <row r="411" spans="1:26" ht="15.75" customHeight="1" x14ac:dyDescent="0.2">
      <c r="A411" s="144"/>
      <c r="B411" s="144"/>
      <c r="C411" s="144"/>
      <c r="D411" s="144"/>
      <c r="E411" s="144"/>
      <c r="F411" s="144"/>
      <c r="G411" s="144"/>
      <c r="H411" s="144"/>
      <c r="I411" s="144"/>
      <c r="J411" s="144"/>
      <c r="K411" s="144"/>
      <c r="L411" s="144"/>
      <c r="M411" s="144"/>
      <c r="N411" s="144"/>
      <c r="O411" s="144"/>
      <c r="P411" s="144"/>
      <c r="Q411" s="144"/>
      <c r="R411" s="144"/>
      <c r="S411" s="144"/>
      <c r="T411" s="144"/>
      <c r="U411" s="144"/>
      <c r="V411" s="144"/>
      <c r="W411" s="144"/>
      <c r="X411" s="144"/>
      <c r="Y411" s="144"/>
      <c r="Z411" s="144"/>
    </row>
    <row r="412" spans="1:26" ht="15.75" customHeight="1" x14ac:dyDescent="0.2">
      <c r="A412" s="144"/>
      <c r="B412" s="144"/>
      <c r="C412" s="144"/>
      <c r="D412" s="144"/>
      <c r="E412" s="144"/>
      <c r="F412" s="144"/>
      <c r="G412" s="144"/>
      <c r="H412" s="144"/>
      <c r="I412" s="144"/>
      <c r="J412" s="144"/>
      <c r="K412" s="144"/>
      <c r="L412" s="144"/>
      <c r="M412" s="144"/>
      <c r="N412" s="144"/>
      <c r="O412" s="144"/>
      <c r="P412" s="144"/>
      <c r="Q412" s="144"/>
      <c r="R412" s="144"/>
      <c r="S412" s="144"/>
      <c r="T412" s="144"/>
      <c r="U412" s="144"/>
      <c r="V412" s="144"/>
      <c r="W412" s="144"/>
      <c r="X412" s="144"/>
      <c r="Y412" s="144"/>
      <c r="Z412" s="144"/>
    </row>
    <row r="413" spans="1:26" ht="15.75" customHeight="1" x14ac:dyDescent="0.2">
      <c r="A413" s="144"/>
      <c r="B413" s="144"/>
      <c r="C413" s="144"/>
      <c r="D413" s="144"/>
      <c r="E413" s="144"/>
      <c r="F413" s="144"/>
      <c r="G413" s="144"/>
      <c r="H413" s="144"/>
      <c r="I413" s="144"/>
      <c r="J413" s="144"/>
      <c r="K413" s="144"/>
      <c r="L413" s="144"/>
      <c r="M413" s="144"/>
      <c r="N413" s="144"/>
      <c r="O413" s="144"/>
      <c r="P413" s="144"/>
      <c r="Q413" s="144"/>
      <c r="R413" s="144"/>
      <c r="S413" s="144"/>
      <c r="T413" s="144"/>
      <c r="U413" s="144"/>
      <c r="V413" s="144"/>
      <c r="W413" s="144"/>
      <c r="X413" s="144"/>
      <c r="Y413" s="144"/>
      <c r="Z413" s="144"/>
    </row>
    <row r="414" spans="1:26" ht="15.75" customHeight="1" x14ac:dyDescent="0.2">
      <c r="A414" s="144"/>
      <c r="B414" s="144"/>
      <c r="C414" s="144"/>
      <c r="D414" s="144"/>
      <c r="E414" s="144"/>
      <c r="F414" s="144"/>
      <c r="G414" s="144"/>
      <c r="H414" s="144"/>
      <c r="I414" s="144"/>
      <c r="J414" s="144"/>
      <c r="K414" s="144"/>
      <c r="L414" s="144"/>
      <c r="M414" s="144"/>
      <c r="N414" s="144"/>
      <c r="O414" s="144"/>
      <c r="P414" s="144"/>
      <c r="Q414" s="144"/>
      <c r="R414" s="144"/>
      <c r="S414" s="144"/>
      <c r="T414" s="144"/>
      <c r="U414" s="144"/>
      <c r="V414" s="144"/>
      <c r="W414" s="144"/>
      <c r="X414" s="144"/>
      <c r="Y414" s="144"/>
      <c r="Z414" s="144"/>
    </row>
    <row r="415" spans="1:26" ht="15.75" customHeight="1" x14ac:dyDescent="0.2">
      <c r="A415" s="144"/>
      <c r="B415" s="144"/>
      <c r="C415" s="144"/>
      <c r="D415" s="144"/>
      <c r="E415" s="144"/>
      <c r="F415" s="144"/>
      <c r="G415" s="144"/>
      <c r="H415" s="144"/>
      <c r="I415" s="144"/>
      <c r="J415" s="144"/>
      <c r="K415" s="144"/>
      <c r="L415" s="144"/>
      <c r="M415" s="144"/>
      <c r="N415" s="144"/>
      <c r="O415" s="144"/>
      <c r="P415" s="144"/>
      <c r="Q415" s="144"/>
      <c r="R415" s="144"/>
      <c r="S415" s="144"/>
      <c r="T415" s="144"/>
      <c r="U415" s="144"/>
      <c r="V415" s="144"/>
      <c r="W415" s="144"/>
      <c r="X415" s="144"/>
      <c r="Y415" s="144"/>
      <c r="Z415" s="144"/>
    </row>
    <row r="416" spans="1:26" ht="15.75" customHeight="1" x14ac:dyDescent="0.2">
      <c r="A416" s="144"/>
      <c r="B416" s="144"/>
      <c r="C416" s="144"/>
      <c r="D416" s="144"/>
      <c r="E416" s="144"/>
      <c r="F416" s="144"/>
      <c r="G416" s="144"/>
      <c r="H416" s="144"/>
      <c r="I416" s="144"/>
      <c r="J416" s="144"/>
      <c r="K416" s="144"/>
      <c r="L416" s="144"/>
      <c r="M416" s="144"/>
      <c r="N416" s="144"/>
      <c r="O416" s="144"/>
      <c r="P416" s="144"/>
      <c r="Q416" s="144"/>
      <c r="R416" s="144"/>
      <c r="S416" s="144"/>
      <c r="T416" s="144"/>
      <c r="U416" s="144"/>
      <c r="V416" s="144"/>
      <c r="W416" s="144"/>
      <c r="X416" s="144"/>
      <c r="Y416" s="144"/>
      <c r="Z416" s="144"/>
    </row>
    <row r="417" spans="1:26" ht="15.75" customHeight="1" x14ac:dyDescent="0.2">
      <c r="A417" s="144"/>
      <c r="B417" s="144"/>
      <c r="C417" s="144"/>
      <c r="D417" s="144"/>
      <c r="E417" s="144"/>
      <c r="F417" s="144"/>
      <c r="G417" s="144"/>
      <c r="H417" s="144"/>
      <c r="I417" s="144"/>
      <c r="J417" s="144"/>
      <c r="K417" s="144"/>
      <c r="L417" s="144"/>
      <c r="M417" s="144"/>
      <c r="N417" s="144"/>
      <c r="O417" s="144"/>
      <c r="P417" s="144"/>
      <c r="Q417" s="144"/>
      <c r="R417" s="144"/>
      <c r="S417" s="144"/>
      <c r="T417" s="144"/>
      <c r="U417" s="144"/>
      <c r="V417" s="144"/>
      <c r="W417" s="144"/>
      <c r="X417" s="144"/>
      <c r="Y417" s="144"/>
      <c r="Z417" s="144"/>
    </row>
    <row r="418" spans="1:26" ht="15.75" customHeight="1" x14ac:dyDescent="0.2">
      <c r="A418" s="144"/>
      <c r="B418" s="144"/>
      <c r="C418" s="144"/>
      <c r="D418" s="144"/>
      <c r="E418" s="144"/>
      <c r="F418" s="144"/>
      <c r="G418" s="144"/>
      <c r="H418" s="144"/>
      <c r="I418" s="144"/>
      <c r="J418" s="144"/>
      <c r="K418" s="144"/>
      <c r="L418" s="144"/>
      <c r="M418" s="144"/>
      <c r="N418" s="144"/>
      <c r="O418" s="144"/>
      <c r="P418" s="144"/>
      <c r="Q418" s="144"/>
      <c r="R418" s="144"/>
      <c r="S418" s="144"/>
      <c r="T418" s="144"/>
      <c r="U418" s="144"/>
      <c r="V418" s="144"/>
      <c r="W418" s="144"/>
      <c r="X418" s="144"/>
      <c r="Y418" s="144"/>
      <c r="Z418" s="144"/>
    </row>
    <row r="419" spans="1:26" ht="15.75" customHeight="1" x14ac:dyDescent="0.2">
      <c r="A419" s="144"/>
      <c r="B419" s="144"/>
      <c r="C419" s="144"/>
      <c r="D419" s="144"/>
      <c r="E419" s="144"/>
      <c r="F419" s="144"/>
      <c r="G419" s="144"/>
      <c r="H419" s="144"/>
      <c r="I419" s="144"/>
      <c r="J419" s="144"/>
      <c r="K419" s="144"/>
      <c r="L419" s="144"/>
      <c r="M419" s="144"/>
      <c r="N419" s="144"/>
      <c r="O419" s="144"/>
      <c r="P419" s="144"/>
      <c r="Q419" s="144"/>
      <c r="R419" s="144"/>
      <c r="S419" s="144"/>
      <c r="T419" s="144"/>
      <c r="U419" s="144"/>
      <c r="V419" s="144"/>
      <c r="W419" s="144"/>
      <c r="X419" s="144"/>
      <c r="Y419" s="144"/>
      <c r="Z419" s="144"/>
    </row>
    <row r="420" spans="1:26" ht="15.75" customHeight="1" x14ac:dyDescent="0.2">
      <c r="A420" s="144"/>
      <c r="B420" s="144"/>
      <c r="C420" s="144"/>
      <c r="D420" s="144"/>
      <c r="E420" s="144"/>
      <c r="F420" s="144"/>
      <c r="G420" s="144"/>
      <c r="H420" s="144"/>
      <c r="I420" s="144"/>
      <c r="J420" s="144"/>
      <c r="K420" s="144"/>
      <c r="L420" s="144"/>
      <c r="M420" s="144"/>
      <c r="N420" s="144"/>
      <c r="O420" s="144"/>
      <c r="P420" s="144"/>
      <c r="Q420" s="144"/>
      <c r="R420" s="144"/>
      <c r="S420" s="144"/>
      <c r="T420" s="144"/>
      <c r="U420" s="144"/>
      <c r="V420" s="144"/>
      <c r="W420" s="144"/>
      <c r="X420" s="144"/>
      <c r="Y420" s="144"/>
      <c r="Z420" s="144"/>
    </row>
    <row r="421" spans="1:26" ht="15.75" customHeight="1" x14ac:dyDescent="0.2">
      <c r="A421" s="144"/>
      <c r="B421" s="144"/>
      <c r="C421" s="144"/>
      <c r="D421" s="144"/>
      <c r="E421" s="144"/>
      <c r="F421" s="144"/>
      <c r="G421" s="144"/>
      <c r="H421" s="144"/>
      <c r="I421" s="144"/>
      <c r="J421" s="144"/>
      <c r="K421" s="144"/>
      <c r="L421" s="144"/>
      <c r="M421" s="144"/>
      <c r="N421" s="144"/>
      <c r="O421" s="144"/>
      <c r="P421" s="144"/>
      <c r="Q421" s="144"/>
      <c r="R421" s="144"/>
      <c r="S421" s="144"/>
      <c r="T421" s="144"/>
      <c r="U421" s="144"/>
      <c r="V421" s="144"/>
      <c r="W421" s="144"/>
      <c r="X421" s="144"/>
      <c r="Y421" s="144"/>
      <c r="Z421" s="144"/>
    </row>
    <row r="422" spans="1:26" ht="15.75" customHeight="1" x14ac:dyDescent="0.2">
      <c r="A422" s="144"/>
      <c r="B422" s="144"/>
      <c r="C422" s="144"/>
      <c r="D422" s="144"/>
      <c r="E422" s="144"/>
      <c r="F422" s="144"/>
      <c r="G422" s="144"/>
      <c r="H422" s="144"/>
      <c r="I422" s="144"/>
      <c r="J422" s="144"/>
      <c r="K422" s="144"/>
      <c r="L422" s="144"/>
      <c r="M422" s="144"/>
      <c r="N422" s="144"/>
      <c r="O422" s="144"/>
      <c r="P422" s="144"/>
      <c r="Q422" s="144"/>
      <c r="R422" s="144"/>
      <c r="S422" s="144"/>
      <c r="T422" s="144"/>
      <c r="U422" s="144"/>
      <c r="V422" s="144"/>
      <c r="W422" s="144"/>
      <c r="X422" s="144"/>
      <c r="Y422" s="144"/>
      <c r="Z422" s="144"/>
    </row>
    <row r="423" spans="1:26" ht="15.75" customHeight="1" x14ac:dyDescent="0.2">
      <c r="A423" s="144"/>
      <c r="B423" s="144"/>
      <c r="C423" s="144"/>
      <c r="D423" s="144"/>
      <c r="E423" s="144"/>
      <c r="F423" s="144"/>
      <c r="G423" s="144"/>
      <c r="H423" s="144"/>
      <c r="I423" s="144"/>
      <c r="J423" s="144"/>
      <c r="K423" s="144"/>
      <c r="L423" s="144"/>
      <c r="M423" s="144"/>
      <c r="N423" s="144"/>
      <c r="O423" s="144"/>
      <c r="P423" s="144"/>
      <c r="Q423" s="144"/>
      <c r="R423" s="144"/>
      <c r="S423" s="144"/>
      <c r="T423" s="144"/>
      <c r="U423" s="144"/>
      <c r="V423" s="144"/>
      <c r="W423" s="144"/>
      <c r="X423" s="144"/>
      <c r="Y423" s="144"/>
      <c r="Z423" s="144"/>
    </row>
    <row r="424" spans="1:26" ht="15.75" customHeight="1" x14ac:dyDescent="0.2">
      <c r="A424" s="144"/>
      <c r="B424" s="144"/>
      <c r="C424" s="144"/>
      <c r="D424" s="144"/>
      <c r="E424" s="144"/>
      <c r="F424" s="144"/>
      <c r="G424" s="144"/>
      <c r="H424" s="144"/>
      <c r="I424" s="144"/>
      <c r="J424" s="144"/>
      <c r="K424" s="144"/>
      <c r="L424" s="144"/>
      <c r="M424" s="144"/>
      <c r="N424" s="144"/>
      <c r="O424" s="144"/>
      <c r="P424" s="144"/>
      <c r="Q424" s="144"/>
      <c r="R424" s="144"/>
      <c r="S424" s="144"/>
      <c r="T424" s="144"/>
      <c r="U424" s="144"/>
      <c r="V424" s="144"/>
      <c r="W424" s="144"/>
      <c r="X424" s="144"/>
      <c r="Y424" s="144"/>
      <c r="Z424" s="144"/>
    </row>
    <row r="425" spans="1:26" ht="15.75" customHeight="1" x14ac:dyDescent="0.2">
      <c r="A425" s="144"/>
      <c r="B425" s="144"/>
      <c r="C425" s="144"/>
      <c r="D425" s="144"/>
      <c r="E425" s="144"/>
      <c r="F425" s="144"/>
      <c r="G425" s="144"/>
      <c r="H425" s="144"/>
      <c r="I425" s="144"/>
      <c r="J425" s="144"/>
      <c r="K425" s="144"/>
      <c r="L425" s="144"/>
      <c r="M425" s="144"/>
      <c r="N425" s="144"/>
      <c r="O425" s="144"/>
      <c r="P425" s="144"/>
      <c r="Q425" s="144"/>
      <c r="R425" s="144"/>
      <c r="S425" s="144"/>
      <c r="T425" s="144"/>
      <c r="U425" s="144"/>
      <c r="V425" s="144"/>
      <c r="W425" s="144"/>
      <c r="X425" s="144"/>
      <c r="Y425" s="144"/>
      <c r="Z425" s="144"/>
    </row>
    <row r="426" spans="1:26" ht="15.75" customHeight="1" x14ac:dyDescent="0.2">
      <c r="A426" s="144"/>
      <c r="B426" s="144"/>
      <c r="C426" s="144"/>
      <c r="D426" s="144"/>
      <c r="E426" s="144"/>
      <c r="F426" s="144"/>
      <c r="G426" s="144"/>
      <c r="H426" s="144"/>
      <c r="I426" s="144"/>
      <c r="J426" s="144"/>
      <c r="K426" s="144"/>
      <c r="L426" s="144"/>
      <c r="M426" s="144"/>
      <c r="N426" s="144"/>
      <c r="O426" s="144"/>
      <c r="P426" s="144"/>
      <c r="Q426" s="144"/>
      <c r="R426" s="144"/>
      <c r="S426" s="144"/>
      <c r="T426" s="144"/>
      <c r="U426" s="144"/>
      <c r="V426" s="144"/>
      <c r="W426" s="144"/>
      <c r="X426" s="144"/>
      <c r="Y426" s="144"/>
      <c r="Z426" s="144"/>
    </row>
    <row r="427" spans="1:26" ht="15.75" customHeight="1" x14ac:dyDescent="0.2">
      <c r="A427" s="144"/>
      <c r="B427" s="144"/>
      <c r="C427" s="144"/>
      <c r="D427" s="144"/>
      <c r="E427" s="144"/>
      <c r="F427" s="144"/>
      <c r="G427" s="144"/>
      <c r="H427" s="144"/>
      <c r="I427" s="144"/>
      <c r="J427" s="144"/>
      <c r="K427" s="144"/>
      <c r="L427" s="144"/>
      <c r="M427" s="144"/>
      <c r="N427" s="144"/>
      <c r="O427" s="144"/>
      <c r="P427" s="144"/>
      <c r="Q427" s="144"/>
      <c r="R427" s="144"/>
      <c r="S427" s="144"/>
      <c r="T427" s="144"/>
      <c r="U427" s="144"/>
      <c r="V427" s="144"/>
      <c r="W427" s="144"/>
      <c r="X427" s="144"/>
      <c r="Y427" s="144"/>
      <c r="Z427" s="144"/>
    </row>
    <row r="428" spans="1:26" ht="15.75" customHeight="1" x14ac:dyDescent="0.2">
      <c r="A428" s="144"/>
      <c r="B428" s="144"/>
      <c r="C428" s="144"/>
      <c r="D428" s="144"/>
      <c r="E428" s="144"/>
      <c r="F428" s="144"/>
      <c r="G428" s="144"/>
      <c r="H428" s="144"/>
      <c r="I428" s="144"/>
      <c r="J428" s="144"/>
      <c r="K428" s="144"/>
      <c r="L428" s="144"/>
      <c r="M428" s="144"/>
      <c r="N428" s="144"/>
      <c r="O428" s="144"/>
      <c r="P428" s="144"/>
      <c r="Q428" s="144"/>
      <c r="R428" s="144"/>
      <c r="S428" s="144"/>
      <c r="T428" s="144"/>
      <c r="U428" s="144"/>
      <c r="V428" s="144"/>
      <c r="W428" s="144"/>
      <c r="X428" s="144"/>
      <c r="Y428" s="144"/>
      <c r="Z428" s="144"/>
    </row>
    <row r="429" spans="1:26" ht="15.75" customHeight="1" x14ac:dyDescent="0.2">
      <c r="A429" s="144"/>
      <c r="B429" s="144"/>
      <c r="C429" s="144"/>
      <c r="D429" s="144"/>
      <c r="E429" s="144"/>
      <c r="F429" s="144"/>
      <c r="G429" s="144"/>
      <c r="H429" s="144"/>
      <c r="I429" s="144"/>
      <c r="J429" s="144"/>
      <c r="K429" s="144"/>
      <c r="L429" s="144"/>
      <c r="M429" s="144"/>
      <c r="N429" s="144"/>
      <c r="O429" s="144"/>
      <c r="P429" s="144"/>
      <c r="Q429" s="144"/>
      <c r="R429" s="144"/>
      <c r="S429" s="144"/>
      <c r="T429" s="144"/>
      <c r="U429" s="144"/>
      <c r="V429" s="144"/>
      <c r="W429" s="144"/>
      <c r="X429" s="144"/>
      <c r="Y429" s="144"/>
      <c r="Z429" s="144"/>
    </row>
    <row r="430" spans="1:26" ht="15.75" customHeight="1" x14ac:dyDescent="0.2">
      <c r="A430" s="144"/>
      <c r="B430" s="144"/>
      <c r="C430" s="144"/>
      <c r="D430" s="144"/>
      <c r="E430" s="144"/>
      <c r="F430" s="144"/>
      <c r="G430" s="144"/>
      <c r="H430" s="144"/>
      <c r="I430" s="144"/>
      <c r="J430" s="144"/>
      <c r="K430" s="144"/>
      <c r="L430" s="144"/>
      <c r="M430" s="144"/>
      <c r="N430" s="144"/>
      <c r="O430" s="144"/>
      <c r="P430" s="144"/>
      <c r="Q430" s="144"/>
      <c r="R430" s="144"/>
      <c r="S430" s="144"/>
      <c r="T430" s="144"/>
      <c r="U430" s="144"/>
      <c r="V430" s="144"/>
      <c r="W430" s="144"/>
      <c r="X430" s="144"/>
      <c r="Y430" s="144"/>
      <c r="Z430" s="144"/>
    </row>
    <row r="431" spans="1:26" ht="15.75" customHeight="1" x14ac:dyDescent="0.2">
      <c r="A431" s="144"/>
      <c r="B431" s="144"/>
      <c r="C431" s="144"/>
      <c r="D431" s="144"/>
      <c r="E431" s="144"/>
      <c r="F431" s="144"/>
      <c r="G431" s="144"/>
      <c r="H431" s="144"/>
      <c r="I431" s="144"/>
      <c r="J431" s="144"/>
      <c r="K431" s="144"/>
      <c r="L431" s="144"/>
      <c r="M431" s="144"/>
      <c r="N431" s="144"/>
      <c r="O431" s="144"/>
      <c r="P431" s="144"/>
      <c r="Q431" s="144"/>
      <c r="R431" s="144"/>
      <c r="S431" s="144"/>
      <c r="T431" s="144"/>
      <c r="U431" s="144"/>
      <c r="V431" s="144"/>
      <c r="W431" s="144"/>
      <c r="X431" s="144"/>
      <c r="Y431" s="144"/>
      <c r="Z431" s="144"/>
    </row>
    <row r="432" spans="1:26" ht="15.75" customHeight="1" x14ac:dyDescent="0.2">
      <c r="A432" s="144"/>
      <c r="B432" s="144"/>
      <c r="C432" s="144"/>
      <c r="D432" s="144"/>
      <c r="E432" s="144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  <c r="P432" s="144"/>
      <c r="Q432" s="144"/>
      <c r="R432" s="144"/>
      <c r="S432" s="144"/>
      <c r="T432" s="144"/>
      <c r="U432" s="144"/>
      <c r="V432" s="144"/>
      <c r="W432" s="144"/>
      <c r="X432" s="144"/>
      <c r="Y432" s="144"/>
      <c r="Z432" s="144"/>
    </row>
    <row r="433" spans="1:26" ht="15.75" customHeight="1" x14ac:dyDescent="0.2">
      <c r="A433" s="144"/>
      <c r="B433" s="144"/>
      <c r="C433" s="144"/>
      <c r="D433" s="144"/>
      <c r="E433" s="144"/>
      <c r="F433" s="144"/>
      <c r="G433" s="144"/>
      <c r="H433" s="144"/>
      <c r="I433" s="144"/>
      <c r="J433" s="144"/>
      <c r="K433" s="144"/>
      <c r="L433" s="144"/>
      <c r="M433" s="144"/>
      <c r="N433" s="144"/>
      <c r="O433" s="144"/>
      <c r="P433" s="144"/>
      <c r="Q433" s="144"/>
      <c r="R433" s="144"/>
      <c r="S433" s="144"/>
      <c r="T433" s="144"/>
      <c r="U433" s="144"/>
      <c r="V433" s="144"/>
      <c r="W433" s="144"/>
      <c r="X433" s="144"/>
      <c r="Y433" s="144"/>
      <c r="Z433" s="144"/>
    </row>
    <row r="434" spans="1:26" ht="15.75" customHeight="1" x14ac:dyDescent="0.2">
      <c r="A434" s="144"/>
      <c r="B434" s="144"/>
      <c r="C434" s="144"/>
      <c r="D434" s="144"/>
      <c r="E434" s="144"/>
      <c r="F434" s="144"/>
      <c r="G434" s="144"/>
      <c r="H434" s="144"/>
      <c r="I434" s="144"/>
      <c r="J434" s="144"/>
      <c r="K434" s="144"/>
      <c r="L434" s="144"/>
      <c r="M434" s="144"/>
      <c r="N434" s="144"/>
      <c r="O434" s="144"/>
      <c r="P434" s="144"/>
      <c r="Q434" s="144"/>
      <c r="R434" s="144"/>
      <c r="S434" s="144"/>
      <c r="T434" s="144"/>
      <c r="U434" s="144"/>
      <c r="V434" s="144"/>
      <c r="W434" s="144"/>
      <c r="X434" s="144"/>
      <c r="Y434" s="144"/>
      <c r="Z434" s="144"/>
    </row>
    <row r="435" spans="1:26" ht="15.75" customHeight="1" x14ac:dyDescent="0.2">
      <c r="A435" s="144"/>
      <c r="B435" s="144"/>
      <c r="C435" s="144"/>
      <c r="D435" s="144"/>
      <c r="E435" s="144"/>
      <c r="F435" s="144"/>
      <c r="G435" s="144"/>
      <c r="H435" s="144"/>
      <c r="I435" s="144"/>
      <c r="J435" s="144"/>
      <c r="K435" s="144"/>
      <c r="L435" s="144"/>
      <c r="M435" s="144"/>
      <c r="N435" s="144"/>
      <c r="O435" s="144"/>
      <c r="P435" s="144"/>
      <c r="Q435" s="144"/>
      <c r="R435" s="144"/>
      <c r="S435" s="144"/>
      <c r="T435" s="144"/>
      <c r="U435" s="144"/>
      <c r="V435" s="144"/>
      <c r="W435" s="144"/>
      <c r="X435" s="144"/>
      <c r="Y435" s="144"/>
      <c r="Z435" s="144"/>
    </row>
    <row r="436" spans="1:26" ht="15.75" customHeight="1" x14ac:dyDescent="0.2">
      <c r="A436" s="144"/>
      <c r="B436" s="144"/>
      <c r="C436" s="144"/>
      <c r="D436" s="144"/>
      <c r="E436" s="144"/>
      <c r="F436" s="144"/>
      <c r="G436" s="144"/>
      <c r="H436" s="144"/>
      <c r="I436" s="144"/>
      <c r="J436" s="144"/>
      <c r="K436" s="144"/>
      <c r="L436" s="144"/>
      <c r="M436" s="144"/>
      <c r="N436" s="144"/>
      <c r="O436" s="144"/>
      <c r="P436" s="144"/>
      <c r="Q436" s="144"/>
      <c r="R436" s="144"/>
      <c r="S436" s="144"/>
      <c r="T436" s="144"/>
      <c r="U436" s="144"/>
      <c r="V436" s="144"/>
      <c r="W436" s="144"/>
      <c r="X436" s="144"/>
      <c r="Y436" s="144"/>
      <c r="Z436" s="144"/>
    </row>
    <row r="437" spans="1:26" ht="15.75" customHeight="1" x14ac:dyDescent="0.2">
      <c r="A437" s="144"/>
      <c r="B437" s="144"/>
      <c r="C437" s="144"/>
      <c r="D437" s="144"/>
      <c r="E437" s="144"/>
      <c r="F437" s="144"/>
      <c r="G437" s="144"/>
      <c r="H437" s="144"/>
      <c r="I437" s="144"/>
      <c r="J437" s="144"/>
      <c r="K437" s="144"/>
      <c r="L437" s="144"/>
      <c r="M437" s="144"/>
      <c r="N437" s="144"/>
      <c r="O437" s="144"/>
      <c r="P437" s="144"/>
      <c r="Q437" s="144"/>
      <c r="R437" s="144"/>
      <c r="S437" s="144"/>
      <c r="T437" s="144"/>
      <c r="U437" s="144"/>
      <c r="V437" s="144"/>
      <c r="W437" s="144"/>
      <c r="X437" s="144"/>
      <c r="Y437" s="144"/>
      <c r="Z437" s="144"/>
    </row>
    <row r="438" spans="1:26" ht="15.75" customHeight="1" x14ac:dyDescent="0.2">
      <c r="A438" s="144"/>
      <c r="B438" s="144"/>
      <c r="C438" s="144"/>
      <c r="D438" s="144"/>
      <c r="E438" s="144"/>
      <c r="F438" s="144"/>
      <c r="G438" s="144"/>
      <c r="H438" s="144"/>
      <c r="I438" s="144"/>
      <c r="J438" s="144"/>
      <c r="K438" s="144"/>
      <c r="L438" s="144"/>
      <c r="M438" s="144"/>
      <c r="N438" s="144"/>
      <c r="O438" s="144"/>
      <c r="P438" s="144"/>
      <c r="Q438" s="144"/>
      <c r="R438" s="144"/>
      <c r="S438" s="144"/>
      <c r="T438" s="144"/>
      <c r="U438" s="144"/>
      <c r="V438" s="144"/>
      <c r="W438" s="144"/>
      <c r="X438" s="144"/>
      <c r="Y438" s="144"/>
      <c r="Z438" s="144"/>
    </row>
    <row r="439" spans="1:26" ht="15.75" customHeight="1" x14ac:dyDescent="0.2">
      <c r="A439" s="144"/>
      <c r="B439" s="144"/>
      <c r="C439" s="144"/>
      <c r="D439" s="144"/>
      <c r="E439" s="144"/>
      <c r="F439" s="144"/>
      <c r="G439" s="144"/>
      <c r="H439" s="144"/>
      <c r="I439" s="144"/>
      <c r="J439" s="144"/>
      <c r="K439" s="144"/>
      <c r="L439" s="144"/>
      <c r="M439" s="144"/>
      <c r="N439" s="144"/>
      <c r="O439" s="144"/>
      <c r="P439" s="144"/>
      <c r="Q439" s="144"/>
      <c r="R439" s="144"/>
      <c r="S439" s="144"/>
      <c r="T439" s="144"/>
      <c r="U439" s="144"/>
      <c r="V439" s="144"/>
      <c r="W439" s="144"/>
      <c r="X439" s="144"/>
      <c r="Y439" s="144"/>
      <c r="Z439" s="144"/>
    </row>
    <row r="440" spans="1:26" ht="15.75" customHeight="1" x14ac:dyDescent="0.2">
      <c r="A440" s="144"/>
      <c r="B440" s="144"/>
      <c r="C440" s="144"/>
      <c r="D440" s="144"/>
      <c r="E440" s="144"/>
      <c r="F440" s="144"/>
      <c r="G440" s="144"/>
      <c r="H440" s="144"/>
      <c r="I440" s="144"/>
      <c r="J440" s="144"/>
      <c r="K440" s="144"/>
      <c r="L440" s="144"/>
      <c r="M440" s="144"/>
      <c r="N440" s="144"/>
      <c r="O440" s="144"/>
      <c r="P440" s="144"/>
      <c r="Q440" s="144"/>
      <c r="R440" s="144"/>
      <c r="S440" s="144"/>
      <c r="T440" s="144"/>
      <c r="U440" s="144"/>
      <c r="V440" s="144"/>
      <c r="W440" s="144"/>
      <c r="X440" s="144"/>
      <c r="Y440" s="144"/>
      <c r="Z440" s="144"/>
    </row>
    <row r="441" spans="1:26" ht="15.75" customHeight="1" x14ac:dyDescent="0.2">
      <c r="A441" s="144"/>
      <c r="B441" s="144"/>
      <c r="C441" s="144"/>
      <c r="D441" s="144"/>
      <c r="E441" s="144"/>
      <c r="F441" s="144"/>
      <c r="G441" s="144"/>
      <c r="H441" s="144"/>
      <c r="I441" s="144"/>
      <c r="J441" s="144"/>
      <c r="K441" s="144"/>
      <c r="L441" s="144"/>
      <c r="M441" s="144"/>
      <c r="N441" s="144"/>
      <c r="O441" s="144"/>
      <c r="P441" s="144"/>
      <c r="Q441" s="144"/>
      <c r="R441" s="144"/>
      <c r="S441" s="144"/>
      <c r="T441" s="144"/>
      <c r="U441" s="144"/>
      <c r="V441" s="144"/>
      <c r="W441" s="144"/>
      <c r="X441" s="144"/>
      <c r="Y441" s="144"/>
      <c r="Z441" s="144"/>
    </row>
    <row r="442" spans="1:26" ht="15.75" customHeight="1" x14ac:dyDescent="0.2">
      <c r="A442" s="144"/>
      <c r="B442" s="144"/>
      <c r="C442" s="144"/>
      <c r="D442" s="144"/>
      <c r="E442" s="144"/>
      <c r="F442" s="144"/>
      <c r="G442" s="144"/>
      <c r="H442" s="144"/>
      <c r="I442" s="144"/>
      <c r="J442" s="144"/>
      <c r="K442" s="144"/>
      <c r="L442" s="144"/>
      <c r="M442" s="144"/>
      <c r="N442" s="144"/>
      <c r="O442" s="144"/>
      <c r="P442" s="144"/>
      <c r="Q442" s="144"/>
      <c r="R442" s="144"/>
      <c r="S442" s="144"/>
      <c r="T442" s="144"/>
      <c r="U442" s="144"/>
      <c r="V442" s="144"/>
      <c r="W442" s="144"/>
      <c r="X442" s="144"/>
      <c r="Y442" s="144"/>
      <c r="Z442" s="144"/>
    </row>
    <row r="443" spans="1:26" ht="15.75" customHeight="1" x14ac:dyDescent="0.2">
      <c r="A443" s="144"/>
      <c r="B443" s="144"/>
      <c r="C443" s="144"/>
      <c r="D443" s="144"/>
      <c r="E443" s="144"/>
      <c r="F443" s="144"/>
      <c r="G443" s="144"/>
      <c r="H443" s="144"/>
      <c r="I443" s="144"/>
      <c r="J443" s="144"/>
      <c r="K443" s="144"/>
      <c r="L443" s="144"/>
      <c r="M443" s="144"/>
      <c r="N443" s="144"/>
      <c r="O443" s="144"/>
      <c r="P443" s="144"/>
      <c r="Q443" s="144"/>
      <c r="R443" s="144"/>
      <c r="S443" s="144"/>
      <c r="T443" s="144"/>
      <c r="U443" s="144"/>
      <c r="V443" s="144"/>
      <c r="W443" s="144"/>
      <c r="X443" s="144"/>
      <c r="Y443" s="144"/>
      <c r="Z443" s="144"/>
    </row>
    <row r="444" spans="1:26" ht="15.75" customHeight="1" x14ac:dyDescent="0.2">
      <c r="A444" s="144"/>
      <c r="B444" s="144"/>
      <c r="C444" s="144"/>
      <c r="D444" s="144"/>
      <c r="E444" s="144"/>
      <c r="F444" s="144"/>
      <c r="G444" s="144"/>
      <c r="H444" s="144"/>
      <c r="I444" s="144"/>
      <c r="J444" s="144"/>
      <c r="K444" s="144"/>
      <c r="L444" s="144"/>
      <c r="M444" s="144"/>
      <c r="N444" s="144"/>
      <c r="O444" s="144"/>
      <c r="P444" s="144"/>
      <c r="Q444" s="144"/>
      <c r="R444" s="144"/>
      <c r="S444" s="144"/>
      <c r="T444" s="144"/>
      <c r="U444" s="144"/>
      <c r="V444" s="144"/>
      <c r="W444" s="144"/>
      <c r="X444" s="144"/>
      <c r="Y444" s="144"/>
      <c r="Z444" s="144"/>
    </row>
    <row r="445" spans="1:26" ht="15.75" customHeight="1" x14ac:dyDescent="0.2">
      <c r="A445" s="144"/>
      <c r="B445" s="144"/>
      <c r="C445" s="144"/>
      <c r="D445" s="144"/>
      <c r="E445" s="144"/>
      <c r="F445" s="144"/>
      <c r="G445" s="144"/>
      <c r="H445" s="144"/>
      <c r="I445" s="144"/>
      <c r="J445" s="144"/>
      <c r="K445" s="144"/>
      <c r="L445" s="144"/>
      <c r="M445" s="144"/>
      <c r="N445" s="144"/>
      <c r="O445" s="144"/>
      <c r="P445" s="144"/>
      <c r="Q445" s="144"/>
      <c r="R445" s="144"/>
      <c r="S445" s="144"/>
      <c r="T445" s="144"/>
      <c r="U445" s="144"/>
      <c r="V445" s="144"/>
      <c r="W445" s="144"/>
      <c r="X445" s="144"/>
      <c r="Y445" s="144"/>
      <c r="Z445" s="144"/>
    </row>
    <row r="446" spans="1:26" ht="15.75" customHeight="1" x14ac:dyDescent="0.2">
      <c r="A446" s="144"/>
      <c r="B446" s="144"/>
      <c r="C446" s="144"/>
      <c r="D446" s="144"/>
      <c r="E446" s="144"/>
      <c r="F446" s="144"/>
      <c r="G446" s="144"/>
      <c r="H446" s="144"/>
      <c r="I446" s="144"/>
      <c r="J446" s="144"/>
      <c r="K446" s="144"/>
      <c r="L446" s="144"/>
      <c r="M446" s="144"/>
      <c r="N446" s="144"/>
      <c r="O446" s="144"/>
      <c r="P446" s="144"/>
      <c r="Q446" s="144"/>
      <c r="R446" s="144"/>
      <c r="S446" s="144"/>
      <c r="T446" s="144"/>
      <c r="U446" s="144"/>
      <c r="V446" s="144"/>
      <c r="W446" s="144"/>
      <c r="X446" s="144"/>
      <c r="Y446" s="144"/>
      <c r="Z446" s="144"/>
    </row>
    <row r="447" spans="1:26" ht="15.75" customHeight="1" x14ac:dyDescent="0.2">
      <c r="A447" s="144"/>
      <c r="B447" s="144"/>
      <c r="C447" s="144"/>
      <c r="D447" s="144"/>
      <c r="E447" s="144"/>
      <c r="F447" s="144"/>
      <c r="G447" s="144"/>
      <c r="H447" s="144"/>
      <c r="I447" s="144"/>
      <c r="J447" s="144"/>
      <c r="K447" s="144"/>
      <c r="L447" s="144"/>
      <c r="M447" s="144"/>
      <c r="N447" s="144"/>
      <c r="O447" s="144"/>
      <c r="P447" s="144"/>
      <c r="Q447" s="144"/>
      <c r="R447" s="144"/>
      <c r="S447" s="144"/>
      <c r="T447" s="144"/>
      <c r="U447" s="144"/>
      <c r="V447" s="144"/>
      <c r="W447" s="144"/>
      <c r="X447" s="144"/>
      <c r="Y447" s="144"/>
      <c r="Z447" s="144"/>
    </row>
    <row r="448" spans="1:26" ht="15.75" customHeight="1" x14ac:dyDescent="0.2">
      <c r="A448" s="144"/>
      <c r="B448" s="144"/>
      <c r="C448" s="144"/>
      <c r="D448" s="144"/>
      <c r="E448" s="144"/>
      <c r="F448" s="144"/>
      <c r="G448" s="144"/>
      <c r="H448" s="144"/>
      <c r="I448" s="144"/>
      <c r="J448" s="144"/>
      <c r="K448" s="144"/>
      <c r="L448" s="144"/>
      <c r="M448" s="144"/>
      <c r="N448" s="144"/>
      <c r="O448" s="144"/>
      <c r="P448" s="144"/>
      <c r="Q448" s="144"/>
      <c r="R448" s="144"/>
      <c r="S448" s="144"/>
      <c r="T448" s="144"/>
      <c r="U448" s="144"/>
      <c r="V448" s="144"/>
      <c r="W448" s="144"/>
      <c r="X448" s="144"/>
      <c r="Y448" s="144"/>
      <c r="Z448" s="144"/>
    </row>
    <row r="449" spans="1:26" ht="15.75" customHeight="1" x14ac:dyDescent="0.2">
      <c r="A449" s="144"/>
      <c r="B449" s="144"/>
      <c r="C449" s="144"/>
      <c r="D449" s="144"/>
      <c r="E449" s="144"/>
      <c r="F449" s="144"/>
      <c r="G449" s="144"/>
      <c r="H449" s="144"/>
      <c r="I449" s="144"/>
      <c r="J449" s="144"/>
      <c r="K449" s="144"/>
      <c r="L449" s="144"/>
      <c r="M449" s="144"/>
      <c r="N449" s="144"/>
      <c r="O449" s="144"/>
      <c r="P449" s="144"/>
      <c r="Q449" s="144"/>
      <c r="R449" s="144"/>
      <c r="S449" s="144"/>
      <c r="T449" s="144"/>
      <c r="U449" s="144"/>
      <c r="V449" s="144"/>
      <c r="W449" s="144"/>
      <c r="X449" s="144"/>
      <c r="Y449" s="144"/>
      <c r="Z449" s="144"/>
    </row>
    <row r="450" spans="1:26" ht="15.75" customHeight="1" x14ac:dyDescent="0.2">
      <c r="A450" s="144"/>
      <c r="B450" s="144"/>
      <c r="C450" s="144"/>
      <c r="D450" s="144"/>
      <c r="E450" s="144"/>
      <c r="F450" s="144"/>
      <c r="G450" s="144"/>
      <c r="H450" s="144"/>
      <c r="I450" s="144"/>
      <c r="J450" s="144"/>
      <c r="K450" s="144"/>
      <c r="L450" s="144"/>
      <c r="M450" s="144"/>
      <c r="N450" s="144"/>
      <c r="O450" s="144"/>
      <c r="P450" s="144"/>
      <c r="Q450" s="144"/>
      <c r="R450" s="144"/>
      <c r="S450" s="144"/>
      <c r="T450" s="144"/>
      <c r="U450" s="144"/>
      <c r="V450" s="144"/>
      <c r="W450" s="144"/>
      <c r="X450" s="144"/>
      <c r="Y450" s="144"/>
      <c r="Z450" s="144"/>
    </row>
    <row r="451" spans="1:26" ht="15.75" customHeight="1" x14ac:dyDescent="0.2">
      <c r="A451" s="144"/>
      <c r="B451" s="144"/>
      <c r="C451" s="144"/>
      <c r="D451" s="144"/>
      <c r="E451" s="144"/>
      <c r="F451" s="144"/>
      <c r="G451" s="144"/>
      <c r="H451" s="144"/>
      <c r="I451" s="144"/>
      <c r="J451" s="144"/>
      <c r="K451" s="144"/>
      <c r="L451" s="144"/>
      <c r="M451" s="144"/>
      <c r="N451" s="144"/>
      <c r="O451" s="144"/>
      <c r="P451" s="144"/>
      <c r="Q451" s="144"/>
      <c r="R451" s="144"/>
      <c r="S451" s="144"/>
      <c r="T451" s="144"/>
      <c r="U451" s="144"/>
      <c r="V451" s="144"/>
      <c r="W451" s="144"/>
      <c r="X451" s="144"/>
      <c r="Y451" s="144"/>
      <c r="Z451" s="144"/>
    </row>
    <row r="452" spans="1:26" ht="15.75" customHeight="1" x14ac:dyDescent="0.2">
      <c r="A452" s="144"/>
      <c r="B452" s="144"/>
      <c r="C452" s="144"/>
      <c r="D452" s="144"/>
      <c r="E452" s="144"/>
      <c r="F452" s="144"/>
      <c r="G452" s="144"/>
      <c r="H452" s="144"/>
      <c r="I452" s="144"/>
      <c r="J452" s="144"/>
      <c r="K452" s="144"/>
      <c r="L452" s="144"/>
      <c r="M452" s="144"/>
      <c r="N452" s="144"/>
      <c r="O452" s="144"/>
      <c r="P452" s="144"/>
      <c r="Q452" s="144"/>
      <c r="R452" s="144"/>
      <c r="S452" s="144"/>
      <c r="T452" s="144"/>
      <c r="U452" s="144"/>
      <c r="V452" s="144"/>
      <c r="W452" s="144"/>
      <c r="X452" s="144"/>
      <c r="Y452" s="144"/>
      <c r="Z452" s="144"/>
    </row>
    <row r="453" spans="1:26" ht="15.75" customHeight="1" x14ac:dyDescent="0.2">
      <c r="A453" s="144"/>
      <c r="B453" s="144"/>
      <c r="C453" s="144"/>
      <c r="D453" s="144"/>
      <c r="E453" s="144"/>
      <c r="F453" s="144"/>
      <c r="G453" s="144"/>
      <c r="H453" s="144"/>
      <c r="I453" s="144"/>
      <c r="J453" s="144"/>
      <c r="K453" s="144"/>
      <c r="L453" s="144"/>
      <c r="M453" s="144"/>
      <c r="N453" s="144"/>
      <c r="O453" s="144"/>
      <c r="P453" s="144"/>
      <c r="Q453" s="144"/>
      <c r="R453" s="144"/>
      <c r="S453" s="144"/>
      <c r="T453" s="144"/>
      <c r="U453" s="144"/>
      <c r="V453" s="144"/>
      <c r="W453" s="144"/>
      <c r="X453" s="144"/>
      <c r="Y453" s="144"/>
      <c r="Z453" s="144"/>
    </row>
    <row r="454" spans="1:26" ht="15.75" customHeight="1" x14ac:dyDescent="0.2">
      <c r="A454" s="144"/>
      <c r="B454" s="144"/>
      <c r="C454" s="144"/>
      <c r="D454" s="144"/>
      <c r="E454" s="144"/>
      <c r="F454" s="144"/>
      <c r="G454" s="144"/>
      <c r="H454" s="144"/>
      <c r="I454" s="144"/>
      <c r="J454" s="144"/>
      <c r="K454" s="144"/>
      <c r="L454" s="144"/>
      <c r="M454" s="144"/>
      <c r="N454" s="144"/>
      <c r="O454" s="144"/>
      <c r="P454" s="144"/>
      <c r="Q454" s="144"/>
      <c r="R454" s="144"/>
      <c r="S454" s="144"/>
      <c r="T454" s="144"/>
      <c r="U454" s="144"/>
      <c r="V454" s="144"/>
      <c r="W454" s="144"/>
      <c r="X454" s="144"/>
      <c r="Y454" s="144"/>
      <c r="Z454" s="144"/>
    </row>
    <row r="455" spans="1:26" ht="15.75" customHeight="1" x14ac:dyDescent="0.2">
      <c r="A455" s="144"/>
      <c r="B455" s="144"/>
      <c r="C455" s="144"/>
      <c r="D455" s="144"/>
      <c r="E455" s="144"/>
      <c r="F455" s="144"/>
      <c r="G455" s="144"/>
      <c r="H455" s="144"/>
      <c r="I455" s="144"/>
      <c r="J455" s="144"/>
      <c r="K455" s="144"/>
      <c r="L455" s="144"/>
      <c r="M455" s="144"/>
      <c r="N455" s="144"/>
      <c r="O455" s="144"/>
      <c r="P455" s="144"/>
      <c r="Q455" s="144"/>
      <c r="R455" s="144"/>
      <c r="S455" s="144"/>
      <c r="T455" s="144"/>
      <c r="U455" s="144"/>
      <c r="V455" s="144"/>
      <c r="W455" s="144"/>
      <c r="X455" s="144"/>
      <c r="Y455" s="144"/>
      <c r="Z455" s="144"/>
    </row>
    <row r="456" spans="1:26" ht="15.75" customHeight="1" x14ac:dyDescent="0.2">
      <c r="A456" s="144"/>
      <c r="B456" s="144"/>
      <c r="C456" s="144"/>
      <c r="D456" s="144"/>
      <c r="E456" s="144"/>
      <c r="F456" s="144"/>
      <c r="G456" s="144"/>
      <c r="H456" s="144"/>
      <c r="I456" s="144"/>
      <c r="J456" s="144"/>
      <c r="K456" s="144"/>
      <c r="L456" s="144"/>
      <c r="M456" s="144"/>
      <c r="N456" s="144"/>
      <c r="O456" s="144"/>
      <c r="P456" s="144"/>
      <c r="Q456" s="144"/>
      <c r="R456" s="144"/>
      <c r="S456" s="144"/>
      <c r="T456" s="144"/>
      <c r="U456" s="144"/>
      <c r="V456" s="144"/>
      <c r="W456" s="144"/>
      <c r="X456" s="144"/>
      <c r="Y456" s="144"/>
      <c r="Z456" s="144"/>
    </row>
    <row r="457" spans="1:26" ht="15.75" customHeight="1" x14ac:dyDescent="0.2">
      <c r="A457" s="144"/>
      <c r="B457" s="144"/>
      <c r="C457" s="144"/>
      <c r="D457" s="144"/>
      <c r="E457" s="144"/>
      <c r="F457" s="144"/>
      <c r="G457" s="144"/>
      <c r="H457" s="144"/>
      <c r="I457" s="144"/>
      <c r="J457" s="144"/>
      <c r="K457" s="144"/>
      <c r="L457" s="144"/>
      <c r="M457" s="144"/>
      <c r="N457" s="144"/>
      <c r="O457" s="144"/>
      <c r="P457" s="144"/>
      <c r="Q457" s="144"/>
      <c r="R457" s="144"/>
      <c r="S457" s="144"/>
      <c r="T457" s="144"/>
      <c r="U457" s="144"/>
      <c r="V457" s="144"/>
      <c r="W457" s="144"/>
      <c r="X457" s="144"/>
      <c r="Y457" s="144"/>
      <c r="Z457" s="144"/>
    </row>
    <row r="458" spans="1:26" ht="15.75" customHeight="1" x14ac:dyDescent="0.2">
      <c r="A458" s="144"/>
      <c r="B458" s="144"/>
      <c r="C458" s="144"/>
      <c r="D458" s="144"/>
      <c r="E458" s="144"/>
      <c r="F458" s="144"/>
      <c r="G458" s="144"/>
      <c r="H458" s="144"/>
      <c r="I458" s="144"/>
      <c r="J458" s="144"/>
      <c r="K458" s="144"/>
      <c r="L458" s="144"/>
      <c r="M458" s="144"/>
      <c r="N458" s="144"/>
      <c r="O458" s="144"/>
      <c r="P458" s="144"/>
      <c r="Q458" s="144"/>
      <c r="R458" s="144"/>
      <c r="S458" s="144"/>
      <c r="T458" s="144"/>
      <c r="U458" s="144"/>
      <c r="V458" s="144"/>
      <c r="W458" s="144"/>
      <c r="X458" s="144"/>
      <c r="Y458" s="144"/>
      <c r="Z458" s="144"/>
    </row>
    <row r="459" spans="1:26" ht="15.75" customHeight="1" x14ac:dyDescent="0.2">
      <c r="A459" s="144"/>
      <c r="B459" s="144"/>
      <c r="C459" s="144"/>
      <c r="D459" s="144"/>
      <c r="E459" s="144"/>
      <c r="F459" s="144"/>
      <c r="G459" s="144"/>
      <c r="H459" s="144"/>
      <c r="I459" s="144"/>
      <c r="J459" s="144"/>
      <c r="K459" s="144"/>
      <c r="L459" s="144"/>
      <c r="M459" s="144"/>
      <c r="N459" s="144"/>
      <c r="O459" s="144"/>
      <c r="P459" s="144"/>
      <c r="Q459" s="144"/>
      <c r="R459" s="144"/>
      <c r="S459" s="144"/>
      <c r="T459" s="144"/>
      <c r="U459" s="144"/>
      <c r="V459" s="144"/>
      <c r="W459" s="144"/>
      <c r="X459" s="144"/>
      <c r="Y459" s="144"/>
      <c r="Z459" s="144"/>
    </row>
    <row r="460" spans="1:26" ht="15.75" customHeight="1" x14ac:dyDescent="0.2">
      <c r="A460" s="144"/>
      <c r="B460" s="144"/>
      <c r="C460" s="144"/>
      <c r="D460" s="144"/>
      <c r="E460" s="144"/>
      <c r="F460" s="144"/>
      <c r="G460" s="144"/>
      <c r="H460" s="144"/>
      <c r="I460" s="144"/>
      <c r="J460" s="144"/>
      <c r="K460" s="144"/>
      <c r="L460" s="144"/>
      <c r="M460" s="144"/>
      <c r="N460" s="144"/>
      <c r="O460" s="144"/>
      <c r="P460" s="144"/>
      <c r="Q460" s="144"/>
      <c r="R460" s="144"/>
      <c r="S460" s="144"/>
      <c r="T460" s="144"/>
      <c r="U460" s="144"/>
      <c r="V460" s="144"/>
      <c r="W460" s="144"/>
      <c r="X460" s="144"/>
      <c r="Y460" s="144"/>
      <c r="Z460" s="144"/>
    </row>
    <row r="461" spans="1:26" ht="15.75" customHeight="1" x14ac:dyDescent="0.2">
      <c r="A461" s="144"/>
      <c r="B461" s="144"/>
      <c r="C461" s="144"/>
      <c r="D461" s="144"/>
      <c r="E461" s="144"/>
      <c r="F461" s="144"/>
      <c r="G461" s="144"/>
      <c r="H461" s="144"/>
      <c r="I461" s="144"/>
      <c r="J461" s="144"/>
      <c r="K461" s="144"/>
      <c r="L461" s="144"/>
      <c r="M461" s="144"/>
      <c r="N461" s="144"/>
      <c r="O461" s="144"/>
      <c r="P461" s="144"/>
      <c r="Q461" s="144"/>
      <c r="R461" s="144"/>
      <c r="S461" s="144"/>
      <c r="T461" s="144"/>
      <c r="U461" s="144"/>
      <c r="V461" s="144"/>
      <c r="W461" s="144"/>
      <c r="X461" s="144"/>
      <c r="Y461" s="144"/>
      <c r="Z461" s="144"/>
    </row>
    <row r="462" spans="1:26" ht="15.75" customHeight="1" x14ac:dyDescent="0.2">
      <c r="A462" s="144"/>
      <c r="B462" s="144"/>
      <c r="C462" s="144"/>
      <c r="D462" s="144"/>
      <c r="E462" s="144"/>
      <c r="F462" s="144"/>
      <c r="G462" s="144"/>
      <c r="H462" s="144"/>
      <c r="I462" s="144"/>
      <c r="J462" s="144"/>
      <c r="K462" s="144"/>
      <c r="L462" s="144"/>
      <c r="M462" s="144"/>
      <c r="N462" s="144"/>
      <c r="O462" s="144"/>
      <c r="P462" s="144"/>
      <c r="Q462" s="144"/>
      <c r="R462" s="144"/>
      <c r="S462" s="144"/>
      <c r="T462" s="144"/>
      <c r="U462" s="144"/>
      <c r="V462" s="144"/>
      <c r="W462" s="144"/>
      <c r="X462" s="144"/>
      <c r="Y462" s="144"/>
      <c r="Z462" s="144"/>
    </row>
    <row r="463" spans="1:26" ht="15.75" customHeight="1" x14ac:dyDescent="0.2">
      <c r="A463" s="144"/>
      <c r="B463" s="144"/>
      <c r="C463" s="144"/>
      <c r="D463" s="144"/>
      <c r="E463" s="144"/>
      <c r="F463" s="144"/>
      <c r="G463" s="144"/>
      <c r="H463" s="144"/>
      <c r="I463" s="144"/>
      <c r="J463" s="144"/>
      <c r="K463" s="144"/>
      <c r="L463" s="144"/>
      <c r="M463" s="144"/>
      <c r="N463" s="144"/>
      <c r="O463" s="144"/>
      <c r="P463" s="144"/>
      <c r="Q463" s="144"/>
      <c r="R463" s="144"/>
      <c r="S463" s="144"/>
      <c r="T463" s="144"/>
      <c r="U463" s="144"/>
      <c r="V463" s="144"/>
      <c r="W463" s="144"/>
      <c r="X463" s="144"/>
      <c r="Y463" s="144"/>
      <c r="Z463" s="144"/>
    </row>
    <row r="464" spans="1:26" ht="15.75" customHeight="1" x14ac:dyDescent="0.2">
      <c r="A464" s="144"/>
      <c r="B464" s="144"/>
      <c r="C464" s="144"/>
      <c r="D464" s="144"/>
      <c r="E464" s="144"/>
      <c r="F464" s="144"/>
      <c r="G464" s="144"/>
      <c r="H464" s="144"/>
      <c r="I464" s="144"/>
      <c r="J464" s="144"/>
      <c r="K464" s="144"/>
      <c r="L464" s="144"/>
      <c r="M464" s="144"/>
      <c r="N464" s="144"/>
      <c r="O464" s="144"/>
      <c r="P464" s="144"/>
      <c r="Q464" s="144"/>
      <c r="R464" s="144"/>
      <c r="S464" s="144"/>
      <c r="T464" s="144"/>
      <c r="U464" s="144"/>
      <c r="V464" s="144"/>
      <c r="W464" s="144"/>
      <c r="X464" s="144"/>
      <c r="Y464" s="144"/>
      <c r="Z464" s="144"/>
    </row>
    <row r="465" spans="1:26" ht="15.75" customHeight="1" x14ac:dyDescent="0.2">
      <c r="A465" s="144"/>
      <c r="B465" s="144"/>
      <c r="C465" s="144"/>
      <c r="D465" s="144"/>
      <c r="E465" s="144"/>
      <c r="F465" s="144"/>
      <c r="G465" s="144"/>
      <c r="H465" s="144"/>
      <c r="I465" s="144"/>
      <c r="J465" s="144"/>
      <c r="K465" s="144"/>
      <c r="L465" s="144"/>
      <c r="M465" s="144"/>
      <c r="N465" s="144"/>
      <c r="O465" s="144"/>
      <c r="P465" s="144"/>
      <c r="Q465" s="144"/>
      <c r="R465" s="144"/>
      <c r="S465" s="144"/>
      <c r="T465" s="144"/>
      <c r="U465" s="144"/>
      <c r="V465" s="144"/>
      <c r="W465" s="144"/>
      <c r="X465" s="144"/>
      <c r="Y465" s="144"/>
      <c r="Z465" s="144"/>
    </row>
    <row r="466" spans="1:26" ht="15.75" customHeight="1" x14ac:dyDescent="0.2">
      <c r="A466" s="144"/>
      <c r="B466" s="144"/>
      <c r="C466" s="144"/>
      <c r="D466" s="144"/>
      <c r="E466" s="144"/>
      <c r="F466" s="144"/>
      <c r="G466" s="144"/>
      <c r="H466" s="144"/>
      <c r="I466" s="144"/>
      <c r="J466" s="144"/>
      <c r="K466" s="144"/>
      <c r="L466" s="144"/>
      <c r="M466" s="144"/>
      <c r="N466" s="144"/>
      <c r="O466" s="144"/>
      <c r="P466" s="144"/>
      <c r="Q466" s="144"/>
      <c r="R466" s="144"/>
      <c r="S466" s="144"/>
      <c r="T466" s="144"/>
      <c r="U466" s="144"/>
      <c r="V466" s="144"/>
      <c r="W466" s="144"/>
      <c r="X466" s="144"/>
      <c r="Y466" s="144"/>
      <c r="Z466" s="144"/>
    </row>
    <row r="467" spans="1:26" ht="15.75" customHeight="1" x14ac:dyDescent="0.2">
      <c r="A467" s="144"/>
      <c r="B467" s="144"/>
      <c r="C467" s="144"/>
      <c r="D467" s="144"/>
      <c r="E467" s="144"/>
      <c r="F467" s="144"/>
      <c r="G467" s="144"/>
      <c r="H467" s="144"/>
      <c r="I467" s="144"/>
      <c r="J467" s="144"/>
      <c r="K467" s="144"/>
      <c r="L467" s="144"/>
      <c r="M467" s="144"/>
      <c r="N467" s="144"/>
      <c r="O467" s="144"/>
      <c r="P467" s="144"/>
      <c r="Q467" s="144"/>
      <c r="R467" s="144"/>
      <c r="S467" s="144"/>
      <c r="T467" s="144"/>
      <c r="U467" s="144"/>
      <c r="V467" s="144"/>
      <c r="W467" s="144"/>
      <c r="X467" s="144"/>
      <c r="Y467" s="144"/>
      <c r="Z467" s="144"/>
    </row>
    <row r="468" spans="1:26" ht="15.75" customHeight="1" x14ac:dyDescent="0.2">
      <c r="A468" s="144"/>
      <c r="B468" s="144"/>
      <c r="C468" s="144"/>
      <c r="D468" s="144"/>
      <c r="E468" s="144"/>
      <c r="F468" s="144"/>
      <c r="G468" s="144"/>
      <c r="H468" s="144"/>
      <c r="I468" s="144"/>
      <c r="J468" s="144"/>
      <c r="K468" s="144"/>
      <c r="L468" s="144"/>
      <c r="M468" s="144"/>
      <c r="N468" s="144"/>
      <c r="O468" s="144"/>
      <c r="P468" s="144"/>
      <c r="Q468" s="144"/>
      <c r="R468" s="144"/>
      <c r="S468" s="144"/>
      <c r="T468" s="144"/>
      <c r="U468" s="144"/>
      <c r="V468" s="144"/>
      <c r="W468" s="144"/>
      <c r="X468" s="144"/>
      <c r="Y468" s="144"/>
      <c r="Z468" s="144"/>
    </row>
    <row r="469" spans="1:26" ht="15.75" customHeight="1" x14ac:dyDescent="0.2">
      <c r="A469" s="144"/>
      <c r="B469" s="144"/>
      <c r="C469" s="144"/>
      <c r="D469" s="144"/>
      <c r="E469" s="144"/>
      <c r="F469" s="144"/>
      <c r="G469" s="144"/>
      <c r="H469" s="144"/>
      <c r="I469" s="144"/>
      <c r="J469" s="144"/>
      <c r="K469" s="144"/>
      <c r="L469" s="144"/>
      <c r="M469" s="144"/>
      <c r="N469" s="144"/>
      <c r="O469" s="144"/>
      <c r="P469" s="144"/>
      <c r="Q469" s="144"/>
      <c r="R469" s="144"/>
      <c r="S469" s="144"/>
      <c r="T469" s="144"/>
      <c r="U469" s="144"/>
      <c r="V469" s="144"/>
      <c r="W469" s="144"/>
      <c r="X469" s="144"/>
      <c r="Y469" s="144"/>
      <c r="Z469" s="144"/>
    </row>
    <row r="470" spans="1:26" ht="15.75" customHeight="1" x14ac:dyDescent="0.2">
      <c r="A470" s="144"/>
      <c r="B470" s="144"/>
      <c r="C470" s="144"/>
      <c r="D470" s="144"/>
      <c r="E470" s="144"/>
      <c r="F470" s="144"/>
      <c r="G470" s="144"/>
      <c r="H470" s="144"/>
      <c r="I470" s="144"/>
      <c r="J470" s="144"/>
      <c r="K470" s="144"/>
      <c r="L470" s="144"/>
      <c r="M470" s="144"/>
      <c r="N470" s="144"/>
      <c r="O470" s="144"/>
      <c r="P470" s="144"/>
      <c r="Q470" s="144"/>
      <c r="R470" s="144"/>
      <c r="S470" s="144"/>
      <c r="T470" s="144"/>
      <c r="U470" s="144"/>
      <c r="V470" s="144"/>
      <c r="W470" s="144"/>
      <c r="X470" s="144"/>
      <c r="Y470" s="144"/>
      <c r="Z470" s="144"/>
    </row>
    <row r="471" spans="1:26" ht="15.75" customHeight="1" x14ac:dyDescent="0.2">
      <c r="A471" s="144"/>
      <c r="B471" s="144"/>
      <c r="C471" s="144"/>
      <c r="D471" s="144"/>
      <c r="E471" s="144"/>
      <c r="F471" s="144"/>
      <c r="G471" s="144"/>
      <c r="H471" s="144"/>
      <c r="I471" s="144"/>
      <c r="J471" s="144"/>
      <c r="K471" s="144"/>
      <c r="L471" s="144"/>
      <c r="M471" s="144"/>
      <c r="N471" s="144"/>
      <c r="O471" s="144"/>
      <c r="P471" s="144"/>
      <c r="Q471" s="144"/>
      <c r="R471" s="144"/>
      <c r="S471" s="144"/>
      <c r="T471" s="144"/>
      <c r="U471" s="144"/>
      <c r="V471" s="144"/>
      <c r="W471" s="144"/>
      <c r="X471" s="144"/>
      <c r="Y471" s="144"/>
      <c r="Z471" s="144"/>
    </row>
    <row r="472" spans="1:26" ht="15.75" customHeight="1" x14ac:dyDescent="0.2">
      <c r="A472" s="144"/>
      <c r="B472" s="144"/>
      <c r="C472" s="144"/>
      <c r="D472" s="144"/>
      <c r="E472" s="144"/>
      <c r="F472" s="144"/>
      <c r="G472" s="144"/>
      <c r="H472" s="144"/>
      <c r="I472" s="144"/>
      <c r="J472" s="144"/>
      <c r="K472" s="144"/>
      <c r="L472" s="144"/>
      <c r="M472" s="144"/>
      <c r="N472" s="144"/>
      <c r="O472" s="144"/>
      <c r="P472" s="144"/>
      <c r="Q472" s="144"/>
      <c r="R472" s="144"/>
      <c r="S472" s="144"/>
      <c r="T472" s="144"/>
      <c r="U472" s="144"/>
      <c r="V472" s="144"/>
      <c r="W472" s="144"/>
      <c r="X472" s="144"/>
      <c r="Y472" s="144"/>
      <c r="Z472" s="144"/>
    </row>
    <row r="473" spans="1:26" ht="15.75" customHeight="1" x14ac:dyDescent="0.2">
      <c r="A473" s="144"/>
      <c r="B473" s="144"/>
      <c r="C473" s="144"/>
      <c r="D473" s="144"/>
      <c r="E473" s="144"/>
      <c r="F473" s="144"/>
      <c r="G473" s="144"/>
      <c r="H473" s="144"/>
      <c r="I473" s="144"/>
      <c r="J473" s="144"/>
      <c r="K473" s="144"/>
      <c r="L473" s="144"/>
      <c r="M473" s="144"/>
      <c r="N473" s="144"/>
      <c r="O473" s="144"/>
      <c r="P473" s="144"/>
      <c r="Q473" s="144"/>
      <c r="R473" s="144"/>
      <c r="S473" s="144"/>
      <c r="T473" s="144"/>
      <c r="U473" s="144"/>
      <c r="V473" s="144"/>
      <c r="W473" s="144"/>
      <c r="X473" s="144"/>
      <c r="Y473" s="144"/>
      <c r="Z473" s="144"/>
    </row>
    <row r="474" spans="1:26" ht="15.75" customHeight="1" x14ac:dyDescent="0.2">
      <c r="A474" s="144"/>
      <c r="B474" s="144"/>
      <c r="C474" s="144"/>
      <c r="D474" s="144"/>
      <c r="E474" s="144"/>
      <c r="F474" s="144"/>
      <c r="G474" s="144"/>
      <c r="H474" s="144"/>
      <c r="I474" s="144"/>
      <c r="J474" s="144"/>
      <c r="K474" s="144"/>
      <c r="L474" s="144"/>
      <c r="M474" s="144"/>
      <c r="N474" s="144"/>
      <c r="O474" s="144"/>
      <c r="P474" s="144"/>
      <c r="Q474" s="144"/>
      <c r="R474" s="144"/>
      <c r="S474" s="144"/>
      <c r="T474" s="144"/>
      <c r="U474" s="144"/>
      <c r="V474" s="144"/>
      <c r="W474" s="144"/>
      <c r="X474" s="144"/>
      <c r="Y474" s="144"/>
      <c r="Z474" s="144"/>
    </row>
    <row r="475" spans="1:26" ht="15.75" customHeight="1" x14ac:dyDescent="0.2">
      <c r="A475" s="144"/>
      <c r="B475" s="144"/>
      <c r="C475" s="144"/>
      <c r="D475" s="144"/>
      <c r="E475" s="144"/>
      <c r="F475" s="144"/>
      <c r="G475" s="144"/>
      <c r="H475" s="144"/>
      <c r="I475" s="144"/>
      <c r="J475" s="144"/>
      <c r="K475" s="144"/>
      <c r="L475" s="144"/>
      <c r="M475" s="144"/>
      <c r="N475" s="144"/>
      <c r="O475" s="144"/>
      <c r="P475" s="144"/>
      <c r="Q475" s="144"/>
      <c r="R475" s="144"/>
      <c r="S475" s="144"/>
      <c r="T475" s="144"/>
      <c r="U475" s="144"/>
      <c r="V475" s="144"/>
      <c r="W475" s="144"/>
      <c r="X475" s="144"/>
      <c r="Y475" s="144"/>
      <c r="Z475" s="144"/>
    </row>
    <row r="476" spans="1:26" ht="15.75" customHeight="1" x14ac:dyDescent="0.2">
      <c r="A476" s="144"/>
      <c r="B476" s="144"/>
      <c r="C476" s="144"/>
      <c r="D476" s="144"/>
      <c r="E476" s="144"/>
      <c r="F476" s="144"/>
      <c r="G476" s="144"/>
      <c r="H476" s="144"/>
      <c r="I476" s="144"/>
      <c r="J476" s="144"/>
      <c r="K476" s="144"/>
      <c r="L476" s="144"/>
      <c r="M476" s="144"/>
      <c r="N476" s="144"/>
      <c r="O476" s="144"/>
      <c r="P476" s="144"/>
      <c r="Q476" s="144"/>
      <c r="R476" s="144"/>
      <c r="S476" s="144"/>
      <c r="T476" s="144"/>
      <c r="U476" s="144"/>
      <c r="V476" s="144"/>
      <c r="W476" s="144"/>
      <c r="X476" s="144"/>
      <c r="Y476" s="144"/>
      <c r="Z476" s="144"/>
    </row>
    <row r="477" spans="1:26" ht="15.75" customHeight="1" x14ac:dyDescent="0.2">
      <c r="A477" s="144"/>
      <c r="B477" s="144"/>
      <c r="C477" s="144"/>
      <c r="D477" s="144"/>
      <c r="E477" s="144"/>
      <c r="F477" s="144"/>
      <c r="G477" s="144"/>
      <c r="H477" s="144"/>
      <c r="I477" s="144"/>
      <c r="J477" s="144"/>
      <c r="K477" s="144"/>
      <c r="L477" s="144"/>
      <c r="M477" s="144"/>
      <c r="N477" s="144"/>
      <c r="O477" s="144"/>
      <c r="P477" s="144"/>
      <c r="Q477" s="144"/>
      <c r="R477" s="144"/>
      <c r="S477" s="144"/>
      <c r="T477" s="144"/>
      <c r="U477" s="144"/>
      <c r="V477" s="144"/>
      <c r="W477" s="144"/>
      <c r="X477" s="144"/>
      <c r="Y477" s="144"/>
      <c r="Z477" s="144"/>
    </row>
    <row r="478" spans="1:26" ht="15.75" customHeight="1" x14ac:dyDescent="0.2">
      <c r="A478" s="144"/>
      <c r="B478" s="144"/>
      <c r="C478" s="144"/>
      <c r="D478" s="144"/>
      <c r="E478" s="144"/>
      <c r="F478" s="144"/>
      <c r="G478" s="144"/>
      <c r="H478" s="144"/>
      <c r="I478" s="144"/>
      <c r="J478" s="144"/>
      <c r="K478" s="144"/>
      <c r="L478" s="144"/>
      <c r="M478" s="144"/>
      <c r="N478" s="144"/>
      <c r="O478" s="144"/>
      <c r="P478" s="144"/>
      <c r="Q478" s="144"/>
      <c r="R478" s="144"/>
      <c r="S478" s="144"/>
      <c r="T478" s="144"/>
      <c r="U478" s="144"/>
      <c r="V478" s="144"/>
      <c r="W478" s="144"/>
      <c r="X478" s="144"/>
      <c r="Y478" s="144"/>
      <c r="Z478" s="144"/>
    </row>
    <row r="479" spans="1:26" ht="15.75" customHeight="1" x14ac:dyDescent="0.2">
      <c r="A479" s="144"/>
      <c r="B479" s="144"/>
      <c r="C479" s="144"/>
      <c r="D479" s="144"/>
      <c r="E479" s="144"/>
      <c r="F479" s="144"/>
      <c r="G479" s="144"/>
      <c r="H479" s="144"/>
      <c r="I479" s="144"/>
      <c r="J479" s="144"/>
      <c r="K479" s="144"/>
      <c r="L479" s="144"/>
      <c r="M479" s="144"/>
      <c r="N479" s="144"/>
      <c r="O479" s="144"/>
      <c r="P479" s="144"/>
      <c r="Q479" s="144"/>
      <c r="R479" s="144"/>
      <c r="S479" s="144"/>
      <c r="T479" s="144"/>
      <c r="U479" s="144"/>
      <c r="V479" s="144"/>
      <c r="W479" s="144"/>
      <c r="X479" s="144"/>
      <c r="Y479" s="144"/>
      <c r="Z479" s="144"/>
    </row>
    <row r="480" spans="1:26" ht="15.75" customHeight="1" x14ac:dyDescent="0.2">
      <c r="A480" s="144"/>
      <c r="B480" s="144"/>
      <c r="C480" s="144"/>
      <c r="D480" s="144"/>
      <c r="E480" s="144"/>
      <c r="F480" s="144"/>
      <c r="G480" s="144"/>
      <c r="H480" s="144"/>
      <c r="I480" s="144"/>
      <c r="J480" s="144"/>
      <c r="K480" s="144"/>
      <c r="L480" s="144"/>
      <c r="M480" s="144"/>
      <c r="N480" s="144"/>
      <c r="O480" s="144"/>
      <c r="P480" s="144"/>
      <c r="Q480" s="144"/>
      <c r="R480" s="144"/>
      <c r="S480" s="144"/>
      <c r="T480" s="144"/>
      <c r="U480" s="144"/>
      <c r="V480" s="144"/>
      <c r="W480" s="144"/>
      <c r="X480" s="144"/>
      <c r="Y480" s="144"/>
      <c r="Z480" s="144"/>
    </row>
    <row r="481" spans="1:26" ht="15.75" customHeight="1" x14ac:dyDescent="0.2">
      <c r="A481" s="144"/>
      <c r="B481" s="144"/>
      <c r="C481" s="144"/>
      <c r="D481" s="144"/>
      <c r="E481" s="144"/>
      <c r="F481" s="144"/>
      <c r="G481" s="144"/>
      <c r="H481" s="144"/>
      <c r="I481" s="144"/>
      <c r="J481" s="144"/>
      <c r="K481" s="144"/>
      <c r="L481" s="144"/>
      <c r="M481" s="144"/>
      <c r="N481" s="144"/>
      <c r="O481" s="144"/>
      <c r="P481" s="144"/>
      <c r="Q481" s="144"/>
      <c r="R481" s="144"/>
      <c r="S481" s="144"/>
      <c r="T481" s="144"/>
      <c r="U481" s="144"/>
      <c r="V481" s="144"/>
      <c r="W481" s="144"/>
      <c r="X481" s="144"/>
      <c r="Y481" s="144"/>
      <c r="Z481" s="144"/>
    </row>
    <row r="482" spans="1:26" ht="15.75" customHeight="1" x14ac:dyDescent="0.2">
      <c r="A482" s="144"/>
      <c r="B482" s="144"/>
      <c r="C482" s="144"/>
      <c r="D482" s="144"/>
      <c r="E482" s="144"/>
      <c r="F482" s="144"/>
      <c r="G482" s="144"/>
      <c r="H482" s="144"/>
      <c r="I482" s="144"/>
      <c r="J482" s="144"/>
      <c r="K482" s="144"/>
      <c r="L482" s="144"/>
      <c r="M482" s="144"/>
      <c r="N482" s="144"/>
      <c r="O482" s="144"/>
      <c r="P482" s="144"/>
      <c r="Q482" s="144"/>
      <c r="R482" s="144"/>
      <c r="S482" s="144"/>
      <c r="T482" s="144"/>
      <c r="U482" s="144"/>
      <c r="V482" s="144"/>
      <c r="W482" s="144"/>
      <c r="X482" s="144"/>
      <c r="Y482" s="144"/>
      <c r="Z482" s="144"/>
    </row>
    <row r="483" spans="1:26" ht="15.75" customHeight="1" x14ac:dyDescent="0.2">
      <c r="A483" s="144"/>
      <c r="B483" s="144"/>
      <c r="C483" s="144"/>
      <c r="D483" s="144"/>
      <c r="E483" s="144"/>
      <c r="F483" s="144"/>
      <c r="G483" s="144"/>
      <c r="H483" s="144"/>
      <c r="I483" s="144"/>
      <c r="J483" s="144"/>
      <c r="K483" s="144"/>
      <c r="L483" s="144"/>
      <c r="M483" s="144"/>
      <c r="N483" s="144"/>
      <c r="O483" s="144"/>
      <c r="P483" s="144"/>
      <c r="Q483" s="144"/>
      <c r="R483" s="144"/>
      <c r="S483" s="144"/>
      <c r="T483" s="144"/>
      <c r="U483" s="144"/>
      <c r="V483" s="144"/>
      <c r="W483" s="144"/>
      <c r="X483" s="144"/>
      <c r="Y483" s="144"/>
      <c r="Z483" s="144"/>
    </row>
    <row r="484" spans="1:26" ht="15.75" customHeight="1" x14ac:dyDescent="0.2">
      <c r="A484" s="144"/>
      <c r="B484" s="144"/>
      <c r="C484" s="144"/>
      <c r="D484" s="144"/>
      <c r="E484" s="144"/>
      <c r="F484" s="144"/>
      <c r="G484" s="144"/>
      <c r="H484" s="144"/>
      <c r="I484" s="144"/>
      <c r="J484" s="144"/>
      <c r="K484" s="144"/>
      <c r="L484" s="144"/>
      <c r="M484" s="144"/>
      <c r="N484" s="144"/>
      <c r="O484" s="144"/>
      <c r="P484" s="144"/>
      <c r="Q484" s="144"/>
      <c r="R484" s="144"/>
      <c r="S484" s="144"/>
      <c r="T484" s="144"/>
      <c r="U484" s="144"/>
      <c r="V484" s="144"/>
      <c r="W484" s="144"/>
      <c r="X484" s="144"/>
      <c r="Y484" s="144"/>
      <c r="Z484" s="144"/>
    </row>
    <row r="485" spans="1:26" ht="15.75" customHeight="1" x14ac:dyDescent="0.2">
      <c r="A485" s="144"/>
      <c r="B485" s="144"/>
      <c r="C485" s="144"/>
      <c r="D485" s="144"/>
      <c r="E485" s="144"/>
      <c r="F485" s="144"/>
      <c r="G485" s="144"/>
      <c r="H485" s="144"/>
      <c r="I485" s="144"/>
      <c r="J485" s="144"/>
      <c r="K485" s="144"/>
      <c r="L485" s="144"/>
      <c r="M485" s="144"/>
      <c r="N485" s="144"/>
      <c r="O485" s="144"/>
      <c r="P485" s="144"/>
      <c r="Q485" s="144"/>
      <c r="R485" s="144"/>
      <c r="S485" s="144"/>
      <c r="T485" s="144"/>
      <c r="U485" s="144"/>
      <c r="V485" s="144"/>
      <c r="W485" s="144"/>
      <c r="X485" s="144"/>
      <c r="Y485" s="144"/>
      <c r="Z485" s="144"/>
    </row>
    <row r="486" spans="1:26" ht="15.75" customHeight="1" x14ac:dyDescent="0.2">
      <c r="A486" s="144"/>
      <c r="B486" s="144"/>
      <c r="C486" s="144"/>
      <c r="D486" s="144"/>
      <c r="E486" s="144"/>
      <c r="F486" s="144"/>
      <c r="G486" s="144"/>
      <c r="H486" s="144"/>
      <c r="I486" s="144"/>
      <c r="J486" s="144"/>
      <c r="K486" s="144"/>
      <c r="L486" s="144"/>
      <c r="M486" s="144"/>
      <c r="N486" s="144"/>
      <c r="O486" s="144"/>
      <c r="P486" s="144"/>
      <c r="Q486" s="144"/>
      <c r="R486" s="144"/>
      <c r="S486" s="144"/>
      <c r="T486" s="144"/>
      <c r="U486" s="144"/>
      <c r="V486" s="144"/>
      <c r="W486" s="144"/>
      <c r="X486" s="144"/>
      <c r="Y486" s="144"/>
      <c r="Z486" s="144"/>
    </row>
    <row r="487" spans="1:26" ht="15.75" customHeight="1" x14ac:dyDescent="0.2">
      <c r="A487" s="144"/>
      <c r="B487" s="144"/>
      <c r="C487" s="144"/>
      <c r="D487" s="144"/>
      <c r="E487" s="144"/>
      <c r="F487" s="144"/>
      <c r="G487" s="144"/>
      <c r="H487" s="144"/>
      <c r="I487" s="144"/>
      <c r="J487" s="144"/>
      <c r="K487" s="144"/>
      <c r="L487" s="144"/>
      <c r="M487" s="144"/>
      <c r="N487" s="144"/>
      <c r="O487" s="144"/>
      <c r="P487" s="144"/>
      <c r="Q487" s="144"/>
      <c r="R487" s="144"/>
      <c r="S487" s="144"/>
      <c r="T487" s="144"/>
      <c r="U487" s="144"/>
      <c r="V487" s="144"/>
      <c r="W487" s="144"/>
      <c r="X487" s="144"/>
      <c r="Y487" s="144"/>
      <c r="Z487" s="144"/>
    </row>
    <row r="488" spans="1:26" ht="15.75" customHeight="1" x14ac:dyDescent="0.2">
      <c r="A488" s="144"/>
      <c r="B488" s="144"/>
      <c r="C488" s="144"/>
      <c r="D488" s="144"/>
      <c r="E488" s="144"/>
      <c r="F488" s="144"/>
      <c r="G488" s="144"/>
      <c r="H488" s="144"/>
      <c r="I488" s="144"/>
      <c r="J488" s="144"/>
      <c r="K488" s="144"/>
      <c r="L488" s="144"/>
      <c r="M488" s="144"/>
      <c r="N488" s="144"/>
      <c r="O488" s="144"/>
      <c r="P488" s="144"/>
      <c r="Q488" s="144"/>
      <c r="R488" s="144"/>
      <c r="S488" s="144"/>
      <c r="T488" s="144"/>
      <c r="U488" s="144"/>
      <c r="V488" s="144"/>
      <c r="W488" s="144"/>
      <c r="X488" s="144"/>
      <c r="Y488" s="144"/>
      <c r="Z488" s="144"/>
    </row>
    <row r="489" spans="1:26" ht="15.75" customHeight="1" x14ac:dyDescent="0.2">
      <c r="A489" s="144"/>
      <c r="B489" s="144"/>
      <c r="C489" s="144"/>
      <c r="D489" s="144"/>
      <c r="E489" s="144"/>
      <c r="F489" s="144"/>
      <c r="G489" s="144"/>
      <c r="H489" s="144"/>
      <c r="I489" s="144"/>
      <c r="J489" s="144"/>
      <c r="K489" s="144"/>
      <c r="L489" s="144"/>
      <c r="M489" s="144"/>
      <c r="N489" s="144"/>
      <c r="O489" s="144"/>
      <c r="P489" s="144"/>
      <c r="Q489" s="144"/>
      <c r="R489" s="144"/>
      <c r="S489" s="144"/>
      <c r="T489" s="144"/>
      <c r="U489" s="144"/>
      <c r="V489" s="144"/>
      <c r="W489" s="144"/>
      <c r="X489" s="144"/>
      <c r="Y489" s="144"/>
      <c r="Z489" s="144"/>
    </row>
    <row r="490" spans="1:26" ht="15.75" customHeight="1" x14ac:dyDescent="0.2">
      <c r="A490" s="144"/>
      <c r="B490" s="144"/>
      <c r="C490" s="144"/>
      <c r="D490" s="144"/>
      <c r="E490" s="144"/>
      <c r="F490" s="144"/>
      <c r="G490" s="144"/>
      <c r="H490" s="144"/>
      <c r="I490" s="144"/>
      <c r="J490" s="144"/>
      <c r="K490" s="144"/>
      <c r="L490" s="144"/>
      <c r="M490" s="144"/>
      <c r="N490" s="144"/>
      <c r="O490" s="144"/>
      <c r="P490" s="144"/>
      <c r="Q490" s="144"/>
      <c r="R490" s="144"/>
      <c r="S490" s="144"/>
      <c r="T490" s="144"/>
      <c r="U490" s="144"/>
      <c r="V490" s="144"/>
      <c r="W490" s="144"/>
      <c r="X490" s="144"/>
      <c r="Y490" s="144"/>
      <c r="Z490" s="144"/>
    </row>
    <row r="491" spans="1:26" ht="15.75" customHeight="1" x14ac:dyDescent="0.2">
      <c r="A491" s="144"/>
      <c r="B491" s="144"/>
      <c r="C491" s="144"/>
      <c r="D491" s="144"/>
      <c r="E491" s="144"/>
      <c r="F491" s="144"/>
      <c r="G491" s="144"/>
      <c r="H491" s="144"/>
      <c r="I491" s="144"/>
      <c r="J491" s="144"/>
      <c r="K491" s="144"/>
      <c r="L491" s="144"/>
      <c r="M491" s="144"/>
      <c r="N491" s="144"/>
      <c r="O491" s="144"/>
      <c r="P491" s="144"/>
      <c r="Q491" s="144"/>
      <c r="R491" s="144"/>
      <c r="S491" s="144"/>
      <c r="T491" s="144"/>
      <c r="U491" s="144"/>
      <c r="V491" s="144"/>
      <c r="W491" s="144"/>
      <c r="X491" s="144"/>
      <c r="Y491" s="144"/>
      <c r="Z491" s="144"/>
    </row>
    <row r="492" spans="1:26" ht="15.75" customHeight="1" x14ac:dyDescent="0.2">
      <c r="A492" s="144"/>
      <c r="B492" s="144"/>
      <c r="C492" s="144"/>
      <c r="D492" s="144"/>
      <c r="E492" s="144"/>
      <c r="F492" s="144"/>
      <c r="G492" s="144"/>
      <c r="H492" s="144"/>
      <c r="I492" s="144"/>
      <c r="J492" s="144"/>
      <c r="K492" s="144"/>
      <c r="L492" s="144"/>
      <c r="M492" s="144"/>
      <c r="N492" s="144"/>
      <c r="O492" s="144"/>
      <c r="P492" s="144"/>
      <c r="Q492" s="144"/>
      <c r="R492" s="144"/>
      <c r="S492" s="144"/>
      <c r="T492" s="144"/>
      <c r="U492" s="144"/>
      <c r="V492" s="144"/>
      <c r="W492" s="144"/>
      <c r="X492" s="144"/>
      <c r="Y492" s="144"/>
      <c r="Z492" s="144"/>
    </row>
    <row r="493" spans="1:26" ht="15.75" customHeight="1" x14ac:dyDescent="0.2">
      <c r="A493" s="144"/>
      <c r="B493" s="144"/>
      <c r="C493" s="144"/>
      <c r="D493" s="144"/>
      <c r="E493" s="144"/>
      <c r="F493" s="144"/>
      <c r="G493" s="144"/>
      <c r="H493" s="144"/>
      <c r="I493" s="144"/>
      <c r="J493" s="144"/>
      <c r="K493" s="144"/>
      <c r="L493" s="144"/>
      <c r="M493" s="144"/>
      <c r="N493" s="144"/>
      <c r="O493" s="144"/>
      <c r="P493" s="144"/>
      <c r="Q493" s="144"/>
      <c r="R493" s="144"/>
      <c r="S493" s="144"/>
      <c r="T493" s="144"/>
      <c r="U493" s="144"/>
      <c r="V493" s="144"/>
      <c r="W493" s="144"/>
      <c r="X493" s="144"/>
      <c r="Y493" s="144"/>
      <c r="Z493" s="144"/>
    </row>
    <row r="494" spans="1:26" ht="15.75" customHeight="1" x14ac:dyDescent="0.2">
      <c r="A494" s="144"/>
      <c r="B494" s="144"/>
      <c r="C494" s="144"/>
      <c r="D494" s="144"/>
      <c r="E494" s="144"/>
      <c r="F494" s="144"/>
      <c r="G494" s="144"/>
      <c r="H494" s="144"/>
      <c r="I494" s="144"/>
      <c r="J494" s="144"/>
      <c r="K494" s="144"/>
      <c r="L494" s="144"/>
      <c r="M494" s="144"/>
      <c r="N494" s="144"/>
      <c r="O494" s="144"/>
      <c r="P494" s="144"/>
      <c r="Q494" s="144"/>
      <c r="R494" s="144"/>
      <c r="S494" s="144"/>
      <c r="T494" s="144"/>
      <c r="U494" s="144"/>
      <c r="V494" s="144"/>
      <c r="W494" s="144"/>
      <c r="X494" s="144"/>
      <c r="Y494" s="144"/>
      <c r="Z494" s="144"/>
    </row>
    <row r="495" spans="1:26" ht="15.75" customHeight="1" x14ac:dyDescent="0.2">
      <c r="A495" s="144"/>
      <c r="B495" s="144"/>
      <c r="C495" s="144"/>
      <c r="D495" s="144"/>
      <c r="E495" s="144"/>
      <c r="F495" s="144"/>
      <c r="G495" s="144"/>
      <c r="H495" s="144"/>
      <c r="I495" s="144"/>
      <c r="J495" s="144"/>
      <c r="K495" s="144"/>
      <c r="L495" s="144"/>
      <c r="M495" s="144"/>
      <c r="N495" s="144"/>
      <c r="O495" s="144"/>
      <c r="P495" s="144"/>
      <c r="Q495" s="144"/>
      <c r="R495" s="144"/>
      <c r="S495" s="144"/>
      <c r="T495" s="144"/>
      <c r="U495" s="144"/>
      <c r="V495" s="144"/>
      <c r="W495" s="144"/>
      <c r="X495" s="144"/>
      <c r="Y495" s="144"/>
      <c r="Z495" s="144"/>
    </row>
    <row r="496" spans="1:26" ht="15.75" customHeight="1" x14ac:dyDescent="0.2">
      <c r="A496" s="144"/>
      <c r="B496" s="144"/>
      <c r="C496" s="144"/>
      <c r="D496" s="144"/>
      <c r="E496" s="144"/>
      <c r="F496" s="144"/>
      <c r="G496" s="144"/>
      <c r="H496" s="144"/>
      <c r="I496" s="144"/>
      <c r="J496" s="144"/>
      <c r="K496" s="144"/>
      <c r="L496" s="144"/>
      <c r="M496" s="144"/>
      <c r="N496" s="144"/>
      <c r="O496" s="144"/>
      <c r="P496" s="144"/>
      <c r="Q496" s="144"/>
      <c r="R496" s="144"/>
      <c r="S496" s="144"/>
      <c r="T496" s="144"/>
      <c r="U496" s="144"/>
      <c r="V496" s="144"/>
      <c r="W496" s="144"/>
      <c r="X496" s="144"/>
      <c r="Y496" s="144"/>
      <c r="Z496" s="144"/>
    </row>
    <row r="497" spans="1:26" ht="15.75" customHeight="1" x14ac:dyDescent="0.2">
      <c r="A497" s="144"/>
      <c r="B497" s="144"/>
      <c r="C497" s="144"/>
      <c r="D497" s="144"/>
      <c r="E497" s="144"/>
      <c r="F497" s="144"/>
      <c r="G497" s="144"/>
      <c r="H497" s="144"/>
      <c r="I497" s="144"/>
      <c r="J497" s="144"/>
      <c r="K497" s="144"/>
      <c r="L497" s="144"/>
      <c r="M497" s="144"/>
      <c r="N497" s="144"/>
      <c r="O497" s="144"/>
      <c r="P497" s="144"/>
      <c r="Q497" s="144"/>
      <c r="R497" s="144"/>
      <c r="S497" s="144"/>
      <c r="T497" s="144"/>
      <c r="U497" s="144"/>
      <c r="V497" s="144"/>
      <c r="W497" s="144"/>
      <c r="X497" s="144"/>
      <c r="Y497" s="144"/>
      <c r="Z497" s="144"/>
    </row>
    <row r="498" spans="1:26" ht="15.75" customHeight="1" x14ac:dyDescent="0.2">
      <c r="A498" s="144"/>
      <c r="B498" s="144"/>
      <c r="C498" s="144"/>
      <c r="D498" s="144"/>
      <c r="E498" s="144"/>
      <c r="F498" s="144"/>
      <c r="G498" s="144"/>
      <c r="H498" s="144"/>
      <c r="I498" s="144"/>
      <c r="J498" s="144"/>
      <c r="K498" s="144"/>
      <c r="L498" s="144"/>
      <c r="M498" s="144"/>
      <c r="N498" s="144"/>
      <c r="O498" s="144"/>
      <c r="P498" s="144"/>
      <c r="Q498" s="144"/>
      <c r="R498" s="144"/>
      <c r="S498" s="144"/>
      <c r="T498" s="144"/>
      <c r="U498" s="144"/>
      <c r="V498" s="144"/>
      <c r="W498" s="144"/>
      <c r="X498" s="144"/>
      <c r="Y498" s="144"/>
      <c r="Z498" s="144"/>
    </row>
    <row r="499" spans="1:26" ht="15.75" customHeight="1" x14ac:dyDescent="0.2">
      <c r="A499" s="144"/>
      <c r="B499" s="144"/>
      <c r="C499" s="144"/>
      <c r="D499" s="144"/>
      <c r="E499" s="144"/>
      <c r="F499" s="144"/>
      <c r="G499" s="144"/>
      <c r="H499" s="144"/>
      <c r="I499" s="144"/>
      <c r="J499" s="144"/>
      <c r="K499" s="144"/>
      <c r="L499" s="144"/>
      <c r="M499" s="144"/>
      <c r="N499" s="144"/>
      <c r="O499" s="144"/>
      <c r="P499" s="144"/>
      <c r="Q499" s="144"/>
      <c r="R499" s="144"/>
      <c r="S499" s="144"/>
      <c r="T499" s="144"/>
      <c r="U499" s="144"/>
      <c r="V499" s="144"/>
      <c r="W499" s="144"/>
      <c r="X499" s="144"/>
      <c r="Y499" s="144"/>
      <c r="Z499" s="144"/>
    </row>
    <row r="500" spans="1:26" ht="15.75" customHeight="1" x14ac:dyDescent="0.2">
      <c r="A500" s="144"/>
      <c r="B500" s="144"/>
      <c r="C500" s="144"/>
      <c r="D500" s="144"/>
      <c r="E500" s="144"/>
      <c r="F500" s="144"/>
      <c r="G500" s="144"/>
      <c r="H500" s="144"/>
      <c r="I500" s="144"/>
      <c r="J500" s="144"/>
      <c r="K500" s="144"/>
      <c r="L500" s="144"/>
      <c r="M500" s="144"/>
      <c r="N500" s="144"/>
      <c r="O500" s="144"/>
      <c r="P500" s="144"/>
      <c r="Q500" s="144"/>
      <c r="R500" s="144"/>
      <c r="S500" s="144"/>
      <c r="T500" s="144"/>
      <c r="U500" s="144"/>
      <c r="V500" s="144"/>
      <c r="W500" s="144"/>
      <c r="X500" s="144"/>
      <c r="Y500" s="144"/>
      <c r="Z500" s="144"/>
    </row>
    <row r="501" spans="1:26" ht="15.75" customHeight="1" x14ac:dyDescent="0.2">
      <c r="A501" s="144"/>
      <c r="B501" s="144"/>
      <c r="C501" s="144"/>
      <c r="D501" s="144"/>
      <c r="E501" s="144"/>
      <c r="F501" s="144"/>
      <c r="G501" s="144"/>
      <c r="H501" s="144"/>
      <c r="I501" s="144"/>
      <c r="J501" s="144"/>
      <c r="K501" s="144"/>
      <c r="L501" s="144"/>
      <c r="M501" s="144"/>
      <c r="N501" s="144"/>
      <c r="O501" s="144"/>
      <c r="P501" s="144"/>
      <c r="Q501" s="144"/>
      <c r="R501" s="144"/>
      <c r="S501" s="144"/>
      <c r="T501" s="144"/>
      <c r="U501" s="144"/>
      <c r="V501" s="144"/>
      <c r="W501" s="144"/>
      <c r="X501" s="144"/>
      <c r="Y501" s="144"/>
      <c r="Z501" s="144"/>
    </row>
    <row r="502" spans="1:26" ht="15.75" customHeight="1" x14ac:dyDescent="0.2">
      <c r="A502" s="144"/>
      <c r="B502" s="144"/>
      <c r="C502" s="144"/>
      <c r="D502" s="144"/>
      <c r="E502" s="144"/>
      <c r="F502" s="144"/>
      <c r="G502" s="144"/>
      <c r="H502" s="144"/>
      <c r="I502" s="144"/>
      <c r="J502" s="144"/>
      <c r="K502" s="144"/>
      <c r="L502" s="144"/>
      <c r="M502" s="144"/>
      <c r="N502" s="144"/>
      <c r="O502" s="144"/>
      <c r="P502" s="144"/>
      <c r="Q502" s="144"/>
      <c r="R502" s="144"/>
      <c r="S502" s="144"/>
      <c r="T502" s="144"/>
      <c r="U502" s="144"/>
      <c r="V502" s="144"/>
      <c r="W502" s="144"/>
      <c r="X502" s="144"/>
      <c r="Y502" s="144"/>
      <c r="Z502" s="144"/>
    </row>
    <row r="503" spans="1:26" ht="15.75" customHeight="1" x14ac:dyDescent="0.2">
      <c r="A503" s="144"/>
      <c r="B503" s="144"/>
      <c r="C503" s="144"/>
      <c r="D503" s="144"/>
      <c r="E503" s="144"/>
      <c r="F503" s="144"/>
      <c r="G503" s="144"/>
      <c r="H503" s="144"/>
      <c r="I503" s="144"/>
      <c r="J503" s="144"/>
      <c r="K503" s="144"/>
      <c r="L503" s="144"/>
      <c r="M503" s="144"/>
      <c r="N503" s="144"/>
      <c r="O503" s="144"/>
      <c r="P503" s="144"/>
      <c r="Q503" s="144"/>
      <c r="R503" s="144"/>
      <c r="S503" s="144"/>
      <c r="T503" s="144"/>
      <c r="U503" s="144"/>
      <c r="V503" s="144"/>
      <c r="W503" s="144"/>
      <c r="X503" s="144"/>
      <c r="Y503" s="144"/>
      <c r="Z503" s="144"/>
    </row>
    <row r="504" spans="1:26" ht="15.75" customHeight="1" x14ac:dyDescent="0.2">
      <c r="A504" s="144"/>
      <c r="B504" s="144"/>
      <c r="C504" s="144"/>
      <c r="D504" s="144"/>
      <c r="E504" s="144"/>
      <c r="F504" s="144"/>
      <c r="G504" s="144"/>
      <c r="H504" s="144"/>
      <c r="I504" s="144"/>
      <c r="J504" s="144"/>
      <c r="K504" s="144"/>
      <c r="L504" s="144"/>
      <c r="M504" s="144"/>
      <c r="N504" s="144"/>
      <c r="O504" s="144"/>
      <c r="P504" s="144"/>
      <c r="Q504" s="144"/>
      <c r="R504" s="144"/>
      <c r="S504" s="144"/>
      <c r="T504" s="144"/>
      <c r="U504" s="144"/>
      <c r="V504" s="144"/>
      <c r="W504" s="144"/>
      <c r="X504" s="144"/>
      <c r="Y504" s="144"/>
      <c r="Z504" s="144"/>
    </row>
    <row r="505" spans="1:26" ht="15.75" customHeight="1" x14ac:dyDescent="0.2">
      <c r="A505" s="144"/>
      <c r="B505" s="144"/>
      <c r="C505" s="144"/>
      <c r="D505" s="144"/>
      <c r="E505" s="144"/>
      <c r="F505" s="144"/>
      <c r="G505" s="144"/>
      <c r="H505" s="144"/>
      <c r="I505" s="144"/>
      <c r="J505" s="144"/>
      <c r="K505" s="144"/>
      <c r="L505" s="144"/>
      <c r="M505" s="144"/>
      <c r="N505" s="144"/>
      <c r="O505" s="144"/>
      <c r="P505" s="144"/>
      <c r="Q505" s="144"/>
      <c r="R505" s="144"/>
      <c r="S505" s="144"/>
      <c r="T505" s="144"/>
      <c r="U505" s="144"/>
      <c r="V505" s="144"/>
      <c r="W505" s="144"/>
      <c r="X505" s="144"/>
      <c r="Y505" s="144"/>
      <c r="Z505" s="144"/>
    </row>
    <row r="506" spans="1:26" ht="15.75" customHeight="1" x14ac:dyDescent="0.2">
      <c r="A506" s="144"/>
      <c r="B506" s="144"/>
      <c r="C506" s="144"/>
      <c r="D506" s="144"/>
      <c r="E506" s="144"/>
      <c r="F506" s="144"/>
      <c r="G506" s="144"/>
      <c r="H506" s="144"/>
      <c r="I506" s="144"/>
      <c r="J506" s="144"/>
      <c r="K506" s="144"/>
      <c r="L506" s="144"/>
      <c r="M506" s="144"/>
      <c r="N506" s="144"/>
      <c r="O506" s="144"/>
      <c r="P506" s="144"/>
      <c r="Q506" s="144"/>
      <c r="R506" s="144"/>
      <c r="S506" s="144"/>
      <c r="T506" s="144"/>
      <c r="U506" s="144"/>
      <c r="V506" s="144"/>
      <c r="W506" s="144"/>
      <c r="X506" s="144"/>
      <c r="Y506" s="144"/>
      <c r="Z506" s="144"/>
    </row>
    <row r="507" spans="1:26" ht="15.75" customHeight="1" x14ac:dyDescent="0.2">
      <c r="A507" s="144"/>
      <c r="B507" s="144"/>
      <c r="C507" s="144"/>
      <c r="D507" s="144"/>
      <c r="E507" s="144"/>
      <c r="F507" s="144"/>
      <c r="G507" s="144"/>
      <c r="H507" s="144"/>
      <c r="I507" s="144"/>
      <c r="J507" s="144"/>
      <c r="K507" s="144"/>
      <c r="L507" s="144"/>
      <c r="M507" s="144"/>
      <c r="N507" s="144"/>
      <c r="O507" s="144"/>
      <c r="P507" s="144"/>
      <c r="Q507" s="144"/>
      <c r="R507" s="144"/>
      <c r="S507" s="144"/>
      <c r="T507" s="144"/>
      <c r="U507" s="144"/>
      <c r="V507" s="144"/>
      <c r="W507" s="144"/>
      <c r="X507" s="144"/>
      <c r="Y507" s="144"/>
      <c r="Z507" s="144"/>
    </row>
    <row r="508" spans="1:26" ht="15.75" customHeight="1" x14ac:dyDescent="0.2">
      <c r="A508" s="144"/>
      <c r="B508" s="144"/>
      <c r="C508" s="144"/>
      <c r="D508" s="144"/>
      <c r="E508" s="144"/>
      <c r="F508" s="144"/>
      <c r="G508" s="144"/>
      <c r="H508" s="144"/>
      <c r="I508" s="144"/>
      <c r="J508" s="144"/>
      <c r="K508" s="144"/>
      <c r="L508" s="144"/>
      <c r="M508" s="144"/>
      <c r="N508" s="144"/>
      <c r="O508" s="144"/>
      <c r="P508" s="144"/>
      <c r="Q508" s="144"/>
      <c r="R508" s="144"/>
      <c r="S508" s="144"/>
      <c r="T508" s="144"/>
      <c r="U508" s="144"/>
      <c r="V508" s="144"/>
      <c r="W508" s="144"/>
      <c r="X508" s="144"/>
      <c r="Y508" s="144"/>
      <c r="Z508" s="144"/>
    </row>
    <row r="509" spans="1:26" ht="15.75" customHeight="1" x14ac:dyDescent="0.2">
      <c r="A509" s="144"/>
      <c r="B509" s="144"/>
      <c r="C509" s="144"/>
      <c r="D509" s="144"/>
      <c r="E509" s="144"/>
      <c r="F509" s="144"/>
      <c r="G509" s="144"/>
      <c r="H509" s="144"/>
      <c r="I509" s="144"/>
      <c r="J509" s="144"/>
      <c r="K509" s="144"/>
      <c r="L509" s="144"/>
      <c r="M509" s="144"/>
      <c r="N509" s="144"/>
      <c r="O509" s="144"/>
      <c r="P509" s="144"/>
      <c r="Q509" s="144"/>
      <c r="R509" s="144"/>
      <c r="S509" s="144"/>
      <c r="T509" s="144"/>
      <c r="U509" s="144"/>
      <c r="V509" s="144"/>
      <c r="W509" s="144"/>
      <c r="X509" s="144"/>
      <c r="Y509" s="144"/>
      <c r="Z509" s="144"/>
    </row>
    <row r="510" spans="1:26" ht="15.75" customHeight="1" x14ac:dyDescent="0.2">
      <c r="A510" s="144"/>
      <c r="B510" s="144"/>
      <c r="C510" s="144"/>
      <c r="D510" s="144"/>
      <c r="E510" s="144"/>
      <c r="F510" s="144"/>
      <c r="G510" s="144"/>
      <c r="H510" s="144"/>
      <c r="I510" s="144"/>
      <c r="J510" s="144"/>
      <c r="K510" s="144"/>
      <c r="L510" s="144"/>
      <c r="M510" s="144"/>
      <c r="N510" s="144"/>
      <c r="O510" s="144"/>
      <c r="P510" s="144"/>
      <c r="Q510" s="144"/>
      <c r="R510" s="144"/>
      <c r="S510" s="144"/>
      <c r="T510" s="144"/>
      <c r="U510" s="144"/>
      <c r="V510" s="144"/>
      <c r="W510" s="144"/>
      <c r="X510" s="144"/>
      <c r="Y510" s="144"/>
      <c r="Z510" s="144"/>
    </row>
    <row r="511" spans="1:26" ht="15.75" customHeight="1" x14ac:dyDescent="0.2">
      <c r="A511" s="144"/>
      <c r="B511" s="144"/>
      <c r="C511" s="144"/>
      <c r="D511" s="144"/>
      <c r="E511" s="144"/>
      <c r="F511" s="144"/>
      <c r="G511" s="144"/>
      <c r="H511" s="144"/>
      <c r="I511" s="144"/>
      <c r="J511" s="144"/>
      <c r="K511" s="144"/>
      <c r="L511" s="144"/>
      <c r="M511" s="144"/>
      <c r="N511" s="144"/>
      <c r="O511" s="144"/>
      <c r="P511" s="144"/>
      <c r="Q511" s="144"/>
      <c r="R511" s="144"/>
      <c r="S511" s="144"/>
      <c r="T511" s="144"/>
      <c r="U511" s="144"/>
      <c r="V511" s="144"/>
      <c r="W511" s="144"/>
      <c r="X511" s="144"/>
      <c r="Y511" s="144"/>
      <c r="Z511" s="144"/>
    </row>
    <row r="512" spans="1:26" ht="15.75" customHeight="1" x14ac:dyDescent="0.2">
      <c r="A512" s="144"/>
      <c r="B512" s="144"/>
      <c r="C512" s="144"/>
      <c r="D512" s="144"/>
      <c r="E512" s="144"/>
      <c r="F512" s="144"/>
      <c r="G512" s="144"/>
      <c r="H512" s="144"/>
      <c r="I512" s="144"/>
      <c r="J512" s="144"/>
      <c r="K512" s="144"/>
      <c r="L512" s="144"/>
      <c r="M512" s="144"/>
      <c r="N512" s="144"/>
      <c r="O512" s="144"/>
      <c r="P512" s="144"/>
      <c r="Q512" s="144"/>
      <c r="R512" s="144"/>
      <c r="S512" s="144"/>
      <c r="T512" s="144"/>
      <c r="U512" s="144"/>
      <c r="V512" s="144"/>
      <c r="W512" s="144"/>
      <c r="X512" s="144"/>
      <c r="Y512" s="144"/>
      <c r="Z512" s="144"/>
    </row>
    <row r="513" spans="1:26" ht="15.75" customHeight="1" x14ac:dyDescent="0.2">
      <c r="A513" s="144"/>
      <c r="B513" s="144"/>
      <c r="C513" s="144"/>
      <c r="D513" s="144"/>
      <c r="E513" s="144"/>
      <c r="F513" s="144"/>
      <c r="G513" s="144"/>
      <c r="H513" s="144"/>
      <c r="I513" s="144"/>
      <c r="J513" s="144"/>
      <c r="K513" s="144"/>
      <c r="L513" s="144"/>
      <c r="M513" s="144"/>
      <c r="N513" s="144"/>
      <c r="O513" s="144"/>
      <c r="P513" s="144"/>
      <c r="Q513" s="144"/>
      <c r="R513" s="144"/>
      <c r="S513" s="144"/>
      <c r="T513" s="144"/>
      <c r="U513" s="144"/>
      <c r="V513" s="144"/>
      <c r="W513" s="144"/>
      <c r="X513" s="144"/>
      <c r="Y513" s="144"/>
      <c r="Z513" s="144"/>
    </row>
    <row r="514" spans="1:26" ht="15.75" customHeight="1" x14ac:dyDescent="0.2">
      <c r="A514" s="144"/>
      <c r="B514" s="144"/>
      <c r="C514" s="144"/>
      <c r="D514" s="144"/>
      <c r="E514" s="144"/>
      <c r="F514" s="144"/>
      <c r="G514" s="144"/>
      <c r="H514" s="144"/>
      <c r="I514" s="144"/>
      <c r="J514" s="144"/>
      <c r="K514" s="144"/>
      <c r="L514" s="144"/>
      <c r="M514" s="144"/>
      <c r="N514" s="144"/>
      <c r="O514" s="144"/>
      <c r="P514" s="144"/>
      <c r="Q514" s="144"/>
      <c r="R514" s="144"/>
      <c r="S514" s="144"/>
      <c r="T514" s="144"/>
      <c r="U514" s="144"/>
      <c r="V514" s="144"/>
      <c r="W514" s="144"/>
      <c r="X514" s="144"/>
      <c r="Y514" s="144"/>
      <c r="Z514" s="144"/>
    </row>
    <row r="515" spans="1:26" ht="15.75" customHeight="1" x14ac:dyDescent="0.2">
      <c r="A515" s="144"/>
      <c r="B515" s="144"/>
      <c r="C515" s="144"/>
      <c r="D515" s="144"/>
      <c r="E515" s="144"/>
      <c r="F515" s="144"/>
      <c r="G515" s="144"/>
      <c r="H515" s="144"/>
      <c r="I515" s="144"/>
      <c r="J515" s="144"/>
      <c r="K515" s="144"/>
      <c r="L515" s="144"/>
      <c r="M515" s="144"/>
      <c r="N515" s="144"/>
      <c r="O515" s="144"/>
      <c r="P515" s="144"/>
      <c r="Q515" s="144"/>
      <c r="R515" s="144"/>
      <c r="S515" s="144"/>
      <c r="T515" s="144"/>
      <c r="U515" s="144"/>
      <c r="V515" s="144"/>
      <c r="W515" s="144"/>
      <c r="X515" s="144"/>
      <c r="Y515" s="144"/>
      <c r="Z515" s="144"/>
    </row>
    <row r="516" spans="1:26" ht="15.75" customHeight="1" x14ac:dyDescent="0.2">
      <c r="A516" s="144"/>
      <c r="B516" s="144"/>
      <c r="C516" s="144"/>
      <c r="D516" s="144"/>
      <c r="E516" s="144"/>
      <c r="F516" s="144"/>
      <c r="G516" s="144"/>
      <c r="H516" s="144"/>
      <c r="I516" s="144"/>
      <c r="J516" s="144"/>
      <c r="K516" s="144"/>
      <c r="L516" s="144"/>
      <c r="M516" s="144"/>
      <c r="N516" s="144"/>
      <c r="O516" s="144"/>
      <c r="P516" s="144"/>
      <c r="Q516" s="144"/>
      <c r="R516" s="144"/>
      <c r="S516" s="144"/>
      <c r="T516" s="144"/>
      <c r="U516" s="144"/>
      <c r="V516" s="144"/>
      <c r="W516" s="144"/>
      <c r="X516" s="144"/>
      <c r="Y516" s="144"/>
      <c r="Z516" s="144"/>
    </row>
    <row r="517" spans="1:26" ht="15.75" customHeight="1" x14ac:dyDescent="0.2">
      <c r="A517" s="144"/>
      <c r="B517" s="144"/>
      <c r="C517" s="144"/>
      <c r="D517" s="144"/>
      <c r="E517" s="144"/>
      <c r="F517" s="144"/>
      <c r="G517" s="144"/>
      <c r="H517" s="144"/>
      <c r="I517" s="144"/>
      <c r="J517" s="144"/>
      <c r="K517" s="144"/>
      <c r="L517" s="144"/>
      <c r="M517" s="144"/>
      <c r="N517" s="144"/>
      <c r="O517" s="144"/>
      <c r="P517" s="144"/>
      <c r="Q517" s="144"/>
      <c r="R517" s="144"/>
      <c r="S517" s="144"/>
      <c r="T517" s="144"/>
      <c r="U517" s="144"/>
      <c r="V517" s="144"/>
      <c r="W517" s="144"/>
      <c r="X517" s="144"/>
      <c r="Y517" s="144"/>
      <c r="Z517" s="144"/>
    </row>
    <row r="518" spans="1:26" ht="15.75" customHeight="1" x14ac:dyDescent="0.2">
      <c r="A518" s="144"/>
      <c r="B518" s="144"/>
      <c r="C518" s="144"/>
      <c r="D518" s="144"/>
      <c r="E518" s="144"/>
      <c r="F518" s="144"/>
      <c r="G518" s="144"/>
      <c r="H518" s="144"/>
      <c r="I518" s="144"/>
      <c r="J518" s="144"/>
      <c r="K518" s="144"/>
      <c r="L518" s="144"/>
      <c r="M518" s="144"/>
      <c r="N518" s="144"/>
      <c r="O518" s="144"/>
      <c r="P518" s="144"/>
      <c r="Q518" s="144"/>
      <c r="R518" s="144"/>
      <c r="S518" s="144"/>
      <c r="T518" s="144"/>
      <c r="U518" s="144"/>
      <c r="V518" s="144"/>
      <c r="W518" s="144"/>
      <c r="X518" s="144"/>
      <c r="Y518" s="144"/>
      <c r="Z518" s="144"/>
    </row>
    <row r="519" spans="1:26" ht="15.75" customHeight="1" x14ac:dyDescent="0.2">
      <c r="A519" s="144"/>
      <c r="B519" s="144"/>
      <c r="C519" s="144"/>
      <c r="D519" s="144"/>
      <c r="E519" s="144"/>
      <c r="F519" s="144"/>
      <c r="G519" s="144"/>
      <c r="H519" s="144"/>
      <c r="I519" s="144"/>
      <c r="J519" s="144"/>
      <c r="K519" s="144"/>
      <c r="L519" s="144"/>
      <c r="M519" s="144"/>
      <c r="N519" s="144"/>
      <c r="O519" s="144"/>
      <c r="P519" s="144"/>
      <c r="Q519" s="144"/>
      <c r="R519" s="144"/>
      <c r="S519" s="144"/>
      <c r="T519" s="144"/>
      <c r="U519" s="144"/>
      <c r="V519" s="144"/>
      <c r="W519" s="144"/>
      <c r="X519" s="144"/>
      <c r="Y519" s="144"/>
      <c r="Z519" s="144"/>
    </row>
    <row r="520" spans="1:26" ht="15.75" customHeight="1" x14ac:dyDescent="0.2">
      <c r="A520" s="144"/>
      <c r="B520" s="144"/>
      <c r="C520" s="144"/>
      <c r="D520" s="144"/>
      <c r="E520" s="144"/>
      <c r="F520" s="144"/>
      <c r="G520" s="144"/>
      <c r="H520" s="144"/>
      <c r="I520" s="144"/>
      <c r="J520" s="144"/>
      <c r="K520" s="144"/>
      <c r="L520" s="144"/>
      <c r="M520" s="144"/>
      <c r="N520" s="144"/>
      <c r="O520" s="144"/>
      <c r="P520" s="144"/>
      <c r="Q520" s="144"/>
      <c r="R520" s="144"/>
      <c r="S520" s="144"/>
      <c r="T520" s="144"/>
      <c r="U520" s="144"/>
      <c r="V520" s="144"/>
      <c r="W520" s="144"/>
      <c r="X520" s="144"/>
      <c r="Y520" s="144"/>
      <c r="Z520" s="144"/>
    </row>
    <row r="521" spans="1:26" ht="15.75" customHeight="1" x14ac:dyDescent="0.2">
      <c r="A521" s="144"/>
      <c r="B521" s="144"/>
      <c r="C521" s="144"/>
      <c r="D521" s="144"/>
      <c r="E521" s="144"/>
      <c r="F521" s="144"/>
      <c r="G521" s="144"/>
      <c r="H521" s="144"/>
      <c r="I521" s="144"/>
      <c r="J521" s="144"/>
      <c r="K521" s="144"/>
      <c r="L521" s="144"/>
      <c r="M521" s="144"/>
      <c r="N521" s="144"/>
      <c r="O521" s="144"/>
      <c r="P521" s="144"/>
      <c r="Q521" s="144"/>
      <c r="R521" s="144"/>
      <c r="S521" s="144"/>
      <c r="T521" s="144"/>
      <c r="U521" s="144"/>
      <c r="V521" s="144"/>
      <c r="W521" s="144"/>
      <c r="X521" s="144"/>
      <c r="Y521" s="144"/>
      <c r="Z521" s="144"/>
    </row>
    <row r="522" spans="1:26" ht="15.75" customHeight="1" x14ac:dyDescent="0.2">
      <c r="A522" s="144"/>
      <c r="B522" s="144"/>
      <c r="C522" s="144"/>
      <c r="D522" s="144"/>
      <c r="E522" s="144"/>
      <c r="F522" s="144"/>
      <c r="G522" s="144"/>
      <c r="H522" s="144"/>
      <c r="I522" s="144"/>
      <c r="J522" s="144"/>
      <c r="K522" s="144"/>
      <c r="L522" s="144"/>
      <c r="M522" s="144"/>
      <c r="N522" s="144"/>
      <c r="O522" s="144"/>
      <c r="P522" s="144"/>
      <c r="Q522" s="144"/>
      <c r="R522" s="144"/>
      <c r="S522" s="144"/>
      <c r="T522" s="144"/>
      <c r="U522" s="144"/>
      <c r="V522" s="144"/>
      <c r="W522" s="144"/>
      <c r="X522" s="144"/>
      <c r="Y522" s="144"/>
      <c r="Z522" s="144"/>
    </row>
    <row r="523" spans="1:26" ht="15.75" customHeight="1" x14ac:dyDescent="0.2">
      <c r="A523" s="144"/>
      <c r="B523" s="144"/>
      <c r="C523" s="144"/>
      <c r="D523" s="144"/>
      <c r="E523" s="144"/>
      <c r="F523" s="144"/>
      <c r="G523" s="144"/>
      <c r="H523" s="144"/>
      <c r="I523" s="144"/>
      <c r="J523" s="144"/>
      <c r="K523" s="144"/>
      <c r="L523" s="144"/>
      <c r="M523" s="144"/>
      <c r="N523" s="144"/>
      <c r="O523" s="144"/>
      <c r="P523" s="144"/>
      <c r="Q523" s="144"/>
      <c r="R523" s="144"/>
      <c r="S523" s="144"/>
      <c r="T523" s="144"/>
      <c r="U523" s="144"/>
      <c r="V523" s="144"/>
      <c r="W523" s="144"/>
      <c r="X523" s="144"/>
      <c r="Y523" s="144"/>
      <c r="Z523" s="144"/>
    </row>
    <row r="524" spans="1:26" ht="15.75" customHeight="1" x14ac:dyDescent="0.2">
      <c r="A524" s="144"/>
      <c r="B524" s="144"/>
      <c r="C524" s="144"/>
      <c r="D524" s="144"/>
      <c r="E524" s="144"/>
      <c r="F524" s="144"/>
      <c r="G524" s="144"/>
      <c r="H524" s="144"/>
      <c r="I524" s="144"/>
      <c r="J524" s="144"/>
      <c r="K524" s="144"/>
      <c r="L524" s="144"/>
      <c r="M524" s="144"/>
      <c r="N524" s="144"/>
      <c r="O524" s="144"/>
      <c r="P524" s="144"/>
      <c r="Q524" s="144"/>
      <c r="R524" s="144"/>
      <c r="S524" s="144"/>
      <c r="T524" s="144"/>
      <c r="U524" s="144"/>
      <c r="V524" s="144"/>
      <c r="W524" s="144"/>
      <c r="X524" s="144"/>
      <c r="Y524" s="144"/>
      <c r="Z524" s="144"/>
    </row>
    <row r="525" spans="1:26" ht="15.75" customHeight="1" x14ac:dyDescent="0.2">
      <c r="A525" s="144"/>
      <c r="B525" s="144"/>
      <c r="C525" s="144"/>
      <c r="D525" s="144"/>
      <c r="E525" s="144"/>
      <c r="F525" s="144"/>
      <c r="G525" s="144"/>
      <c r="H525" s="144"/>
      <c r="I525" s="144"/>
      <c r="J525" s="144"/>
      <c r="K525" s="144"/>
      <c r="L525" s="144"/>
      <c r="M525" s="144"/>
      <c r="N525" s="144"/>
      <c r="O525" s="144"/>
      <c r="P525" s="144"/>
      <c r="Q525" s="144"/>
      <c r="R525" s="144"/>
      <c r="S525" s="144"/>
      <c r="T525" s="144"/>
      <c r="U525" s="144"/>
      <c r="V525" s="144"/>
      <c r="W525" s="144"/>
      <c r="X525" s="144"/>
      <c r="Y525" s="144"/>
      <c r="Z525" s="144"/>
    </row>
    <row r="526" spans="1:26" ht="15.75" customHeight="1" x14ac:dyDescent="0.2">
      <c r="A526" s="144"/>
      <c r="B526" s="144"/>
      <c r="C526" s="144"/>
      <c r="D526" s="144"/>
      <c r="E526" s="144"/>
      <c r="F526" s="144"/>
      <c r="G526" s="144"/>
      <c r="H526" s="144"/>
      <c r="I526" s="144"/>
      <c r="J526" s="144"/>
      <c r="K526" s="144"/>
      <c r="L526" s="144"/>
      <c r="M526" s="144"/>
      <c r="N526" s="144"/>
      <c r="O526" s="144"/>
      <c r="P526" s="144"/>
      <c r="Q526" s="144"/>
      <c r="R526" s="144"/>
      <c r="S526" s="144"/>
      <c r="T526" s="144"/>
      <c r="U526" s="144"/>
      <c r="V526" s="144"/>
      <c r="W526" s="144"/>
      <c r="X526" s="144"/>
      <c r="Y526" s="144"/>
      <c r="Z526" s="144"/>
    </row>
    <row r="527" spans="1:26" ht="15.75" customHeight="1" x14ac:dyDescent="0.2">
      <c r="A527" s="144"/>
      <c r="B527" s="144"/>
      <c r="C527" s="144"/>
      <c r="D527" s="144"/>
      <c r="E527" s="144"/>
      <c r="F527" s="144"/>
      <c r="G527" s="144"/>
      <c r="H527" s="144"/>
      <c r="I527" s="144"/>
      <c r="J527" s="144"/>
      <c r="K527" s="144"/>
      <c r="L527" s="144"/>
      <c r="M527" s="144"/>
      <c r="N527" s="144"/>
      <c r="O527" s="144"/>
      <c r="P527" s="144"/>
      <c r="Q527" s="144"/>
      <c r="R527" s="144"/>
      <c r="S527" s="144"/>
      <c r="T527" s="144"/>
      <c r="U527" s="144"/>
      <c r="V527" s="144"/>
      <c r="W527" s="144"/>
      <c r="X527" s="144"/>
      <c r="Y527" s="144"/>
      <c r="Z527" s="144"/>
    </row>
    <row r="528" spans="1:26" ht="15.75" customHeight="1" x14ac:dyDescent="0.2">
      <c r="A528" s="144"/>
      <c r="B528" s="144"/>
      <c r="C528" s="144"/>
      <c r="D528" s="144"/>
      <c r="E528" s="144"/>
      <c r="F528" s="144"/>
      <c r="G528" s="144"/>
      <c r="H528" s="144"/>
      <c r="I528" s="144"/>
      <c r="J528" s="144"/>
      <c r="K528" s="144"/>
      <c r="L528" s="144"/>
      <c r="M528" s="144"/>
      <c r="N528" s="144"/>
      <c r="O528" s="144"/>
      <c r="P528" s="144"/>
      <c r="Q528" s="144"/>
      <c r="R528" s="144"/>
      <c r="S528" s="144"/>
      <c r="T528" s="144"/>
      <c r="U528" s="144"/>
      <c r="V528" s="144"/>
      <c r="W528" s="144"/>
      <c r="X528" s="144"/>
      <c r="Y528" s="144"/>
      <c r="Z528" s="144"/>
    </row>
    <row r="529" spans="1:26" ht="15.75" customHeight="1" x14ac:dyDescent="0.2">
      <c r="A529" s="144"/>
      <c r="B529" s="144"/>
      <c r="C529" s="144"/>
      <c r="D529" s="144"/>
      <c r="E529" s="144"/>
      <c r="F529" s="144"/>
      <c r="G529" s="144"/>
      <c r="H529" s="144"/>
      <c r="I529" s="144"/>
      <c r="J529" s="144"/>
      <c r="K529" s="144"/>
      <c r="L529" s="144"/>
      <c r="M529" s="144"/>
      <c r="N529" s="144"/>
      <c r="O529" s="144"/>
      <c r="P529" s="144"/>
      <c r="Q529" s="144"/>
      <c r="R529" s="144"/>
      <c r="S529" s="144"/>
      <c r="T529" s="144"/>
      <c r="U529" s="144"/>
      <c r="V529" s="144"/>
      <c r="W529" s="144"/>
      <c r="X529" s="144"/>
      <c r="Y529" s="144"/>
      <c r="Z529" s="144"/>
    </row>
    <row r="530" spans="1:26" ht="15.75" customHeight="1" x14ac:dyDescent="0.2">
      <c r="A530" s="144"/>
      <c r="B530" s="144"/>
      <c r="C530" s="144"/>
      <c r="D530" s="144"/>
      <c r="E530" s="144"/>
      <c r="F530" s="144"/>
      <c r="G530" s="144"/>
      <c r="H530" s="144"/>
      <c r="I530" s="144"/>
      <c r="J530" s="144"/>
      <c r="K530" s="144"/>
      <c r="L530" s="144"/>
      <c r="M530" s="144"/>
      <c r="N530" s="144"/>
      <c r="O530" s="144"/>
      <c r="P530" s="144"/>
      <c r="Q530" s="144"/>
      <c r="R530" s="144"/>
      <c r="S530" s="144"/>
      <c r="T530" s="144"/>
      <c r="U530" s="144"/>
      <c r="V530" s="144"/>
      <c r="W530" s="144"/>
      <c r="X530" s="144"/>
      <c r="Y530" s="144"/>
      <c r="Z530" s="144"/>
    </row>
    <row r="531" spans="1:26" ht="15.75" customHeight="1" x14ac:dyDescent="0.2">
      <c r="A531" s="144"/>
      <c r="B531" s="144"/>
      <c r="C531" s="144"/>
      <c r="D531" s="144"/>
      <c r="E531" s="144"/>
      <c r="F531" s="144"/>
      <c r="G531" s="144"/>
      <c r="H531" s="144"/>
      <c r="I531" s="144"/>
      <c r="J531" s="144"/>
      <c r="K531" s="144"/>
      <c r="L531" s="144"/>
      <c r="M531" s="144"/>
      <c r="N531" s="144"/>
      <c r="O531" s="144"/>
      <c r="P531" s="144"/>
      <c r="Q531" s="144"/>
      <c r="R531" s="144"/>
      <c r="S531" s="144"/>
      <c r="T531" s="144"/>
      <c r="U531" s="144"/>
      <c r="V531" s="144"/>
      <c r="W531" s="144"/>
      <c r="X531" s="144"/>
      <c r="Y531" s="144"/>
      <c r="Z531" s="144"/>
    </row>
    <row r="532" spans="1:26" ht="15.75" customHeight="1" x14ac:dyDescent="0.2">
      <c r="A532" s="144"/>
      <c r="B532" s="144"/>
      <c r="C532" s="144"/>
      <c r="D532" s="144"/>
      <c r="E532" s="144"/>
      <c r="F532" s="144"/>
      <c r="G532" s="144"/>
      <c r="H532" s="144"/>
      <c r="I532" s="144"/>
      <c r="J532" s="144"/>
      <c r="K532" s="144"/>
      <c r="L532" s="144"/>
      <c r="M532" s="144"/>
      <c r="N532" s="144"/>
      <c r="O532" s="144"/>
      <c r="P532" s="144"/>
      <c r="Q532" s="144"/>
      <c r="R532" s="144"/>
      <c r="S532" s="144"/>
      <c r="T532" s="144"/>
      <c r="U532" s="144"/>
      <c r="V532" s="144"/>
      <c r="W532" s="144"/>
      <c r="X532" s="144"/>
      <c r="Y532" s="144"/>
      <c r="Z532" s="144"/>
    </row>
    <row r="533" spans="1:26" ht="15.75" customHeight="1" x14ac:dyDescent="0.2">
      <c r="A533" s="144"/>
      <c r="B533" s="144"/>
      <c r="C533" s="144"/>
      <c r="D533" s="144"/>
      <c r="E533" s="144"/>
      <c r="F533" s="144"/>
      <c r="G533" s="144"/>
      <c r="H533" s="144"/>
      <c r="I533" s="144"/>
      <c r="J533" s="144"/>
      <c r="K533" s="144"/>
      <c r="L533" s="144"/>
      <c r="M533" s="144"/>
      <c r="N533" s="144"/>
      <c r="O533" s="144"/>
      <c r="P533" s="144"/>
      <c r="Q533" s="144"/>
      <c r="R533" s="144"/>
      <c r="S533" s="144"/>
      <c r="T533" s="144"/>
      <c r="U533" s="144"/>
      <c r="V533" s="144"/>
      <c r="W533" s="144"/>
      <c r="X533" s="144"/>
      <c r="Y533" s="144"/>
      <c r="Z533" s="144"/>
    </row>
    <row r="534" spans="1:26" ht="15.75" customHeight="1" x14ac:dyDescent="0.2">
      <c r="A534" s="144"/>
      <c r="B534" s="144"/>
      <c r="C534" s="144"/>
      <c r="D534" s="144"/>
      <c r="E534" s="144"/>
      <c r="F534" s="144"/>
      <c r="G534" s="144"/>
      <c r="H534" s="144"/>
      <c r="I534" s="144"/>
      <c r="J534" s="144"/>
      <c r="K534" s="144"/>
      <c r="L534" s="144"/>
      <c r="M534" s="144"/>
      <c r="N534" s="144"/>
      <c r="O534" s="144"/>
      <c r="P534" s="144"/>
      <c r="Q534" s="144"/>
      <c r="R534" s="144"/>
      <c r="S534" s="144"/>
      <c r="T534" s="144"/>
      <c r="U534" s="144"/>
      <c r="V534" s="144"/>
      <c r="W534" s="144"/>
      <c r="X534" s="144"/>
      <c r="Y534" s="144"/>
      <c r="Z534" s="144"/>
    </row>
    <row r="535" spans="1:26" ht="15.75" customHeight="1" x14ac:dyDescent="0.2">
      <c r="A535" s="144"/>
      <c r="B535" s="144"/>
      <c r="C535" s="144"/>
      <c r="D535" s="144"/>
      <c r="E535" s="144"/>
      <c r="F535" s="144"/>
      <c r="G535" s="144"/>
      <c r="H535" s="144"/>
      <c r="I535" s="144"/>
      <c r="J535" s="144"/>
      <c r="K535" s="144"/>
      <c r="L535" s="144"/>
      <c r="M535" s="144"/>
      <c r="N535" s="144"/>
      <c r="O535" s="144"/>
      <c r="P535" s="144"/>
      <c r="Q535" s="144"/>
      <c r="R535" s="144"/>
      <c r="S535" s="144"/>
      <c r="T535" s="144"/>
      <c r="U535" s="144"/>
      <c r="V535" s="144"/>
      <c r="W535" s="144"/>
      <c r="X535" s="144"/>
      <c r="Y535" s="144"/>
      <c r="Z535" s="144"/>
    </row>
    <row r="536" spans="1:26" ht="15.75" customHeight="1" x14ac:dyDescent="0.2">
      <c r="A536" s="144"/>
      <c r="B536" s="144"/>
      <c r="C536" s="144"/>
      <c r="D536" s="144"/>
      <c r="E536" s="144"/>
      <c r="F536" s="144"/>
      <c r="G536" s="144"/>
      <c r="H536" s="144"/>
      <c r="I536" s="144"/>
      <c r="J536" s="144"/>
      <c r="K536" s="144"/>
      <c r="L536" s="144"/>
      <c r="M536" s="144"/>
      <c r="N536" s="144"/>
      <c r="O536" s="144"/>
      <c r="P536" s="144"/>
      <c r="Q536" s="144"/>
      <c r="R536" s="144"/>
      <c r="S536" s="144"/>
      <c r="T536" s="144"/>
      <c r="U536" s="144"/>
      <c r="V536" s="144"/>
      <c r="W536" s="144"/>
      <c r="X536" s="144"/>
      <c r="Y536" s="144"/>
      <c r="Z536" s="144"/>
    </row>
    <row r="537" spans="1:26" ht="15.75" customHeight="1" x14ac:dyDescent="0.2">
      <c r="A537" s="144"/>
      <c r="B537" s="144"/>
      <c r="C537" s="144"/>
      <c r="D537" s="144"/>
      <c r="E537" s="144"/>
      <c r="F537" s="144"/>
      <c r="G537" s="144"/>
      <c r="H537" s="144"/>
      <c r="I537" s="144"/>
      <c r="J537" s="144"/>
      <c r="K537" s="144"/>
      <c r="L537" s="144"/>
      <c r="M537" s="144"/>
      <c r="N537" s="144"/>
      <c r="O537" s="144"/>
      <c r="P537" s="144"/>
      <c r="Q537" s="144"/>
      <c r="R537" s="144"/>
      <c r="S537" s="144"/>
      <c r="T537" s="144"/>
      <c r="U537" s="144"/>
      <c r="V537" s="144"/>
      <c r="W537" s="144"/>
      <c r="X537" s="144"/>
      <c r="Y537" s="144"/>
      <c r="Z537" s="144"/>
    </row>
    <row r="538" spans="1:26" ht="15.75" customHeight="1" x14ac:dyDescent="0.2">
      <c r="A538" s="144"/>
      <c r="B538" s="144"/>
      <c r="C538" s="144"/>
      <c r="D538" s="144"/>
      <c r="E538" s="144"/>
      <c r="F538" s="144"/>
      <c r="G538" s="144"/>
      <c r="H538" s="144"/>
      <c r="I538" s="144"/>
      <c r="J538" s="144"/>
      <c r="K538" s="144"/>
      <c r="L538" s="144"/>
      <c r="M538" s="144"/>
      <c r="N538" s="144"/>
      <c r="O538" s="144"/>
      <c r="P538" s="144"/>
      <c r="Q538" s="144"/>
      <c r="R538" s="144"/>
      <c r="S538" s="144"/>
      <c r="T538" s="144"/>
      <c r="U538" s="144"/>
      <c r="V538" s="144"/>
      <c r="W538" s="144"/>
      <c r="X538" s="144"/>
      <c r="Y538" s="144"/>
      <c r="Z538" s="144"/>
    </row>
    <row r="539" spans="1:26" ht="15.75" customHeight="1" x14ac:dyDescent="0.2">
      <c r="A539" s="144"/>
      <c r="B539" s="144"/>
      <c r="C539" s="144"/>
      <c r="D539" s="144"/>
      <c r="E539" s="144"/>
      <c r="F539" s="144"/>
      <c r="G539" s="144"/>
      <c r="H539" s="144"/>
      <c r="I539" s="144"/>
      <c r="J539" s="144"/>
      <c r="K539" s="144"/>
      <c r="L539" s="144"/>
      <c r="M539" s="144"/>
      <c r="N539" s="144"/>
      <c r="O539" s="144"/>
      <c r="P539" s="144"/>
      <c r="Q539" s="144"/>
      <c r="R539" s="144"/>
      <c r="S539" s="144"/>
      <c r="T539" s="144"/>
      <c r="U539" s="144"/>
      <c r="V539" s="144"/>
      <c r="W539" s="144"/>
      <c r="X539" s="144"/>
      <c r="Y539" s="144"/>
      <c r="Z539" s="144"/>
    </row>
    <row r="540" spans="1:26" ht="15.75" customHeight="1" x14ac:dyDescent="0.2">
      <c r="A540" s="144"/>
      <c r="B540" s="144"/>
      <c r="C540" s="144"/>
      <c r="D540" s="144"/>
      <c r="E540" s="144"/>
      <c r="F540" s="144"/>
      <c r="G540" s="144"/>
      <c r="H540" s="144"/>
      <c r="I540" s="144"/>
      <c r="J540" s="144"/>
      <c r="K540" s="144"/>
      <c r="L540" s="144"/>
      <c r="M540" s="144"/>
      <c r="N540" s="144"/>
      <c r="O540" s="144"/>
      <c r="P540" s="144"/>
      <c r="Q540" s="144"/>
      <c r="R540" s="144"/>
      <c r="S540" s="144"/>
      <c r="T540" s="144"/>
      <c r="U540" s="144"/>
      <c r="V540" s="144"/>
      <c r="W540" s="144"/>
      <c r="X540" s="144"/>
      <c r="Y540" s="144"/>
      <c r="Z540" s="144"/>
    </row>
    <row r="541" spans="1:26" ht="15.75" customHeight="1" x14ac:dyDescent="0.2">
      <c r="A541" s="144"/>
      <c r="B541" s="144"/>
      <c r="C541" s="144"/>
      <c r="D541" s="144"/>
      <c r="E541" s="144"/>
      <c r="F541" s="144"/>
      <c r="G541" s="144"/>
      <c r="H541" s="144"/>
      <c r="I541" s="144"/>
      <c r="J541" s="144"/>
      <c r="K541" s="144"/>
      <c r="L541" s="144"/>
      <c r="M541" s="144"/>
      <c r="N541" s="144"/>
      <c r="O541" s="144"/>
      <c r="P541" s="144"/>
      <c r="Q541" s="144"/>
      <c r="R541" s="144"/>
      <c r="S541" s="144"/>
      <c r="T541" s="144"/>
      <c r="U541" s="144"/>
      <c r="V541" s="144"/>
      <c r="W541" s="144"/>
      <c r="X541" s="144"/>
      <c r="Y541" s="144"/>
      <c r="Z541" s="144"/>
    </row>
    <row r="542" spans="1:26" ht="15.75" customHeight="1" x14ac:dyDescent="0.2">
      <c r="A542" s="144"/>
      <c r="B542" s="144"/>
      <c r="C542" s="144"/>
      <c r="D542" s="144"/>
      <c r="E542" s="144"/>
      <c r="F542" s="144"/>
      <c r="G542" s="144"/>
      <c r="H542" s="144"/>
      <c r="I542" s="144"/>
      <c r="J542" s="144"/>
      <c r="K542" s="144"/>
      <c r="L542" s="144"/>
      <c r="M542" s="144"/>
      <c r="N542" s="144"/>
      <c r="O542" s="144"/>
      <c r="P542" s="144"/>
      <c r="Q542" s="144"/>
      <c r="R542" s="144"/>
      <c r="S542" s="144"/>
      <c r="T542" s="144"/>
      <c r="U542" s="144"/>
      <c r="V542" s="144"/>
      <c r="W542" s="144"/>
      <c r="X542" s="144"/>
      <c r="Y542" s="144"/>
      <c r="Z542" s="144"/>
    </row>
    <row r="543" spans="1:26" ht="15.75" customHeight="1" x14ac:dyDescent="0.2">
      <c r="A543" s="144"/>
      <c r="B543" s="144"/>
      <c r="C543" s="144"/>
      <c r="D543" s="144"/>
      <c r="E543" s="144"/>
      <c r="F543" s="144"/>
      <c r="G543" s="144"/>
      <c r="H543" s="144"/>
      <c r="I543" s="144"/>
      <c r="J543" s="144"/>
      <c r="K543" s="144"/>
      <c r="L543" s="144"/>
      <c r="M543" s="144"/>
      <c r="N543" s="144"/>
      <c r="O543" s="144"/>
      <c r="P543" s="144"/>
      <c r="Q543" s="144"/>
      <c r="R543" s="144"/>
      <c r="S543" s="144"/>
      <c r="T543" s="144"/>
      <c r="U543" s="144"/>
      <c r="V543" s="144"/>
      <c r="W543" s="144"/>
      <c r="X543" s="144"/>
      <c r="Y543" s="144"/>
      <c r="Z543" s="144"/>
    </row>
    <row r="544" spans="1:26" ht="15.75" customHeight="1" x14ac:dyDescent="0.2">
      <c r="A544" s="144"/>
      <c r="B544" s="144"/>
      <c r="C544" s="144"/>
      <c r="D544" s="144"/>
      <c r="E544" s="144"/>
      <c r="F544" s="144"/>
      <c r="G544" s="144"/>
      <c r="H544" s="144"/>
      <c r="I544" s="144"/>
      <c r="J544" s="144"/>
      <c r="K544" s="144"/>
      <c r="L544" s="144"/>
      <c r="M544" s="144"/>
      <c r="N544" s="144"/>
      <c r="O544" s="144"/>
      <c r="P544" s="144"/>
      <c r="Q544" s="144"/>
      <c r="R544" s="144"/>
      <c r="S544" s="144"/>
      <c r="T544" s="144"/>
      <c r="U544" s="144"/>
      <c r="V544" s="144"/>
      <c r="W544" s="144"/>
      <c r="X544" s="144"/>
      <c r="Y544" s="144"/>
      <c r="Z544" s="144"/>
    </row>
    <row r="545" spans="1:26" ht="15.75" customHeight="1" x14ac:dyDescent="0.2">
      <c r="A545" s="144"/>
      <c r="B545" s="144"/>
      <c r="C545" s="144"/>
      <c r="D545" s="144"/>
      <c r="E545" s="144"/>
      <c r="F545" s="144"/>
      <c r="G545" s="144"/>
      <c r="H545" s="144"/>
      <c r="I545" s="144"/>
      <c r="J545" s="144"/>
      <c r="K545" s="144"/>
      <c r="L545" s="144"/>
      <c r="M545" s="144"/>
      <c r="N545" s="144"/>
      <c r="O545" s="144"/>
      <c r="P545" s="144"/>
      <c r="Q545" s="144"/>
      <c r="R545" s="144"/>
      <c r="S545" s="144"/>
      <c r="T545" s="144"/>
      <c r="U545" s="144"/>
      <c r="V545" s="144"/>
      <c r="W545" s="144"/>
      <c r="X545" s="144"/>
      <c r="Y545" s="144"/>
      <c r="Z545" s="144"/>
    </row>
    <row r="546" spans="1:26" ht="15.75" customHeight="1" x14ac:dyDescent="0.2">
      <c r="A546" s="144"/>
      <c r="B546" s="144"/>
      <c r="C546" s="144"/>
      <c r="D546" s="144"/>
      <c r="E546" s="144"/>
      <c r="F546" s="144"/>
      <c r="G546" s="144"/>
      <c r="H546" s="144"/>
      <c r="I546" s="144"/>
      <c r="J546" s="144"/>
      <c r="K546" s="144"/>
      <c r="L546" s="144"/>
      <c r="M546" s="144"/>
      <c r="N546" s="144"/>
      <c r="O546" s="144"/>
      <c r="P546" s="144"/>
      <c r="Q546" s="144"/>
      <c r="R546" s="144"/>
      <c r="S546" s="144"/>
      <c r="T546" s="144"/>
      <c r="U546" s="144"/>
      <c r="V546" s="144"/>
      <c r="W546" s="144"/>
      <c r="X546" s="144"/>
      <c r="Y546" s="144"/>
      <c r="Z546" s="144"/>
    </row>
    <row r="547" spans="1:26" ht="15.75" customHeight="1" x14ac:dyDescent="0.2">
      <c r="A547" s="144"/>
      <c r="B547" s="144"/>
      <c r="C547" s="144"/>
      <c r="D547" s="144"/>
      <c r="E547" s="144"/>
      <c r="F547" s="144"/>
      <c r="G547" s="144"/>
      <c r="H547" s="144"/>
      <c r="I547" s="144"/>
      <c r="J547" s="144"/>
      <c r="K547" s="144"/>
      <c r="L547" s="144"/>
      <c r="M547" s="144"/>
      <c r="N547" s="144"/>
      <c r="O547" s="144"/>
      <c r="P547" s="144"/>
      <c r="Q547" s="144"/>
      <c r="R547" s="144"/>
      <c r="S547" s="144"/>
      <c r="T547" s="144"/>
      <c r="U547" s="144"/>
      <c r="V547" s="144"/>
      <c r="W547" s="144"/>
      <c r="X547" s="144"/>
      <c r="Y547" s="144"/>
      <c r="Z547" s="144"/>
    </row>
    <row r="548" spans="1:26" ht="15.75" customHeight="1" x14ac:dyDescent="0.2">
      <c r="A548" s="144"/>
      <c r="B548" s="144"/>
      <c r="C548" s="144"/>
      <c r="D548" s="144"/>
      <c r="E548" s="144"/>
      <c r="F548" s="144"/>
      <c r="G548" s="144"/>
      <c r="H548" s="144"/>
      <c r="I548" s="144"/>
      <c r="J548" s="144"/>
      <c r="K548" s="144"/>
      <c r="L548" s="144"/>
      <c r="M548" s="144"/>
      <c r="N548" s="144"/>
      <c r="O548" s="144"/>
      <c r="P548" s="144"/>
      <c r="Q548" s="144"/>
      <c r="R548" s="144"/>
      <c r="S548" s="144"/>
      <c r="T548" s="144"/>
      <c r="U548" s="144"/>
      <c r="V548" s="144"/>
      <c r="W548" s="144"/>
      <c r="X548" s="144"/>
      <c r="Y548" s="144"/>
      <c r="Z548" s="144"/>
    </row>
    <row r="549" spans="1:26" ht="15.75" customHeight="1" x14ac:dyDescent="0.2">
      <c r="A549" s="144"/>
      <c r="B549" s="144"/>
      <c r="C549" s="144"/>
      <c r="D549" s="144"/>
      <c r="E549" s="144"/>
      <c r="F549" s="144"/>
      <c r="G549" s="144"/>
      <c r="H549" s="144"/>
      <c r="I549" s="144"/>
      <c r="J549" s="144"/>
      <c r="K549" s="144"/>
      <c r="L549" s="144"/>
      <c r="M549" s="144"/>
      <c r="N549" s="144"/>
      <c r="O549" s="144"/>
      <c r="P549" s="144"/>
      <c r="Q549" s="144"/>
      <c r="R549" s="144"/>
      <c r="S549" s="144"/>
      <c r="T549" s="144"/>
      <c r="U549" s="144"/>
      <c r="V549" s="144"/>
      <c r="W549" s="144"/>
      <c r="X549" s="144"/>
      <c r="Y549" s="144"/>
      <c r="Z549" s="144"/>
    </row>
    <row r="550" spans="1:26" ht="15.75" customHeight="1" x14ac:dyDescent="0.2">
      <c r="A550" s="144"/>
      <c r="B550" s="144"/>
      <c r="C550" s="144"/>
      <c r="D550" s="144"/>
      <c r="E550" s="144"/>
      <c r="F550" s="144"/>
      <c r="G550" s="144"/>
      <c r="H550" s="144"/>
      <c r="I550" s="144"/>
      <c r="J550" s="144"/>
      <c r="K550" s="144"/>
      <c r="L550" s="144"/>
      <c r="M550" s="144"/>
      <c r="N550" s="144"/>
      <c r="O550" s="144"/>
      <c r="P550" s="144"/>
      <c r="Q550" s="144"/>
      <c r="R550" s="144"/>
      <c r="S550" s="144"/>
      <c r="T550" s="144"/>
      <c r="U550" s="144"/>
      <c r="V550" s="144"/>
      <c r="W550" s="144"/>
      <c r="X550" s="144"/>
      <c r="Y550" s="144"/>
      <c r="Z550" s="144"/>
    </row>
    <row r="551" spans="1:26" ht="15.75" customHeight="1" x14ac:dyDescent="0.2">
      <c r="A551" s="144"/>
      <c r="B551" s="144"/>
      <c r="C551" s="144"/>
      <c r="D551" s="144"/>
      <c r="E551" s="144"/>
      <c r="F551" s="144"/>
      <c r="G551" s="144"/>
      <c r="H551" s="144"/>
      <c r="I551" s="144"/>
      <c r="J551" s="144"/>
      <c r="K551" s="144"/>
      <c r="L551" s="144"/>
      <c r="M551" s="144"/>
      <c r="N551" s="144"/>
      <c r="O551" s="144"/>
      <c r="P551" s="144"/>
      <c r="Q551" s="144"/>
      <c r="R551" s="144"/>
      <c r="S551" s="144"/>
      <c r="T551" s="144"/>
      <c r="U551" s="144"/>
      <c r="V551" s="144"/>
      <c r="W551" s="144"/>
      <c r="X551" s="144"/>
      <c r="Y551" s="144"/>
      <c r="Z551" s="144"/>
    </row>
    <row r="552" spans="1:26" ht="15.75" customHeight="1" x14ac:dyDescent="0.2">
      <c r="A552" s="144"/>
      <c r="B552" s="144"/>
      <c r="C552" s="144"/>
      <c r="D552" s="144"/>
      <c r="E552" s="144"/>
      <c r="F552" s="144"/>
      <c r="G552" s="144"/>
      <c r="H552" s="144"/>
      <c r="I552" s="144"/>
      <c r="J552" s="144"/>
      <c r="K552" s="144"/>
      <c r="L552" s="144"/>
      <c r="M552" s="144"/>
      <c r="N552" s="144"/>
      <c r="O552" s="144"/>
      <c r="P552" s="144"/>
      <c r="Q552" s="144"/>
      <c r="R552" s="144"/>
      <c r="S552" s="144"/>
      <c r="T552" s="144"/>
      <c r="U552" s="144"/>
      <c r="V552" s="144"/>
      <c r="W552" s="144"/>
      <c r="X552" s="144"/>
      <c r="Y552" s="144"/>
      <c r="Z552" s="144"/>
    </row>
    <row r="553" spans="1:26" ht="15.75" customHeight="1" x14ac:dyDescent="0.2">
      <c r="A553" s="144"/>
      <c r="B553" s="144"/>
      <c r="C553" s="144"/>
      <c r="D553" s="144"/>
      <c r="E553" s="144"/>
      <c r="F553" s="144"/>
      <c r="G553" s="144"/>
      <c r="H553" s="144"/>
      <c r="I553" s="144"/>
      <c r="J553" s="144"/>
      <c r="K553" s="144"/>
      <c r="L553" s="144"/>
      <c r="M553" s="144"/>
      <c r="N553" s="144"/>
      <c r="O553" s="144"/>
      <c r="P553" s="144"/>
      <c r="Q553" s="144"/>
      <c r="R553" s="144"/>
      <c r="S553" s="144"/>
      <c r="T553" s="144"/>
      <c r="U553" s="144"/>
      <c r="V553" s="144"/>
      <c r="W553" s="144"/>
      <c r="X553" s="144"/>
      <c r="Y553" s="144"/>
      <c r="Z553" s="144"/>
    </row>
    <row r="554" spans="1:26" ht="15.75" customHeight="1" x14ac:dyDescent="0.2">
      <c r="A554" s="144"/>
      <c r="B554" s="144"/>
      <c r="C554" s="144"/>
      <c r="D554" s="144"/>
      <c r="E554" s="144"/>
      <c r="F554" s="144"/>
      <c r="G554" s="144"/>
      <c r="H554" s="144"/>
      <c r="I554" s="144"/>
      <c r="J554" s="144"/>
      <c r="K554" s="144"/>
      <c r="L554" s="144"/>
      <c r="M554" s="144"/>
      <c r="N554" s="144"/>
      <c r="O554" s="144"/>
      <c r="P554" s="144"/>
      <c r="Q554" s="144"/>
      <c r="R554" s="144"/>
      <c r="S554" s="144"/>
      <c r="T554" s="144"/>
      <c r="U554" s="144"/>
      <c r="V554" s="144"/>
      <c r="W554" s="144"/>
      <c r="X554" s="144"/>
      <c r="Y554" s="144"/>
      <c r="Z554" s="144"/>
    </row>
    <row r="555" spans="1:26" ht="15.75" customHeight="1" x14ac:dyDescent="0.2">
      <c r="A555" s="144"/>
      <c r="B555" s="144"/>
      <c r="C555" s="144"/>
      <c r="D555" s="144"/>
      <c r="E555" s="144"/>
      <c r="F555" s="144"/>
      <c r="G555" s="144"/>
      <c r="H555" s="144"/>
      <c r="I555" s="144"/>
      <c r="J555" s="144"/>
      <c r="K555" s="144"/>
      <c r="L555" s="144"/>
      <c r="M555" s="144"/>
      <c r="N555" s="144"/>
      <c r="O555" s="144"/>
      <c r="P555" s="144"/>
      <c r="Q555" s="144"/>
      <c r="R555" s="144"/>
      <c r="S555" s="144"/>
      <c r="T555" s="144"/>
      <c r="U555" s="144"/>
      <c r="V555" s="144"/>
      <c r="W555" s="144"/>
      <c r="X555" s="144"/>
      <c r="Y555" s="144"/>
      <c r="Z555" s="144"/>
    </row>
    <row r="556" spans="1:26" ht="15.75" customHeight="1" x14ac:dyDescent="0.2">
      <c r="A556" s="144"/>
      <c r="B556" s="144"/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</row>
    <row r="557" spans="1:26" ht="15.75" customHeight="1" x14ac:dyDescent="0.2">
      <c r="A557" s="144"/>
      <c r="B557" s="144"/>
      <c r="C557" s="144"/>
      <c r="D557" s="144"/>
      <c r="E557" s="144"/>
      <c r="F557" s="144"/>
      <c r="G557" s="144"/>
      <c r="H557" s="144"/>
      <c r="I557" s="144"/>
      <c r="J557" s="144"/>
      <c r="K557" s="144"/>
      <c r="L557" s="144"/>
      <c r="M557" s="144"/>
      <c r="N557" s="144"/>
      <c r="O557" s="144"/>
      <c r="P557" s="144"/>
      <c r="Q557" s="144"/>
      <c r="R557" s="144"/>
      <c r="S557" s="144"/>
      <c r="T557" s="144"/>
      <c r="U557" s="144"/>
      <c r="V557" s="144"/>
      <c r="W557" s="144"/>
      <c r="X557" s="144"/>
      <c r="Y557" s="144"/>
      <c r="Z557" s="144"/>
    </row>
    <row r="558" spans="1:26" ht="15.75" customHeight="1" x14ac:dyDescent="0.2">
      <c r="A558" s="144"/>
      <c r="B558" s="144"/>
      <c r="C558" s="144"/>
      <c r="D558" s="144"/>
      <c r="E558" s="144"/>
      <c r="F558" s="144"/>
      <c r="G558" s="144"/>
      <c r="H558" s="144"/>
      <c r="I558" s="144"/>
      <c r="J558" s="144"/>
      <c r="K558" s="144"/>
      <c r="L558" s="144"/>
      <c r="M558" s="144"/>
      <c r="N558" s="144"/>
      <c r="O558" s="144"/>
      <c r="P558" s="144"/>
      <c r="Q558" s="144"/>
      <c r="R558" s="144"/>
      <c r="S558" s="144"/>
      <c r="T558" s="144"/>
      <c r="U558" s="144"/>
      <c r="V558" s="144"/>
      <c r="W558" s="144"/>
      <c r="X558" s="144"/>
      <c r="Y558" s="144"/>
      <c r="Z558" s="144"/>
    </row>
    <row r="559" spans="1:26" ht="15.75" customHeight="1" x14ac:dyDescent="0.2">
      <c r="A559" s="144"/>
      <c r="B559" s="144"/>
      <c r="C559" s="144"/>
      <c r="D559" s="144"/>
      <c r="E559" s="144"/>
      <c r="F559" s="144"/>
      <c r="G559" s="144"/>
      <c r="H559" s="144"/>
      <c r="I559" s="144"/>
      <c r="J559" s="144"/>
      <c r="K559" s="144"/>
      <c r="L559" s="144"/>
      <c r="M559" s="144"/>
      <c r="N559" s="144"/>
      <c r="O559" s="144"/>
      <c r="P559" s="144"/>
      <c r="Q559" s="144"/>
      <c r="R559" s="144"/>
      <c r="S559" s="144"/>
      <c r="T559" s="144"/>
      <c r="U559" s="144"/>
      <c r="V559" s="144"/>
      <c r="W559" s="144"/>
      <c r="X559" s="144"/>
      <c r="Y559" s="144"/>
      <c r="Z559" s="144"/>
    </row>
    <row r="560" spans="1:26" ht="15.75" customHeight="1" x14ac:dyDescent="0.2">
      <c r="A560" s="144"/>
      <c r="B560" s="144"/>
      <c r="C560" s="144"/>
      <c r="D560" s="144"/>
      <c r="E560" s="144"/>
      <c r="F560" s="144"/>
      <c r="G560" s="144"/>
      <c r="H560" s="144"/>
      <c r="I560" s="144"/>
      <c r="J560" s="144"/>
      <c r="K560" s="144"/>
      <c r="L560" s="144"/>
      <c r="M560" s="144"/>
      <c r="N560" s="144"/>
      <c r="O560" s="144"/>
      <c r="P560" s="144"/>
      <c r="Q560" s="144"/>
      <c r="R560" s="144"/>
      <c r="S560" s="144"/>
      <c r="T560" s="144"/>
      <c r="U560" s="144"/>
      <c r="V560" s="144"/>
      <c r="W560" s="144"/>
      <c r="X560" s="144"/>
      <c r="Y560" s="144"/>
      <c r="Z560" s="144"/>
    </row>
    <row r="561" spans="1:26" ht="15.75" customHeight="1" x14ac:dyDescent="0.2">
      <c r="A561" s="144"/>
      <c r="B561" s="144"/>
      <c r="C561" s="144"/>
      <c r="D561" s="144"/>
      <c r="E561" s="144"/>
      <c r="F561" s="144"/>
      <c r="G561" s="144"/>
      <c r="H561" s="144"/>
      <c r="I561" s="144"/>
      <c r="J561" s="144"/>
      <c r="K561" s="144"/>
      <c r="L561" s="144"/>
      <c r="M561" s="144"/>
      <c r="N561" s="144"/>
      <c r="O561" s="144"/>
      <c r="P561" s="144"/>
      <c r="Q561" s="144"/>
      <c r="R561" s="144"/>
      <c r="S561" s="144"/>
      <c r="T561" s="144"/>
      <c r="U561" s="144"/>
      <c r="V561" s="144"/>
      <c r="W561" s="144"/>
      <c r="X561" s="144"/>
      <c r="Y561" s="144"/>
      <c r="Z561" s="144"/>
    </row>
    <row r="562" spans="1:26" ht="15.75" customHeight="1" x14ac:dyDescent="0.2">
      <c r="A562" s="144"/>
      <c r="B562" s="144"/>
      <c r="C562" s="144"/>
      <c r="D562" s="144"/>
      <c r="E562" s="144"/>
      <c r="F562" s="144"/>
      <c r="G562" s="144"/>
      <c r="H562" s="144"/>
      <c r="I562" s="144"/>
      <c r="J562" s="144"/>
      <c r="K562" s="144"/>
      <c r="L562" s="144"/>
      <c r="M562" s="144"/>
      <c r="N562" s="144"/>
      <c r="O562" s="144"/>
      <c r="P562" s="144"/>
      <c r="Q562" s="144"/>
      <c r="R562" s="144"/>
      <c r="S562" s="144"/>
      <c r="T562" s="144"/>
      <c r="U562" s="144"/>
      <c r="V562" s="144"/>
      <c r="W562" s="144"/>
      <c r="X562" s="144"/>
      <c r="Y562" s="144"/>
      <c r="Z562" s="144"/>
    </row>
    <row r="563" spans="1:26" ht="15.75" customHeight="1" x14ac:dyDescent="0.2">
      <c r="A563" s="144"/>
      <c r="B563" s="144"/>
      <c r="C563" s="144"/>
      <c r="D563" s="144"/>
      <c r="E563" s="144"/>
      <c r="F563" s="144"/>
      <c r="G563" s="144"/>
      <c r="H563" s="144"/>
      <c r="I563" s="144"/>
      <c r="J563" s="144"/>
      <c r="K563" s="144"/>
      <c r="L563" s="144"/>
      <c r="M563" s="144"/>
      <c r="N563" s="144"/>
      <c r="O563" s="144"/>
      <c r="P563" s="144"/>
      <c r="Q563" s="144"/>
      <c r="R563" s="144"/>
      <c r="S563" s="144"/>
      <c r="T563" s="144"/>
      <c r="U563" s="144"/>
      <c r="V563" s="144"/>
      <c r="W563" s="144"/>
      <c r="X563" s="144"/>
      <c r="Y563" s="144"/>
      <c r="Z563" s="144"/>
    </row>
    <row r="564" spans="1:26" ht="15.75" customHeight="1" x14ac:dyDescent="0.2">
      <c r="A564" s="144"/>
      <c r="B564" s="144"/>
      <c r="C564" s="144"/>
      <c r="D564" s="144"/>
      <c r="E564" s="144"/>
      <c r="F564" s="144"/>
      <c r="G564" s="144"/>
      <c r="H564" s="144"/>
      <c r="I564" s="144"/>
      <c r="J564" s="144"/>
      <c r="K564" s="144"/>
      <c r="L564" s="144"/>
      <c r="M564" s="144"/>
      <c r="N564" s="144"/>
      <c r="O564" s="144"/>
      <c r="P564" s="144"/>
      <c r="Q564" s="144"/>
      <c r="R564" s="144"/>
      <c r="S564" s="144"/>
      <c r="T564" s="144"/>
      <c r="U564" s="144"/>
      <c r="V564" s="144"/>
      <c r="W564" s="144"/>
      <c r="X564" s="144"/>
      <c r="Y564" s="144"/>
      <c r="Z564" s="144"/>
    </row>
    <row r="565" spans="1:26" ht="15.75" customHeight="1" x14ac:dyDescent="0.2">
      <c r="A565" s="144"/>
      <c r="B565" s="144"/>
      <c r="C565" s="144"/>
      <c r="D565" s="144"/>
      <c r="E565" s="144"/>
      <c r="F565" s="144"/>
      <c r="G565" s="144"/>
      <c r="H565" s="144"/>
      <c r="I565" s="144"/>
      <c r="J565" s="144"/>
      <c r="K565" s="144"/>
      <c r="L565" s="144"/>
      <c r="M565" s="144"/>
      <c r="N565" s="144"/>
      <c r="O565" s="144"/>
      <c r="P565" s="144"/>
      <c r="Q565" s="144"/>
      <c r="R565" s="144"/>
      <c r="S565" s="144"/>
      <c r="T565" s="144"/>
      <c r="U565" s="144"/>
      <c r="V565" s="144"/>
      <c r="W565" s="144"/>
      <c r="X565" s="144"/>
      <c r="Y565" s="144"/>
      <c r="Z565" s="144"/>
    </row>
    <row r="566" spans="1:26" ht="15.75" customHeight="1" x14ac:dyDescent="0.2">
      <c r="A566" s="144"/>
      <c r="B566" s="144"/>
      <c r="C566" s="144"/>
      <c r="D566" s="144"/>
      <c r="E566" s="144"/>
      <c r="F566" s="144"/>
      <c r="G566" s="144"/>
      <c r="H566" s="144"/>
      <c r="I566" s="144"/>
      <c r="J566" s="144"/>
      <c r="K566" s="144"/>
      <c r="L566" s="144"/>
      <c r="M566" s="144"/>
      <c r="N566" s="144"/>
      <c r="O566" s="144"/>
      <c r="P566" s="144"/>
      <c r="Q566" s="144"/>
      <c r="R566" s="144"/>
      <c r="S566" s="144"/>
      <c r="T566" s="144"/>
      <c r="U566" s="144"/>
      <c r="V566" s="144"/>
      <c r="W566" s="144"/>
      <c r="X566" s="144"/>
      <c r="Y566" s="144"/>
      <c r="Z566" s="144"/>
    </row>
    <row r="567" spans="1:26" ht="15.75" customHeight="1" x14ac:dyDescent="0.2">
      <c r="A567" s="144"/>
      <c r="B567" s="144"/>
      <c r="C567" s="144"/>
      <c r="D567" s="144"/>
      <c r="E567" s="144"/>
      <c r="F567" s="144"/>
      <c r="G567" s="144"/>
      <c r="H567" s="144"/>
      <c r="I567" s="144"/>
      <c r="J567" s="144"/>
      <c r="K567" s="144"/>
      <c r="L567" s="144"/>
      <c r="M567" s="144"/>
      <c r="N567" s="144"/>
      <c r="O567" s="144"/>
      <c r="P567" s="144"/>
      <c r="Q567" s="144"/>
      <c r="R567" s="144"/>
      <c r="S567" s="144"/>
      <c r="T567" s="144"/>
      <c r="U567" s="144"/>
      <c r="V567" s="144"/>
      <c r="W567" s="144"/>
      <c r="X567" s="144"/>
      <c r="Y567" s="144"/>
      <c r="Z567" s="144"/>
    </row>
    <row r="568" spans="1:26" ht="15.75" customHeight="1" x14ac:dyDescent="0.2">
      <c r="A568" s="144"/>
      <c r="B568" s="144"/>
      <c r="C568" s="144"/>
      <c r="D568" s="144"/>
      <c r="E568" s="144"/>
      <c r="F568" s="144"/>
      <c r="G568" s="144"/>
      <c r="H568" s="144"/>
      <c r="I568" s="144"/>
      <c r="J568" s="144"/>
      <c r="K568" s="144"/>
      <c r="L568" s="144"/>
      <c r="M568" s="144"/>
      <c r="N568" s="144"/>
      <c r="O568" s="144"/>
      <c r="P568" s="144"/>
      <c r="Q568" s="144"/>
      <c r="R568" s="144"/>
      <c r="S568" s="144"/>
      <c r="T568" s="144"/>
      <c r="U568" s="144"/>
      <c r="V568" s="144"/>
      <c r="W568" s="144"/>
      <c r="X568" s="144"/>
      <c r="Y568" s="144"/>
      <c r="Z568" s="144"/>
    </row>
    <row r="569" spans="1:26" ht="15.75" customHeight="1" x14ac:dyDescent="0.2">
      <c r="A569" s="144"/>
      <c r="B569" s="144"/>
      <c r="C569" s="144"/>
      <c r="D569" s="144"/>
      <c r="E569" s="144"/>
      <c r="F569" s="144"/>
      <c r="G569" s="144"/>
      <c r="H569" s="144"/>
      <c r="I569" s="144"/>
      <c r="J569" s="144"/>
      <c r="K569" s="144"/>
      <c r="L569" s="144"/>
      <c r="M569" s="144"/>
      <c r="N569" s="144"/>
      <c r="O569" s="144"/>
      <c r="P569" s="144"/>
      <c r="Q569" s="144"/>
      <c r="R569" s="144"/>
      <c r="S569" s="144"/>
      <c r="T569" s="144"/>
      <c r="U569" s="144"/>
      <c r="V569" s="144"/>
      <c r="W569" s="144"/>
      <c r="X569" s="144"/>
      <c r="Y569" s="144"/>
      <c r="Z569" s="144"/>
    </row>
    <row r="570" spans="1:26" ht="15.75" customHeight="1" x14ac:dyDescent="0.2">
      <c r="A570" s="144"/>
      <c r="B570" s="144"/>
      <c r="C570" s="144"/>
      <c r="D570" s="144"/>
      <c r="E570" s="144"/>
      <c r="F570" s="144"/>
      <c r="G570" s="144"/>
      <c r="H570" s="144"/>
      <c r="I570" s="144"/>
      <c r="J570" s="144"/>
      <c r="K570" s="144"/>
      <c r="L570" s="144"/>
      <c r="M570" s="144"/>
      <c r="N570" s="144"/>
      <c r="O570" s="144"/>
      <c r="P570" s="144"/>
      <c r="Q570" s="144"/>
      <c r="R570" s="144"/>
      <c r="S570" s="144"/>
      <c r="T570" s="144"/>
      <c r="U570" s="144"/>
      <c r="V570" s="144"/>
      <c r="W570" s="144"/>
      <c r="X570" s="144"/>
      <c r="Y570" s="144"/>
      <c r="Z570" s="144"/>
    </row>
    <row r="571" spans="1:26" ht="15.75" customHeight="1" x14ac:dyDescent="0.2">
      <c r="A571" s="144"/>
      <c r="B571" s="144"/>
      <c r="C571" s="144"/>
      <c r="D571" s="144"/>
      <c r="E571" s="144"/>
      <c r="F571" s="144"/>
      <c r="G571" s="144"/>
      <c r="H571" s="144"/>
      <c r="I571" s="144"/>
      <c r="J571" s="144"/>
      <c r="K571" s="144"/>
      <c r="L571" s="144"/>
      <c r="M571" s="144"/>
      <c r="N571" s="144"/>
      <c r="O571" s="144"/>
      <c r="P571" s="144"/>
      <c r="Q571" s="144"/>
      <c r="R571" s="144"/>
      <c r="S571" s="144"/>
      <c r="T571" s="144"/>
      <c r="U571" s="144"/>
      <c r="V571" s="144"/>
      <c r="W571" s="144"/>
      <c r="X571" s="144"/>
      <c r="Y571" s="144"/>
      <c r="Z571" s="144"/>
    </row>
    <row r="572" spans="1:26" ht="15.75" customHeight="1" x14ac:dyDescent="0.2">
      <c r="A572" s="144"/>
      <c r="B572" s="144"/>
      <c r="C572" s="144"/>
      <c r="D572" s="144"/>
      <c r="E572" s="144"/>
      <c r="F572" s="144"/>
      <c r="G572" s="144"/>
      <c r="H572" s="144"/>
      <c r="I572" s="144"/>
      <c r="J572" s="144"/>
      <c r="K572" s="144"/>
      <c r="L572" s="144"/>
      <c r="M572" s="144"/>
      <c r="N572" s="144"/>
      <c r="O572" s="144"/>
      <c r="P572" s="144"/>
      <c r="Q572" s="144"/>
      <c r="R572" s="144"/>
      <c r="S572" s="144"/>
      <c r="T572" s="144"/>
      <c r="U572" s="144"/>
      <c r="V572" s="144"/>
      <c r="W572" s="144"/>
      <c r="X572" s="144"/>
      <c r="Y572" s="144"/>
      <c r="Z572" s="144"/>
    </row>
    <row r="573" spans="1:26" ht="15.75" customHeight="1" x14ac:dyDescent="0.2">
      <c r="A573" s="144"/>
      <c r="B573" s="144"/>
      <c r="C573" s="144"/>
      <c r="D573" s="144"/>
      <c r="E573" s="144"/>
      <c r="F573" s="144"/>
      <c r="G573" s="144"/>
      <c r="H573" s="144"/>
      <c r="I573" s="144"/>
      <c r="J573" s="144"/>
      <c r="K573" s="144"/>
      <c r="L573" s="144"/>
      <c r="M573" s="144"/>
      <c r="N573" s="144"/>
      <c r="O573" s="144"/>
      <c r="P573" s="144"/>
      <c r="Q573" s="144"/>
      <c r="R573" s="144"/>
      <c r="S573" s="144"/>
      <c r="T573" s="144"/>
      <c r="U573" s="144"/>
      <c r="V573" s="144"/>
      <c r="W573" s="144"/>
      <c r="X573" s="144"/>
      <c r="Y573" s="144"/>
      <c r="Z573" s="144"/>
    </row>
    <row r="574" spans="1:26" ht="15.75" customHeight="1" x14ac:dyDescent="0.2">
      <c r="A574" s="144"/>
      <c r="B574" s="144"/>
      <c r="C574" s="144"/>
      <c r="D574" s="144"/>
      <c r="E574" s="144"/>
      <c r="F574" s="144"/>
      <c r="G574" s="144"/>
      <c r="H574" s="144"/>
      <c r="I574" s="144"/>
      <c r="J574" s="144"/>
      <c r="K574" s="144"/>
      <c r="L574" s="144"/>
      <c r="M574" s="144"/>
      <c r="N574" s="144"/>
      <c r="O574" s="144"/>
      <c r="P574" s="144"/>
      <c r="Q574" s="144"/>
      <c r="R574" s="144"/>
      <c r="S574" s="144"/>
      <c r="T574" s="144"/>
      <c r="U574" s="144"/>
      <c r="V574" s="144"/>
      <c r="W574" s="144"/>
      <c r="X574" s="144"/>
      <c r="Y574" s="144"/>
      <c r="Z574" s="144"/>
    </row>
    <row r="575" spans="1:26" ht="15.75" customHeight="1" x14ac:dyDescent="0.2">
      <c r="A575" s="144"/>
      <c r="B575" s="144"/>
      <c r="C575" s="144"/>
      <c r="D575" s="144"/>
      <c r="E575" s="144"/>
      <c r="F575" s="144"/>
      <c r="G575" s="144"/>
      <c r="H575" s="144"/>
      <c r="I575" s="144"/>
      <c r="J575" s="144"/>
      <c r="K575" s="144"/>
      <c r="L575" s="144"/>
      <c r="M575" s="144"/>
      <c r="N575" s="144"/>
      <c r="O575" s="144"/>
      <c r="P575" s="144"/>
      <c r="Q575" s="144"/>
      <c r="R575" s="144"/>
      <c r="S575" s="144"/>
      <c r="T575" s="144"/>
      <c r="U575" s="144"/>
      <c r="V575" s="144"/>
      <c r="W575" s="144"/>
      <c r="X575" s="144"/>
      <c r="Y575" s="144"/>
      <c r="Z575" s="144"/>
    </row>
    <row r="576" spans="1:26" ht="15.75" customHeight="1" x14ac:dyDescent="0.2">
      <c r="A576" s="144"/>
      <c r="B576" s="144"/>
      <c r="C576" s="144"/>
      <c r="D576" s="144"/>
      <c r="E576" s="144"/>
      <c r="F576" s="144"/>
      <c r="G576" s="144"/>
      <c r="H576" s="144"/>
      <c r="I576" s="144"/>
      <c r="J576" s="144"/>
      <c r="K576" s="144"/>
      <c r="L576" s="144"/>
      <c r="M576" s="144"/>
      <c r="N576" s="144"/>
      <c r="O576" s="144"/>
      <c r="P576" s="144"/>
      <c r="Q576" s="144"/>
      <c r="R576" s="144"/>
      <c r="S576" s="144"/>
      <c r="T576" s="144"/>
      <c r="U576" s="144"/>
      <c r="V576" s="144"/>
      <c r="W576" s="144"/>
      <c r="X576" s="144"/>
      <c r="Y576" s="144"/>
      <c r="Z576" s="144"/>
    </row>
    <row r="577" spans="1:26" ht="15.75" customHeight="1" x14ac:dyDescent="0.2">
      <c r="A577" s="144"/>
      <c r="B577" s="144"/>
      <c r="C577" s="144"/>
      <c r="D577" s="144"/>
      <c r="E577" s="144"/>
      <c r="F577" s="144"/>
      <c r="G577" s="144"/>
      <c r="H577" s="144"/>
      <c r="I577" s="144"/>
      <c r="J577" s="144"/>
      <c r="K577" s="144"/>
      <c r="L577" s="144"/>
      <c r="M577" s="144"/>
      <c r="N577" s="144"/>
      <c r="O577" s="144"/>
      <c r="P577" s="144"/>
      <c r="Q577" s="144"/>
      <c r="R577" s="144"/>
      <c r="S577" s="144"/>
      <c r="T577" s="144"/>
      <c r="U577" s="144"/>
      <c r="V577" s="144"/>
      <c r="W577" s="144"/>
      <c r="X577" s="144"/>
      <c r="Y577" s="144"/>
      <c r="Z577" s="144"/>
    </row>
    <row r="578" spans="1:26" ht="15.75" customHeight="1" x14ac:dyDescent="0.2">
      <c r="A578" s="144"/>
      <c r="B578" s="144"/>
      <c r="C578" s="144"/>
      <c r="D578" s="144"/>
      <c r="E578" s="144"/>
      <c r="F578" s="144"/>
      <c r="G578" s="144"/>
      <c r="H578" s="144"/>
      <c r="I578" s="144"/>
      <c r="J578" s="144"/>
      <c r="K578" s="144"/>
      <c r="L578" s="144"/>
      <c r="M578" s="144"/>
      <c r="N578" s="144"/>
      <c r="O578" s="144"/>
      <c r="P578" s="144"/>
      <c r="Q578" s="144"/>
      <c r="R578" s="144"/>
      <c r="S578" s="144"/>
      <c r="T578" s="144"/>
      <c r="U578" s="144"/>
      <c r="V578" s="144"/>
      <c r="W578" s="144"/>
      <c r="X578" s="144"/>
      <c r="Y578" s="144"/>
      <c r="Z578" s="144"/>
    </row>
    <row r="579" spans="1:26" ht="15.75" customHeight="1" x14ac:dyDescent="0.2">
      <c r="A579" s="144"/>
      <c r="B579" s="144"/>
      <c r="C579" s="144"/>
      <c r="D579" s="144"/>
      <c r="E579" s="144"/>
      <c r="F579" s="144"/>
      <c r="G579" s="144"/>
      <c r="H579" s="144"/>
      <c r="I579" s="144"/>
      <c r="J579" s="144"/>
      <c r="K579" s="144"/>
      <c r="L579" s="144"/>
      <c r="M579" s="144"/>
      <c r="N579" s="144"/>
      <c r="O579" s="144"/>
      <c r="P579" s="144"/>
      <c r="Q579" s="144"/>
      <c r="R579" s="144"/>
      <c r="S579" s="144"/>
      <c r="T579" s="144"/>
      <c r="U579" s="144"/>
      <c r="V579" s="144"/>
      <c r="W579" s="144"/>
      <c r="X579" s="144"/>
      <c r="Y579" s="144"/>
      <c r="Z579" s="144"/>
    </row>
    <row r="580" spans="1:26" ht="15.75" customHeight="1" x14ac:dyDescent="0.2">
      <c r="A580" s="144"/>
      <c r="B580" s="144"/>
      <c r="C580" s="144"/>
      <c r="D580" s="144"/>
      <c r="E580" s="144"/>
      <c r="F580" s="144"/>
      <c r="G580" s="144"/>
      <c r="H580" s="144"/>
      <c r="I580" s="144"/>
      <c r="J580" s="144"/>
      <c r="K580" s="144"/>
      <c r="L580" s="144"/>
      <c r="M580" s="144"/>
      <c r="N580" s="144"/>
      <c r="O580" s="144"/>
      <c r="P580" s="144"/>
      <c r="Q580" s="144"/>
      <c r="R580" s="144"/>
      <c r="S580" s="144"/>
      <c r="T580" s="144"/>
      <c r="U580" s="144"/>
      <c r="V580" s="144"/>
      <c r="W580" s="144"/>
      <c r="X580" s="144"/>
      <c r="Y580" s="144"/>
      <c r="Z580" s="144"/>
    </row>
    <row r="581" spans="1:26" ht="15.75" customHeight="1" x14ac:dyDescent="0.2">
      <c r="A581" s="144"/>
      <c r="B581" s="144"/>
      <c r="C581" s="144"/>
      <c r="D581" s="144"/>
      <c r="E581" s="144"/>
      <c r="F581" s="144"/>
      <c r="G581" s="144"/>
      <c r="H581" s="144"/>
      <c r="I581" s="144"/>
      <c r="J581" s="144"/>
      <c r="K581" s="144"/>
      <c r="L581" s="144"/>
      <c r="M581" s="144"/>
      <c r="N581" s="144"/>
      <c r="O581" s="144"/>
      <c r="P581" s="144"/>
      <c r="Q581" s="144"/>
      <c r="R581" s="144"/>
      <c r="S581" s="144"/>
      <c r="T581" s="144"/>
      <c r="U581" s="144"/>
      <c r="V581" s="144"/>
      <c r="W581" s="144"/>
      <c r="X581" s="144"/>
      <c r="Y581" s="144"/>
      <c r="Z581" s="144"/>
    </row>
    <row r="582" spans="1:26" ht="15.75" customHeight="1" x14ac:dyDescent="0.2">
      <c r="A582" s="144"/>
      <c r="B582" s="144"/>
      <c r="C582" s="144"/>
      <c r="D582" s="144"/>
      <c r="E582" s="144"/>
      <c r="F582" s="144"/>
      <c r="G582" s="144"/>
      <c r="H582" s="144"/>
      <c r="I582" s="144"/>
      <c r="J582" s="144"/>
      <c r="K582" s="144"/>
      <c r="L582" s="144"/>
      <c r="M582" s="144"/>
      <c r="N582" s="144"/>
      <c r="O582" s="144"/>
      <c r="P582" s="144"/>
      <c r="Q582" s="144"/>
      <c r="R582" s="144"/>
      <c r="S582" s="144"/>
      <c r="T582" s="144"/>
      <c r="U582" s="144"/>
      <c r="V582" s="144"/>
      <c r="W582" s="144"/>
      <c r="X582" s="144"/>
      <c r="Y582" s="144"/>
      <c r="Z582" s="144"/>
    </row>
    <row r="583" spans="1:26" ht="15.75" customHeight="1" x14ac:dyDescent="0.2">
      <c r="A583" s="144"/>
      <c r="B583" s="144"/>
      <c r="C583" s="144"/>
      <c r="D583" s="144"/>
      <c r="E583" s="144"/>
      <c r="F583" s="144"/>
      <c r="G583" s="144"/>
      <c r="H583" s="144"/>
      <c r="I583" s="144"/>
      <c r="J583" s="144"/>
      <c r="K583" s="144"/>
      <c r="L583" s="144"/>
      <c r="M583" s="144"/>
      <c r="N583" s="144"/>
      <c r="O583" s="144"/>
      <c r="P583" s="144"/>
      <c r="Q583" s="144"/>
      <c r="R583" s="144"/>
      <c r="S583" s="144"/>
      <c r="T583" s="144"/>
      <c r="U583" s="144"/>
      <c r="V583" s="144"/>
      <c r="W583" s="144"/>
      <c r="X583" s="144"/>
      <c r="Y583" s="144"/>
      <c r="Z583" s="144"/>
    </row>
    <row r="584" spans="1:26" ht="15.75" customHeight="1" x14ac:dyDescent="0.2">
      <c r="A584" s="144"/>
      <c r="B584" s="144"/>
      <c r="C584" s="144"/>
      <c r="D584" s="144"/>
      <c r="E584" s="144"/>
      <c r="F584" s="144"/>
      <c r="G584" s="144"/>
      <c r="H584" s="144"/>
      <c r="I584" s="144"/>
      <c r="J584" s="144"/>
      <c r="K584" s="144"/>
      <c r="L584" s="144"/>
      <c r="M584" s="144"/>
      <c r="N584" s="144"/>
      <c r="O584" s="144"/>
      <c r="P584" s="144"/>
      <c r="Q584" s="144"/>
      <c r="R584" s="144"/>
      <c r="S584" s="144"/>
      <c r="T584" s="144"/>
      <c r="U584" s="144"/>
      <c r="V584" s="144"/>
      <c r="W584" s="144"/>
      <c r="X584" s="144"/>
      <c r="Y584" s="144"/>
      <c r="Z584" s="144"/>
    </row>
    <row r="585" spans="1:26" ht="15.75" customHeight="1" x14ac:dyDescent="0.2">
      <c r="A585" s="144"/>
      <c r="B585" s="144"/>
      <c r="C585" s="144"/>
      <c r="D585" s="144"/>
      <c r="E585" s="144"/>
      <c r="F585" s="144"/>
      <c r="G585" s="144"/>
      <c r="H585" s="144"/>
      <c r="I585" s="144"/>
      <c r="J585" s="144"/>
      <c r="K585" s="144"/>
      <c r="L585" s="144"/>
      <c r="M585" s="144"/>
      <c r="N585" s="144"/>
      <c r="O585" s="144"/>
      <c r="P585" s="144"/>
      <c r="Q585" s="144"/>
      <c r="R585" s="144"/>
      <c r="S585" s="144"/>
      <c r="T585" s="144"/>
      <c r="U585" s="144"/>
      <c r="V585" s="144"/>
      <c r="W585" s="144"/>
      <c r="X585" s="144"/>
      <c r="Y585" s="144"/>
      <c r="Z585" s="144"/>
    </row>
    <row r="586" spans="1:26" ht="15.75" customHeight="1" x14ac:dyDescent="0.2">
      <c r="A586" s="144"/>
      <c r="B586" s="144"/>
      <c r="C586" s="144"/>
      <c r="D586" s="144"/>
      <c r="E586" s="144"/>
      <c r="F586" s="144"/>
      <c r="G586" s="144"/>
      <c r="H586" s="144"/>
      <c r="I586" s="144"/>
      <c r="J586" s="144"/>
      <c r="K586" s="144"/>
      <c r="L586" s="144"/>
      <c r="M586" s="144"/>
      <c r="N586" s="144"/>
      <c r="O586" s="144"/>
      <c r="P586" s="144"/>
      <c r="Q586" s="144"/>
      <c r="R586" s="144"/>
      <c r="S586" s="144"/>
      <c r="T586" s="144"/>
      <c r="U586" s="144"/>
      <c r="V586" s="144"/>
      <c r="W586" s="144"/>
      <c r="X586" s="144"/>
      <c r="Y586" s="144"/>
      <c r="Z586" s="144"/>
    </row>
    <row r="587" spans="1:26" ht="15.75" customHeight="1" x14ac:dyDescent="0.2">
      <c r="A587" s="144"/>
      <c r="B587" s="144"/>
      <c r="C587" s="144"/>
      <c r="D587" s="144"/>
      <c r="E587" s="144"/>
      <c r="F587" s="144"/>
      <c r="G587" s="144"/>
      <c r="H587" s="144"/>
      <c r="I587" s="144"/>
      <c r="J587" s="144"/>
      <c r="K587" s="144"/>
      <c r="L587" s="144"/>
      <c r="M587" s="144"/>
      <c r="N587" s="144"/>
      <c r="O587" s="144"/>
      <c r="P587" s="144"/>
      <c r="Q587" s="144"/>
      <c r="R587" s="144"/>
      <c r="S587" s="144"/>
      <c r="T587" s="144"/>
      <c r="U587" s="144"/>
      <c r="V587" s="144"/>
      <c r="W587" s="144"/>
      <c r="X587" s="144"/>
      <c r="Y587" s="144"/>
      <c r="Z587" s="144"/>
    </row>
    <row r="588" spans="1:26" ht="15.75" customHeight="1" x14ac:dyDescent="0.2">
      <c r="A588" s="144"/>
      <c r="B588" s="144"/>
      <c r="C588" s="144"/>
      <c r="D588" s="144"/>
      <c r="E588" s="144"/>
      <c r="F588" s="144"/>
      <c r="G588" s="144"/>
      <c r="H588" s="144"/>
      <c r="I588" s="144"/>
      <c r="J588" s="144"/>
      <c r="K588" s="144"/>
      <c r="L588" s="144"/>
      <c r="M588" s="144"/>
      <c r="N588" s="144"/>
      <c r="O588" s="144"/>
      <c r="P588" s="144"/>
      <c r="Q588" s="144"/>
      <c r="R588" s="144"/>
      <c r="S588" s="144"/>
      <c r="T588" s="144"/>
      <c r="U588" s="144"/>
      <c r="V588" s="144"/>
      <c r="W588" s="144"/>
      <c r="X588" s="144"/>
      <c r="Y588" s="144"/>
      <c r="Z588" s="144"/>
    </row>
    <row r="589" spans="1:26" ht="15.75" customHeight="1" x14ac:dyDescent="0.2">
      <c r="A589" s="144"/>
      <c r="B589" s="144"/>
      <c r="C589" s="144"/>
      <c r="D589" s="144"/>
      <c r="E589" s="144"/>
      <c r="F589" s="144"/>
      <c r="G589" s="144"/>
      <c r="H589" s="144"/>
      <c r="I589" s="144"/>
      <c r="J589" s="144"/>
      <c r="K589" s="144"/>
      <c r="L589" s="144"/>
      <c r="M589" s="144"/>
      <c r="N589" s="144"/>
      <c r="O589" s="144"/>
      <c r="P589" s="144"/>
      <c r="Q589" s="144"/>
      <c r="R589" s="144"/>
      <c r="S589" s="144"/>
      <c r="T589" s="144"/>
      <c r="U589" s="144"/>
      <c r="V589" s="144"/>
      <c r="W589" s="144"/>
      <c r="X589" s="144"/>
      <c r="Y589" s="144"/>
      <c r="Z589" s="144"/>
    </row>
    <row r="590" spans="1:26" ht="15.75" customHeight="1" x14ac:dyDescent="0.2">
      <c r="A590" s="144"/>
      <c r="B590" s="144"/>
      <c r="C590" s="144"/>
      <c r="D590" s="144"/>
      <c r="E590" s="144"/>
      <c r="F590" s="144"/>
      <c r="G590" s="144"/>
      <c r="H590" s="144"/>
      <c r="I590" s="144"/>
      <c r="J590" s="144"/>
      <c r="K590" s="144"/>
      <c r="L590" s="144"/>
      <c r="M590" s="144"/>
      <c r="N590" s="144"/>
      <c r="O590" s="144"/>
      <c r="P590" s="144"/>
      <c r="Q590" s="144"/>
      <c r="R590" s="144"/>
      <c r="S590" s="144"/>
      <c r="T590" s="144"/>
      <c r="U590" s="144"/>
      <c r="V590" s="144"/>
      <c r="W590" s="144"/>
      <c r="X590" s="144"/>
      <c r="Y590" s="144"/>
      <c r="Z590" s="144"/>
    </row>
    <row r="591" spans="1:26" ht="15.75" customHeight="1" x14ac:dyDescent="0.2">
      <c r="A591" s="144"/>
      <c r="B591" s="144"/>
      <c r="C591" s="144"/>
      <c r="D591" s="144"/>
      <c r="E591" s="144"/>
      <c r="F591" s="144"/>
      <c r="G591" s="144"/>
      <c r="H591" s="144"/>
      <c r="I591" s="144"/>
      <c r="J591" s="144"/>
      <c r="K591" s="144"/>
      <c r="L591" s="144"/>
      <c r="M591" s="144"/>
      <c r="N591" s="144"/>
      <c r="O591" s="144"/>
      <c r="P591" s="144"/>
      <c r="Q591" s="144"/>
      <c r="R591" s="144"/>
      <c r="S591" s="144"/>
      <c r="T591" s="144"/>
      <c r="U591" s="144"/>
      <c r="V591" s="144"/>
      <c r="W591" s="144"/>
      <c r="X591" s="144"/>
      <c r="Y591" s="144"/>
      <c r="Z591" s="144"/>
    </row>
    <row r="592" spans="1:26" ht="15.75" customHeight="1" x14ac:dyDescent="0.2">
      <c r="A592" s="144"/>
      <c r="B592" s="144"/>
      <c r="C592" s="144"/>
      <c r="D592" s="144"/>
      <c r="E592" s="144"/>
      <c r="F592" s="144"/>
      <c r="G592" s="144"/>
      <c r="H592" s="144"/>
      <c r="I592" s="144"/>
      <c r="J592" s="144"/>
      <c r="K592" s="144"/>
      <c r="L592" s="144"/>
      <c r="M592" s="144"/>
      <c r="N592" s="144"/>
      <c r="O592" s="144"/>
      <c r="P592" s="144"/>
      <c r="Q592" s="144"/>
      <c r="R592" s="144"/>
      <c r="S592" s="144"/>
      <c r="T592" s="144"/>
      <c r="U592" s="144"/>
      <c r="V592" s="144"/>
      <c r="W592" s="144"/>
      <c r="X592" s="144"/>
      <c r="Y592" s="144"/>
      <c r="Z592" s="144"/>
    </row>
    <row r="593" spans="1:26" ht="15.75" customHeight="1" x14ac:dyDescent="0.2">
      <c r="A593" s="144"/>
      <c r="B593" s="144"/>
      <c r="C593" s="144"/>
      <c r="D593" s="144"/>
      <c r="E593" s="144"/>
      <c r="F593" s="144"/>
      <c r="G593" s="144"/>
      <c r="H593" s="144"/>
      <c r="I593" s="144"/>
      <c r="J593" s="144"/>
      <c r="K593" s="144"/>
      <c r="L593" s="144"/>
      <c r="M593" s="144"/>
      <c r="N593" s="144"/>
      <c r="O593" s="144"/>
      <c r="P593" s="144"/>
      <c r="Q593" s="144"/>
      <c r="R593" s="144"/>
      <c r="S593" s="144"/>
      <c r="T593" s="144"/>
      <c r="U593" s="144"/>
      <c r="V593" s="144"/>
      <c r="W593" s="144"/>
      <c r="X593" s="144"/>
      <c r="Y593" s="144"/>
      <c r="Z593" s="144"/>
    </row>
    <row r="594" spans="1:26" ht="15.75" customHeight="1" x14ac:dyDescent="0.2">
      <c r="A594" s="144"/>
      <c r="B594" s="144"/>
      <c r="C594" s="144"/>
      <c r="D594" s="144"/>
      <c r="E594" s="144"/>
      <c r="F594" s="144"/>
      <c r="G594" s="144"/>
      <c r="H594" s="144"/>
      <c r="I594" s="144"/>
      <c r="J594" s="144"/>
      <c r="K594" s="144"/>
      <c r="L594" s="144"/>
      <c r="M594" s="144"/>
      <c r="N594" s="144"/>
      <c r="O594" s="144"/>
      <c r="P594" s="144"/>
      <c r="Q594" s="144"/>
      <c r="R594" s="144"/>
      <c r="S594" s="144"/>
      <c r="T594" s="144"/>
      <c r="U594" s="144"/>
      <c r="V594" s="144"/>
      <c r="W594" s="144"/>
      <c r="X594" s="144"/>
      <c r="Y594" s="144"/>
      <c r="Z594" s="144"/>
    </row>
    <row r="595" spans="1:26" ht="15.75" customHeight="1" x14ac:dyDescent="0.2">
      <c r="A595" s="144"/>
      <c r="B595" s="144"/>
      <c r="C595" s="144"/>
      <c r="D595" s="144"/>
      <c r="E595" s="144"/>
      <c r="F595" s="144"/>
      <c r="G595" s="144"/>
      <c r="H595" s="144"/>
      <c r="I595" s="144"/>
      <c r="J595" s="144"/>
      <c r="K595" s="144"/>
      <c r="L595" s="144"/>
      <c r="M595" s="144"/>
      <c r="N595" s="144"/>
      <c r="O595" s="144"/>
      <c r="P595" s="144"/>
      <c r="Q595" s="144"/>
      <c r="R595" s="144"/>
      <c r="S595" s="144"/>
      <c r="T595" s="144"/>
      <c r="U595" s="144"/>
      <c r="V595" s="144"/>
      <c r="W595" s="144"/>
      <c r="X595" s="144"/>
      <c r="Y595" s="144"/>
      <c r="Z595" s="144"/>
    </row>
    <row r="596" spans="1:26" ht="15.75" customHeight="1" x14ac:dyDescent="0.2">
      <c r="A596" s="144"/>
      <c r="B596" s="144"/>
      <c r="C596" s="144"/>
      <c r="D596" s="144"/>
      <c r="E596" s="144"/>
      <c r="F596" s="144"/>
      <c r="G596" s="144"/>
      <c r="H596" s="144"/>
      <c r="I596" s="144"/>
      <c r="J596" s="144"/>
      <c r="K596" s="144"/>
      <c r="L596" s="144"/>
      <c r="M596" s="144"/>
      <c r="N596" s="144"/>
      <c r="O596" s="144"/>
      <c r="P596" s="144"/>
      <c r="Q596" s="144"/>
      <c r="R596" s="144"/>
      <c r="S596" s="144"/>
      <c r="T596" s="144"/>
      <c r="U596" s="144"/>
      <c r="V596" s="144"/>
      <c r="W596" s="144"/>
      <c r="X596" s="144"/>
      <c r="Y596" s="144"/>
      <c r="Z596" s="144"/>
    </row>
    <row r="597" spans="1:26" ht="15.75" customHeight="1" x14ac:dyDescent="0.2">
      <c r="A597" s="144"/>
      <c r="B597" s="144"/>
      <c r="C597" s="144"/>
      <c r="D597" s="144"/>
      <c r="E597" s="144"/>
      <c r="F597" s="144"/>
      <c r="G597" s="144"/>
      <c r="H597" s="144"/>
      <c r="I597" s="144"/>
      <c r="J597" s="144"/>
      <c r="K597" s="144"/>
      <c r="L597" s="144"/>
      <c r="M597" s="144"/>
      <c r="N597" s="144"/>
      <c r="O597" s="144"/>
      <c r="P597" s="144"/>
      <c r="Q597" s="144"/>
      <c r="R597" s="144"/>
      <c r="S597" s="144"/>
      <c r="T597" s="144"/>
      <c r="U597" s="144"/>
      <c r="V597" s="144"/>
      <c r="W597" s="144"/>
      <c r="X597" s="144"/>
      <c r="Y597" s="144"/>
      <c r="Z597" s="144"/>
    </row>
    <row r="598" spans="1:26" ht="15.75" customHeight="1" x14ac:dyDescent="0.2">
      <c r="A598" s="144"/>
      <c r="B598" s="144"/>
      <c r="C598" s="144"/>
      <c r="D598" s="144"/>
      <c r="E598" s="144"/>
      <c r="F598" s="144"/>
      <c r="G598" s="144"/>
      <c r="H598" s="144"/>
      <c r="I598" s="144"/>
      <c r="J598" s="144"/>
      <c r="K598" s="144"/>
      <c r="L598" s="144"/>
      <c r="M598" s="144"/>
      <c r="N598" s="144"/>
      <c r="O598" s="144"/>
      <c r="P598" s="144"/>
      <c r="Q598" s="144"/>
      <c r="R598" s="144"/>
      <c r="S598" s="144"/>
      <c r="T598" s="144"/>
      <c r="U598" s="144"/>
      <c r="V598" s="144"/>
      <c r="W598" s="144"/>
      <c r="X598" s="144"/>
      <c r="Y598" s="144"/>
      <c r="Z598" s="144"/>
    </row>
    <row r="599" spans="1:26" ht="15.75" customHeight="1" x14ac:dyDescent="0.2">
      <c r="A599" s="144"/>
      <c r="B599" s="144"/>
      <c r="C599" s="144"/>
      <c r="D599" s="144"/>
      <c r="E599" s="144"/>
      <c r="F599" s="144"/>
      <c r="G599" s="144"/>
      <c r="H599" s="144"/>
      <c r="I599" s="144"/>
      <c r="J599" s="144"/>
      <c r="K599" s="144"/>
      <c r="L599" s="144"/>
      <c r="M599" s="144"/>
      <c r="N599" s="144"/>
      <c r="O599" s="144"/>
      <c r="P599" s="144"/>
      <c r="Q599" s="144"/>
      <c r="R599" s="144"/>
      <c r="S599" s="144"/>
      <c r="T599" s="144"/>
      <c r="U599" s="144"/>
      <c r="V599" s="144"/>
      <c r="W599" s="144"/>
      <c r="X599" s="144"/>
      <c r="Y599" s="144"/>
      <c r="Z599" s="144"/>
    </row>
    <row r="600" spans="1:26" ht="15.75" customHeight="1" x14ac:dyDescent="0.2">
      <c r="A600" s="144"/>
      <c r="B600" s="144"/>
      <c r="C600" s="144"/>
      <c r="D600" s="144"/>
      <c r="E600" s="144"/>
      <c r="F600" s="144"/>
      <c r="G600" s="144"/>
      <c r="H600" s="144"/>
      <c r="I600" s="144"/>
      <c r="J600" s="144"/>
      <c r="K600" s="144"/>
      <c r="L600" s="144"/>
      <c r="M600" s="144"/>
      <c r="N600" s="144"/>
      <c r="O600" s="144"/>
      <c r="P600" s="144"/>
      <c r="Q600" s="144"/>
      <c r="R600" s="144"/>
      <c r="S600" s="144"/>
      <c r="T600" s="144"/>
      <c r="U600" s="144"/>
      <c r="V600" s="144"/>
      <c r="W600" s="144"/>
      <c r="X600" s="144"/>
      <c r="Y600" s="144"/>
      <c r="Z600" s="144"/>
    </row>
    <row r="601" spans="1:26" ht="15.75" customHeight="1" x14ac:dyDescent="0.2">
      <c r="A601" s="144"/>
      <c r="B601" s="144"/>
      <c r="C601" s="144"/>
      <c r="D601" s="144"/>
      <c r="E601" s="144"/>
      <c r="F601" s="144"/>
      <c r="G601" s="144"/>
      <c r="H601" s="144"/>
      <c r="I601" s="144"/>
      <c r="J601" s="144"/>
      <c r="K601" s="144"/>
      <c r="L601" s="144"/>
      <c r="M601" s="144"/>
      <c r="N601" s="144"/>
      <c r="O601" s="144"/>
      <c r="P601" s="144"/>
      <c r="Q601" s="144"/>
      <c r="R601" s="144"/>
      <c r="S601" s="144"/>
      <c r="T601" s="144"/>
      <c r="U601" s="144"/>
      <c r="V601" s="144"/>
      <c r="W601" s="144"/>
      <c r="X601" s="144"/>
      <c r="Y601" s="144"/>
      <c r="Z601" s="144"/>
    </row>
    <row r="602" spans="1:26" ht="15.75" customHeight="1" x14ac:dyDescent="0.2">
      <c r="A602" s="144"/>
      <c r="B602" s="144"/>
      <c r="C602" s="144"/>
      <c r="D602" s="144"/>
      <c r="E602" s="144"/>
      <c r="F602" s="144"/>
      <c r="G602" s="144"/>
      <c r="H602" s="144"/>
      <c r="I602" s="144"/>
      <c r="J602" s="144"/>
      <c r="K602" s="144"/>
      <c r="L602" s="144"/>
      <c r="M602" s="144"/>
      <c r="N602" s="144"/>
      <c r="O602" s="144"/>
      <c r="P602" s="144"/>
      <c r="Q602" s="144"/>
      <c r="R602" s="144"/>
      <c r="S602" s="144"/>
      <c r="T602" s="144"/>
      <c r="U602" s="144"/>
      <c r="V602" s="144"/>
      <c r="W602" s="144"/>
      <c r="X602" s="144"/>
      <c r="Y602" s="144"/>
      <c r="Z602" s="144"/>
    </row>
    <row r="603" spans="1:26" ht="15.75" customHeight="1" x14ac:dyDescent="0.2">
      <c r="A603" s="144"/>
      <c r="B603" s="144"/>
      <c r="C603" s="144"/>
      <c r="D603" s="144"/>
      <c r="E603" s="144"/>
      <c r="F603" s="144"/>
      <c r="G603" s="144"/>
      <c r="H603" s="144"/>
      <c r="I603" s="144"/>
      <c r="J603" s="144"/>
      <c r="K603" s="144"/>
      <c r="L603" s="144"/>
      <c r="M603" s="144"/>
      <c r="N603" s="144"/>
      <c r="O603" s="144"/>
      <c r="P603" s="144"/>
      <c r="Q603" s="144"/>
      <c r="R603" s="144"/>
      <c r="S603" s="144"/>
      <c r="T603" s="144"/>
      <c r="U603" s="144"/>
      <c r="V603" s="144"/>
      <c r="W603" s="144"/>
      <c r="X603" s="144"/>
      <c r="Y603" s="144"/>
      <c r="Z603" s="144"/>
    </row>
    <row r="604" spans="1:26" ht="15.75" customHeight="1" x14ac:dyDescent="0.2">
      <c r="A604" s="144"/>
      <c r="B604" s="144"/>
      <c r="C604" s="144"/>
      <c r="D604" s="144"/>
      <c r="E604" s="144"/>
      <c r="F604" s="144"/>
      <c r="G604" s="144"/>
      <c r="H604" s="144"/>
      <c r="I604" s="144"/>
      <c r="J604" s="144"/>
      <c r="K604" s="144"/>
      <c r="L604" s="144"/>
      <c r="M604" s="144"/>
      <c r="N604" s="144"/>
      <c r="O604" s="144"/>
      <c r="P604" s="144"/>
      <c r="Q604" s="144"/>
      <c r="R604" s="144"/>
      <c r="S604" s="144"/>
      <c r="T604" s="144"/>
      <c r="U604" s="144"/>
      <c r="V604" s="144"/>
      <c r="W604" s="144"/>
      <c r="X604" s="144"/>
      <c r="Y604" s="144"/>
      <c r="Z604" s="144"/>
    </row>
    <row r="605" spans="1:26" ht="15.75" customHeight="1" x14ac:dyDescent="0.2">
      <c r="A605" s="144"/>
      <c r="B605" s="144"/>
      <c r="C605" s="144"/>
      <c r="D605" s="144"/>
      <c r="E605" s="144"/>
      <c r="F605" s="144"/>
      <c r="G605" s="144"/>
      <c r="H605" s="144"/>
      <c r="I605" s="144"/>
      <c r="J605" s="144"/>
      <c r="K605" s="144"/>
      <c r="L605" s="144"/>
      <c r="M605" s="144"/>
      <c r="N605" s="144"/>
      <c r="O605" s="144"/>
      <c r="P605" s="144"/>
      <c r="Q605" s="144"/>
      <c r="R605" s="144"/>
      <c r="S605" s="144"/>
      <c r="T605" s="144"/>
      <c r="U605" s="144"/>
      <c r="V605" s="144"/>
      <c r="W605" s="144"/>
      <c r="X605" s="144"/>
      <c r="Y605" s="144"/>
      <c r="Z605" s="144"/>
    </row>
    <row r="606" spans="1:26" ht="15.75" customHeight="1" x14ac:dyDescent="0.2">
      <c r="A606" s="144"/>
      <c r="B606" s="144"/>
      <c r="C606" s="144"/>
      <c r="D606" s="144"/>
      <c r="E606" s="144"/>
      <c r="F606" s="144"/>
      <c r="G606" s="144"/>
      <c r="H606" s="144"/>
      <c r="I606" s="144"/>
      <c r="J606" s="144"/>
      <c r="K606" s="144"/>
      <c r="L606" s="144"/>
      <c r="M606" s="144"/>
      <c r="N606" s="144"/>
      <c r="O606" s="144"/>
      <c r="P606" s="144"/>
      <c r="Q606" s="144"/>
      <c r="R606" s="144"/>
      <c r="S606" s="144"/>
      <c r="T606" s="144"/>
      <c r="U606" s="144"/>
      <c r="V606" s="144"/>
      <c r="W606" s="144"/>
      <c r="X606" s="144"/>
      <c r="Y606" s="144"/>
      <c r="Z606" s="144"/>
    </row>
    <row r="607" spans="1:26" ht="15.75" customHeight="1" x14ac:dyDescent="0.2">
      <c r="A607" s="144"/>
      <c r="B607" s="144"/>
      <c r="C607" s="144"/>
      <c r="D607" s="144"/>
      <c r="E607" s="144"/>
      <c r="F607" s="144"/>
      <c r="G607" s="144"/>
      <c r="H607" s="144"/>
      <c r="I607" s="144"/>
      <c r="J607" s="144"/>
      <c r="K607" s="144"/>
      <c r="L607" s="144"/>
      <c r="M607" s="144"/>
      <c r="N607" s="144"/>
      <c r="O607" s="144"/>
      <c r="P607" s="144"/>
      <c r="Q607" s="144"/>
      <c r="R607" s="144"/>
      <c r="S607" s="144"/>
      <c r="T607" s="144"/>
      <c r="U607" s="144"/>
      <c r="V607" s="144"/>
      <c r="W607" s="144"/>
      <c r="X607" s="144"/>
      <c r="Y607" s="144"/>
      <c r="Z607" s="144"/>
    </row>
    <row r="608" spans="1:26" ht="15.75" customHeight="1" x14ac:dyDescent="0.2">
      <c r="A608" s="144"/>
      <c r="B608" s="144"/>
      <c r="C608" s="144"/>
      <c r="D608" s="144"/>
      <c r="E608" s="144"/>
      <c r="F608" s="144"/>
      <c r="G608" s="144"/>
      <c r="H608" s="144"/>
      <c r="I608" s="144"/>
      <c r="J608" s="144"/>
      <c r="K608" s="144"/>
      <c r="L608" s="144"/>
      <c r="M608" s="144"/>
      <c r="N608" s="144"/>
      <c r="O608" s="144"/>
      <c r="P608" s="144"/>
      <c r="Q608" s="144"/>
      <c r="R608" s="144"/>
      <c r="S608" s="144"/>
      <c r="T608" s="144"/>
      <c r="U608" s="144"/>
      <c r="V608" s="144"/>
      <c r="W608" s="144"/>
      <c r="X608" s="144"/>
      <c r="Y608" s="144"/>
      <c r="Z608" s="144"/>
    </row>
    <row r="609" spans="1:26" ht="15.75" customHeight="1" x14ac:dyDescent="0.2">
      <c r="A609" s="144"/>
      <c r="B609" s="144"/>
      <c r="C609" s="144"/>
      <c r="D609" s="144"/>
      <c r="E609" s="144"/>
      <c r="F609" s="144"/>
      <c r="G609" s="144"/>
      <c r="H609" s="144"/>
      <c r="I609" s="144"/>
      <c r="J609" s="144"/>
      <c r="K609" s="144"/>
      <c r="L609" s="144"/>
      <c r="M609" s="144"/>
      <c r="N609" s="144"/>
      <c r="O609" s="144"/>
      <c r="P609" s="144"/>
      <c r="Q609" s="144"/>
      <c r="R609" s="144"/>
      <c r="S609" s="144"/>
      <c r="T609" s="144"/>
      <c r="U609" s="144"/>
      <c r="V609" s="144"/>
      <c r="W609" s="144"/>
      <c r="X609" s="144"/>
      <c r="Y609" s="144"/>
      <c r="Z609" s="144"/>
    </row>
    <row r="610" spans="1:26" ht="15.75" customHeight="1" x14ac:dyDescent="0.2">
      <c r="A610" s="144"/>
      <c r="B610" s="144"/>
      <c r="C610" s="144"/>
      <c r="D610" s="144"/>
      <c r="E610" s="144"/>
      <c r="F610" s="144"/>
      <c r="G610" s="144"/>
      <c r="H610" s="144"/>
      <c r="I610" s="144"/>
      <c r="J610" s="144"/>
      <c r="K610" s="144"/>
      <c r="L610" s="144"/>
      <c r="M610" s="144"/>
      <c r="N610" s="144"/>
      <c r="O610" s="144"/>
      <c r="P610" s="144"/>
      <c r="Q610" s="144"/>
      <c r="R610" s="144"/>
      <c r="S610" s="144"/>
      <c r="T610" s="144"/>
      <c r="U610" s="144"/>
      <c r="V610" s="144"/>
      <c r="W610" s="144"/>
      <c r="X610" s="144"/>
      <c r="Y610" s="144"/>
      <c r="Z610" s="144"/>
    </row>
    <row r="611" spans="1:26" ht="15.75" customHeight="1" x14ac:dyDescent="0.2">
      <c r="A611" s="144"/>
      <c r="B611" s="144"/>
      <c r="C611" s="144"/>
      <c r="D611" s="144"/>
      <c r="E611" s="144"/>
      <c r="F611" s="144"/>
      <c r="G611" s="144"/>
      <c r="H611" s="144"/>
      <c r="I611" s="144"/>
      <c r="J611" s="144"/>
      <c r="K611" s="144"/>
      <c r="L611" s="144"/>
      <c r="M611" s="144"/>
      <c r="N611" s="144"/>
      <c r="O611" s="144"/>
      <c r="P611" s="144"/>
      <c r="Q611" s="144"/>
      <c r="R611" s="144"/>
      <c r="S611" s="144"/>
      <c r="T611" s="144"/>
      <c r="U611" s="144"/>
      <c r="V611" s="144"/>
      <c r="W611" s="144"/>
      <c r="X611" s="144"/>
      <c r="Y611" s="144"/>
      <c r="Z611" s="144"/>
    </row>
    <row r="612" spans="1:26" ht="15.75" customHeight="1" x14ac:dyDescent="0.2">
      <c r="A612" s="144"/>
      <c r="B612" s="144"/>
      <c r="C612" s="144"/>
      <c r="D612" s="144"/>
      <c r="E612" s="144"/>
      <c r="F612" s="144"/>
      <c r="G612" s="144"/>
      <c r="H612" s="144"/>
      <c r="I612" s="144"/>
      <c r="J612" s="144"/>
      <c r="K612" s="144"/>
      <c r="L612" s="144"/>
      <c r="M612" s="144"/>
      <c r="N612" s="144"/>
      <c r="O612" s="144"/>
      <c r="P612" s="144"/>
      <c r="Q612" s="144"/>
      <c r="R612" s="144"/>
      <c r="S612" s="144"/>
      <c r="T612" s="144"/>
      <c r="U612" s="144"/>
      <c r="V612" s="144"/>
      <c r="W612" s="144"/>
      <c r="X612" s="144"/>
      <c r="Y612" s="144"/>
      <c r="Z612" s="144"/>
    </row>
    <row r="613" spans="1:26" ht="15.75" customHeight="1" x14ac:dyDescent="0.2">
      <c r="A613" s="144"/>
      <c r="B613" s="144"/>
      <c r="C613" s="144"/>
      <c r="D613" s="144"/>
      <c r="E613" s="144"/>
      <c r="F613" s="144"/>
      <c r="G613" s="144"/>
      <c r="H613" s="144"/>
      <c r="I613" s="144"/>
      <c r="J613" s="144"/>
      <c r="K613" s="144"/>
      <c r="L613" s="144"/>
      <c r="M613" s="144"/>
      <c r="N613" s="144"/>
      <c r="O613" s="144"/>
      <c r="P613" s="144"/>
      <c r="Q613" s="144"/>
      <c r="R613" s="144"/>
      <c r="S613" s="144"/>
      <c r="T613" s="144"/>
      <c r="U613" s="144"/>
      <c r="V613" s="144"/>
      <c r="W613" s="144"/>
      <c r="X613" s="144"/>
      <c r="Y613" s="144"/>
      <c r="Z613" s="144"/>
    </row>
    <row r="614" spans="1:26" ht="15.75" customHeight="1" x14ac:dyDescent="0.2">
      <c r="A614" s="144"/>
      <c r="B614" s="144"/>
      <c r="C614" s="144"/>
      <c r="D614" s="144"/>
      <c r="E614" s="144"/>
      <c r="F614" s="144"/>
      <c r="G614" s="144"/>
      <c r="H614" s="144"/>
      <c r="I614" s="144"/>
      <c r="J614" s="144"/>
      <c r="K614" s="144"/>
      <c r="L614" s="144"/>
      <c r="M614" s="144"/>
      <c r="N614" s="144"/>
      <c r="O614" s="144"/>
      <c r="P614" s="144"/>
      <c r="Q614" s="144"/>
      <c r="R614" s="144"/>
      <c r="S614" s="144"/>
      <c r="T614" s="144"/>
      <c r="U614" s="144"/>
      <c r="V614" s="144"/>
      <c r="W614" s="144"/>
      <c r="X614" s="144"/>
      <c r="Y614" s="144"/>
      <c r="Z614" s="144"/>
    </row>
    <row r="615" spans="1:26" ht="15.75" customHeight="1" x14ac:dyDescent="0.2">
      <c r="A615" s="144"/>
      <c r="B615" s="144"/>
      <c r="C615" s="144"/>
      <c r="D615" s="144"/>
      <c r="E615" s="144"/>
      <c r="F615" s="144"/>
      <c r="G615" s="144"/>
      <c r="H615" s="144"/>
      <c r="I615" s="144"/>
      <c r="J615" s="144"/>
      <c r="K615" s="144"/>
      <c r="L615" s="144"/>
      <c r="M615" s="144"/>
      <c r="N615" s="144"/>
      <c r="O615" s="144"/>
      <c r="P615" s="144"/>
      <c r="Q615" s="144"/>
      <c r="R615" s="144"/>
      <c r="S615" s="144"/>
      <c r="T615" s="144"/>
      <c r="U615" s="144"/>
      <c r="V615" s="144"/>
      <c r="W615" s="144"/>
      <c r="X615" s="144"/>
      <c r="Y615" s="144"/>
      <c r="Z615" s="144"/>
    </row>
    <row r="616" spans="1:26" ht="15.75" customHeight="1" x14ac:dyDescent="0.2">
      <c r="A616" s="144"/>
      <c r="B616" s="144"/>
      <c r="C616" s="144"/>
      <c r="D616" s="144"/>
      <c r="E616" s="144"/>
      <c r="F616" s="144"/>
      <c r="G616" s="144"/>
      <c r="H616" s="144"/>
      <c r="I616" s="144"/>
      <c r="J616" s="144"/>
      <c r="K616" s="144"/>
      <c r="L616" s="144"/>
      <c r="M616" s="144"/>
      <c r="N616" s="144"/>
      <c r="O616" s="144"/>
      <c r="P616" s="144"/>
      <c r="Q616" s="144"/>
      <c r="R616" s="144"/>
      <c r="S616" s="144"/>
      <c r="T616" s="144"/>
      <c r="U616" s="144"/>
      <c r="V616" s="144"/>
      <c r="W616" s="144"/>
      <c r="X616" s="144"/>
      <c r="Y616" s="144"/>
      <c r="Z616" s="144"/>
    </row>
    <row r="617" spans="1:26" ht="15.75" customHeight="1" x14ac:dyDescent="0.2">
      <c r="A617" s="144"/>
      <c r="B617" s="144"/>
      <c r="C617" s="144"/>
      <c r="D617" s="144"/>
      <c r="E617" s="144"/>
      <c r="F617" s="144"/>
      <c r="G617" s="144"/>
      <c r="H617" s="144"/>
      <c r="I617" s="144"/>
      <c r="J617" s="144"/>
      <c r="K617" s="144"/>
      <c r="L617" s="144"/>
      <c r="M617" s="144"/>
      <c r="N617" s="144"/>
      <c r="O617" s="144"/>
      <c r="P617" s="144"/>
      <c r="Q617" s="144"/>
      <c r="R617" s="144"/>
      <c r="S617" s="144"/>
      <c r="T617" s="144"/>
      <c r="U617" s="144"/>
      <c r="V617" s="144"/>
      <c r="W617" s="144"/>
      <c r="X617" s="144"/>
      <c r="Y617" s="144"/>
      <c r="Z617" s="144"/>
    </row>
    <row r="618" spans="1:26" ht="15.75" customHeight="1" x14ac:dyDescent="0.2">
      <c r="A618" s="144"/>
      <c r="B618" s="144"/>
      <c r="C618" s="144"/>
      <c r="D618" s="144"/>
      <c r="E618" s="144"/>
      <c r="F618" s="144"/>
      <c r="G618" s="144"/>
      <c r="H618" s="144"/>
      <c r="I618" s="144"/>
      <c r="J618" s="144"/>
      <c r="K618" s="144"/>
      <c r="L618" s="144"/>
      <c r="M618" s="144"/>
      <c r="N618" s="144"/>
      <c r="O618" s="144"/>
      <c r="P618" s="144"/>
      <c r="Q618" s="144"/>
      <c r="R618" s="144"/>
      <c r="S618" s="144"/>
      <c r="T618" s="144"/>
      <c r="U618" s="144"/>
      <c r="V618" s="144"/>
      <c r="W618" s="144"/>
      <c r="X618" s="144"/>
      <c r="Y618" s="144"/>
      <c r="Z618" s="144"/>
    </row>
    <row r="619" spans="1:26" ht="15.75" customHeight="1" x14ac:dyDescent="0.2">
      <c r="A619" s="144"/>
      <c r="B619" s="144"/>
      <c r="C619" s="144"/>
      <c r="D619" s="144"/>
      <c r="E619" s="144"/>
      <c r="F619" s="144"/>
      <c r="G619" s="144"/>
      <c r="H619" s="144"/>
      <c r="I619" s="144"/>
      <c r="J619" s="144"/>
      <c r="K619" s="144"/>
      <c r="L619" s="144"/>
      <c r="M619" s="144"/>
      <c r="N619" s="144"/>
      <c r="O619" s="144"/>
      <c r="P619" s="144"/>
      <c r="Q619" s="144"/>
      <c r="R619" s="144"/>
      <c r="S619" s="144"/>
      <c r="T619" s="144"/>
      <c r="U619" s="144"/>
      <c r="V619" s="144"/>
      <c r="W619" s="144"/>
      <c r="X619" s="144"/>
      <c r="Y619" s="144"/>
      <c r="Z619" s="144"/>
    </row>
    <row r="620" spans="1:26" ht="15.75" customHeight="1" x14ac:dyDescent="0.2">
      <c r="A620" s="144"/>
      <c r="B620" s="144"/>
      <c r="C620" s="144"/>
      <c r="D620" s="144"/>
      <c r="E620" s="144"/>
      <c r="F620" s="144"/>
      <c r="G620" s="144"/>
      <c r="H620" s="144"/>
      <c r="I620" s="144"/>
      <c r="J620" s="144"/>
      <c r="K620" s="144"/>
      <c r="L620" s="144"/>
      <c r="M620" s="144"/>
      <c r="N620" s="144"/>
      <c r="O620" s="144"/>
      <c r="P620" s="144"/>
      <c r="Q620" s="144"/>
      <c r="R620" s="144"/>
      <c r="S620" s="144"/>
      <c r="T620" s="144"/>
      <c r="U620" s="144"/>
      <c r="V620" s="144"/>
      <c r="W620" s="144"/>
      <c r="X620" s="144"/>
      <c r="Y620" s="144"/>
      <c r="Z620" s="144"/>
    </row>
    <row r="621" spans="1:26" ht="15.75" customHeight="1" x14ac:dyDescent="0.2">
      <c r="A621" s="144"/>
      <c r="B621" s="144"/>
      <c r="C621" s="144"/>
      <c r="D621" s="144"/>
      <c r="E621" s="144"/>
      <c r="F621" s="144"/>
      <c r="G621" s="144"/>
      <c r="H621" s="144"/>
      <c r="I621" s="144"/>
      <c r="J621" s="144"/>
      <c r="K621" s="144"/>
      <c r="L621" s="144"/>
      <c r="M621" s="144"/>
      <c r="N621" s="144"/>
      <c r="O621" s="144"/>
      <c r="P621" s="144"/>
      <c r="Q621" s="144"/>
      <c r="R621" s="144"/>
      <c r="S621" s="144"/>
      <c r="T621" s="144"/>
      <c r="U621" s="144"/>
      <c r="V621" s="144"/>
      <c r="W621" s="144"/>
      <c r="X621" s="144"/>
      <c r="Y621" s="144"/>
      <c r="Z621" s="144"/>
    </row>
    <row r="622" spans="1:26" ht="15.75" customHeight="1" x14ac:dyDescent="0.2">
      <c r="A622" s="144"/>
      <c r="B622" s="144"/>
      <c r="C622" s="144"/>
      <c r="D622" s="144"/>
      <c r="E622" s="144"/>
      <c r="F622" s="144"/>
      <c r="G622" s="144"/>
      <c r="H622" s="144"/>
      <c r="I622" s="144"/>
      <c r="J622" s="144"/>
      <c r="K622" s="144"/>
      <c r="L622" s="144"/>
      <c r="M622" s="144"/>
      <c r="N622" s="144"/>
      <c r="O622" s="144"/>
      <c r="P622" s="144"/>
      <c r="Q622" s="144"/>
      <c r="R622" s="144"/>
      <c r="S622" s="144"/>
      <c r="T622" s="144"/>
      <c r="U622" s="144"/>
      <c r="V622" s="144"/>
      <c r="W622" s="144"/>
      <c r="X622" s="144"/>
      <c r="Y622" s="144"/>
      <c r="Z622" s="144"/>
    </row>
    <row r="623" spans="1:26" ht="15.75" customHeight="1" x14ac:dyDescent="0.2">
      <c r="A623" s="144"/>
      <c r="B623" s="144"/>
      <c r="C623" s="144"/>
      <c r="D623" s="144"/>
      <c r="E623" s="144"/>
      <c r="F623" s="144"/>
      <c r="G623" s="144"/>
      <c r="H623" s="144"/>
      <c r="I623" s="144"/>
      <c r="J623" s="144"/>
      <c r="K623" s="144"/>
      <c r="L623" s="144"/>
      <c r="M623" s="144"/>
      <c r="N623" s="144"/>
      <c r="O623" s="144"/>
      <c r="P623" s="144"/>
      <c r="Q623" s="144"/>
      <c r="R623" s="144"/>
      <c r="S623" s="144"/>
      <c r="T623" s="144"/>
      <c r="U623" s="144"/>
      <c r="V623" s="144"/>
      <c r="W623" s="144"/>
      <c r="X623" s="144"/>
      <c r="Y623" s="144"/>
      <c r="Z623" s="144"/>
    </row>
    <row r="624" spans="1:26" ht="15.75" customHeight="1" x14ac:dyDescent="0.2">
      <c r="A624" s="144"/>
      <c r="B624" s="144"/>
      <c r="C624" s="144"/>
      <c r="D624" s="144"/>
      <c r="E624" s="144"/>
      <c r="F624" s="144"/>
      <c r="G624" s="144"/>
      <c r="H624" s="144"/>
      <c r="I624" s="144"/>
      <c r="J624" s="144"/>
      <c r="K624" s="144"/>
      <c r="L624" s="144"/>
      <c r="M624" s="144"/>
      <c r="N624" s="144"/>
      <c r="O624" s="144"/>
      <c r="P624" s="144"/>
      <c r="Q624" s="144"/>
      <c r="R624" s="144"/>
      <c r="S624" s="144"/>
      <c r="T624" s="144"/>
      <c r="U624" s="144"/>
      <c r="V624" s="144"/>
      <c r="W624" s="144"/>
      <c r="X624" s="144"/>
      <c r="Y624" s="144"/>
      <c r="Z624" s="144"/>
    </row>
    <row r="625" spans="1:26" ht="15.75" customHeight="1" x14ac:dyDescent="0.2">
      <c r="A625" s="144"/>
      <c r="B625" s="144"/>
      <c r="C625" s="144"/>
      <c r="D625" s="144"/>
      <c r="E625" s="144"/>
      <c r="F625" s="144"/>
      <c r="G625" s="144"/>
      <c r="H625" s="144"/>
      <c r="I625" s="144"/>
      <c r="J625" s="144"/>
      <c r="K625" s="144"/>
      <c r="L625" s="144"/>
      <c r="M625" s="144"/>
      <c r="N625" s="144"/>
      <c r="O625" s="144"/>
      <c r="P625" s="144"/>
      <c r="Q625" s="144"/>
      <c r="R625" s="144"/>
      <c r="S625" s="144"/>
      <c r="T625" s="144"/>
      <c r="U625" s="144"/>
      <c r="V625" s="144"/>
      <c r="W625" s="144"/>
      <c r="X625" s="144"/>
      <c r="Y625" s="144"/>
      <c r="Z625" s="144"/>
    </row>
    <row r="626" spans="1:26" ht="15.75" customHeight="1" x14ac:dyDescent="0.2">
      <c r="A626" s="144"/>
      <c r="B626" s="144"/>
      <c r="C626" s="144"/>
      <c r="D626" s="144"/>
      <c r="E626" s="144"/>
      <c r="F626" s="144"/>
      <c r="G626" s="144"/>
      <c r="H626" s="144"/>
      <c r="I626" s="144"/>
      <c r="J626" s="144"/>
      <c r="K626" s="144"/>
      <c r="L626" s="144"/>
      <c r="M626" s="144"/>
      <c r="N626" s="144"/>
      <c r="O626" s="144"/>
      <c r="P626" s="144"/>
      <c r="Q626" s="144"/>
      <c r="R626" s="144"/>
      <c r="S626" s="144"/>
      <c r="T626" s="144"/>
      <c r="U626" s="144"/>
      <c r="V626" s="144"/>
      <c r="W626" s="144"/>
      <c r="X626" s="144"/>
      <c r="Y626" s="144"/>
      <c r="Z626" s="144"/>
    </row>
    <row r="627" spans="1:26" ht="15.75" customHeight="1" x14ac:dyDescent="0.2">
      <c r="A627" s="144"/>
      <c r="B627" s="144"/>
      <c r="C627" s="144"/>
      <c r="D627" s="144"/>
      <c r="E627" s="144"/>
      <c r="F627" s="144"/>
      <c r="G627" s="144"/>
      <c r="H627" s="144"/>
      <c r="I627" s="144"/>
      <c r="J627" s="144"/>
      <c r="K627" s="144"/>
      <c r="L627" s="144"/>
      <c r="M627" s="144"/>
      <c r="N627" s="144"/>
      <c r="O627" s="144"/>
      <c r="P627" s="144"/>
      <c r="Q627" s="144"/>
      <c r="R627" s="144"/>
      <c r="S627" s="144"/>
      <c r="T627" s="144"/>
      <c r="U627" s="144"/>
      <c r="V627" s="144"/>
      <c r="W627" s="144"/>
      <c r="X627" s="144"/>
      <c r="Y627" s="144"/>
      <c r="Z627" s="144"/>
    </row>
    <row r="628" spans="1:26" ht="15.75" customHeight="1" x14ac:dyDescent="0.2">
      <c r="A628" s="144"/>
      <c r="B628" s="144"/>
      <c r="C628" s="144"/>
      <c r="D628" s="144"/>
      <c r="E628" s="144"/>
      <c r="F628" s="144"/>
      <c r="G628" s="144"/>
      <c r="H628" s="144"/>
      <c r="I628" s="144"/>
      <c r="J628" s="144"/>
      <c r="K628" s="144"/>
      <c r="L628" s="144"/>
      <c r="M628" s="144"/>
      <c r="N628" s="144"/>
      <c r="O628" s="144"/>
      <c r="P628" s="144"/>
      <c r="Q628" s="144"/>
      <c r="R628" s="144"/>
      <c r="S628" s="144"/>
      <c r="T628" s="144"/>
      <c r="U628" s="144"/>
      <c r="V628" s="144"/>
      <c r="W628" s="144"/>
      <c r="X628" s="144"/>
      <c r="Y628" s="144"/>
      <c r="Z628" s="144"/>
    </row>
    <row r="629" spans="1:26" ht="15.75" customHeight="1" x14ac:dyDescent="0.2">
      <c r="A629" s="144"/>
      <c r="B629" s="144"/>
      <c r="C629" s="144"/>
      <c r="D629" s="144"/>
      <c r="E629" s="144"/>
      <c r="F629" s="144"/>
      <c r="G629" s="144"/>
      <c r="H629" s="144"/>
      <c r="I629" s="144"/>
      <c r="J629" s="144"/>
      <c r="K629" s="144"/>
      <c r="L629" s="144"/>
      <c r="M629" s="144"/>
      <c r="N629" s="144"/>
      <c r="O629" s="144"/>
      <c r="P629" s="144"/>
      <c r="Q629" s="144"/>
      <c r="R629" s="144"/>
      <c r="S629" s="144"/>
      <c r="T629" s="144"/>
      <c r="U629" s="144"/>
      <c r="V629" s="144"/>
      <c r="W629" s="144"/>
      <c r="X629" s="144"/>
      <c r="Y629" s="144"/>
      <c r="Z629" s="144"/>
    </row>
    <row r="630" spans="1:26" ht="15.75" customHeight="1" x14ac:dyDescent="0.2">
      <c r="A630" s="144"/>
      <c r="B630" s="144"/>
      <c r="C630" s="144"/>
      <c r="D630" s="144"/>
      <c r="E630" s="144"/>
      <c r="F630" s="144"/>
      <c r="G630" s="144"/>
      <c r="H630" s="144"/>
      <c r="I630" s="144"/>
      <c r="J630" s="144"/>
      <c r="K630" s="144"/>
      <c r="L630" s="144"/>
      <c r="M630" s="144"/>
      <c r="N630" s="144"/>
      <c r="O630" s="144"/>
      <c r="P630" s="144"/>
      <c r="Q630" s="144"/>
      <c r="R630" s="144"/>
      <c r="S630" s="144"/>
      <c r="T630" s="144"/>
      <c r="U630" s="144"/>
      <c r="V630" s="144"/>
      <c r="W630" s="144"/>
      <c r="X630" s="144"/>
      <c r="Y630" s="144"/>
      <c r="Z630" s="144"/>
    </row>
    <row r="631" spans="1:26" ht="15.75" customHeight="1" x14ac:dyDescent="0.2">
      <c r="A631" s="144"/>
      <c r="B631" s="144"/>
      <c r="C631" s="144"/>
      <c r="D631" s="144"/>
      <c r="E631" s="144"/>
      <c r="F631" s="144"/>
      <c r="G631" s="144"/>
      <c r="H631" s="144"/>
      <c r="I631" s="144"/>
      <c r="J631" s="144"/>
      <c r="K631" s="144"/>
      <c r="L631" s="144"/>
      <c r="M631" s="144"/>
      <c r="N631" s="144"/>
      <c r="O631" s="144"/>
      <c r="P631" s="144"/>
      <c r="Q631" s="144"/>
      <c r="R631" s="144"/>
      <c r="S631" s="144"/>
      <c r="T631" s="144"/>
      <c r="U631" s="144"/>
      <c r="V631" s="144"/>
      <c r="W631" s="144"/>
      <c r="X631" s="144"/>
      <c r="Y631" s="144"/>
      <c r="Z631" s="144"/>
    </row>
    <row r="632" spans="1:26" ht="15.75" customHeight="1" x14ac:dyDescent="0.2">
      <c r="A632" s="144"/>
      <c r="B632" s="144"/>
      <c r="C632" s="144"/>
      <c r="D632" s="144"/>
      <c r="E632" s="144"/>
      <c r="F632" s="144"/>
      <c r="G632" s="144"/>
      <c r="H632" s="144"/>
      <c r="I632" s="144"/>
      <c r="J632" s="144"/>
      <c r="K632" s="144"/>
      <c r="L632" s="144"/>
      <c r="M632" s="144"/>
      <c r="N632" s="144"/>
      <c r="O632" s="144"/>
      <c r="P632" s="144"/>
      <c r="Q632" s="144"/>
      <c r="R632" s="144"/>
      <c r="S632" s="144"/>
      <c r="T632" s="144"/>
      <c r="U632" s="144"/>
      <c r="V632" s="144"/>
      <c r="W632" s="144"/>
      <c r="X632" s="144"/>
      <c r="Y632" s="144"/>
      <c r="Z632" s="144"/>
    </row>
    <row r="633" spans="1:26" ht="15.75" customHeight="1" x14ac:dyDescent="0.2">
      <c r="A633" s="144"/>
      <c r="B633" s="144"/>
      <c r="C633" s="144"/>
      <c r="D633" s="144"/>
      <c r="E633" s="144"/>
      <c r="F633" s="144"/>
      <c r="G633" s="144"/>
      <c r="H633" s="144"/>
      <c r="I633" s="144"/>
      <c r="J633" s="144"/>
      <c r="K633" s="144"/>
      <c r="L633" s="144"/>
      <c r="M633" s="144"/>
      <c r="N633" s="144"/>
      <c r="O633" s="144"/>
      <c r="P633" s="144"/>
      <c r="Q633" s="144"/>
      <c r="R633" s="144"/>
      <c r="S633" s="144"/>
      <c r="T633" s="144"/>
      <c r="U633" s="144"/>
      <c r="V633" s="144"/>
      <c r="W633" s="144"/>
      <c r="X633" s="144"/>
      <c r="Y633" s="144"/>
      <c r="Z633" s="144"/>
    </row>
    <row r="634" spans="1:26" ht="15.75" customHeight="1" x14ac:dyDescent="0.2">
      <c r="A634" s="144"/>
      <c r="B634" s="144"/>
      <c r="C634" s="144"/>
      <c r="D634" s="144"/>
      <c r="E634" s="144"/>
      <c r="F634" s="144"/>
      <c r="G634" s="144"/>
      <c r="H634" s="144"/>
      <c r="I634" s="144"/>
      <c r="J634" s="144"/>
      <c r="K634" s="144"/>
      <c r="L634" s="144"/>
      <c r="M634" s="144"/>
      <c r="N634" s="144"/>
      <c r="O634" s="144"/>
      <c r="P634" s="144"/>
      <c r="Q634" s="144"/>
      <c r="R634" s="144"/>
      <c r="S634" s="144"/>
      <c r="T634" s="144"/>
      <c r="U634" s="144"/>
      <c r="V634" s="144"/>
      <c r="W634" s="144"/>
      <c r="X634" s="144"/>
      <c r="Y634" s="144"/>
      <c r="Z634" s="144"/>
    </row>
    <row r="635" spans="1:26" ht="15.75" customHeight="1" x14ac:dyDescent="0.2">
      <c r="A635" s="144"/>
      <c r="B635" s="144"/>
      <c r="C635" s="144"/>
      <c r="D635" s="144"/>
      <c r="E635" s="144"/>
      <c r="F635" s="144"/>
      <c r="G635" s="144"/>
      <c r="H635" s="144"/>
      <c r="I635" s="144"/>
      <c r="J635" s="144"/>
      <c r="K635" s="144"/>
      <c r="L635" s="144"/>
      <c r="M635" s="144"/>
      <c r="N635" s="144"/>
      <c r="O635" s="144"/>
      <c r="P635" s="144"/>
      <c r="Q635" s="144"/>
      <c r="R635" s="144"/>
      <c r="S635" s="144"/>
      <c r="T635" s="144"/>
      <c r="U635" s="144"/>
      <c r="V635" s="144"/>
      <c r="W635" s="144"/>
      <c r="X635" s="144"/>
      <c r="Y635" s="144"/>
      <c r="Z635" s="144"/>
    </row>
    <row r="636" spans="1:26" ht="15.75" customHeight="1" x14ac:dyDescent="0.2">
      <c r="A636" s="144"/>
      <c r="B636" s="144"/>
      <c r="C636" s="144"/>
      <c r="D636" s="144"/>
      <c r="E636" s="144"/>
      <c r="F636" s="144"/>
      <c r="G636" s="144"/>
      <c r="H636" s="144"/>
      <c r="I636" s="144"/>
      <c r="J636" s="144"/>
      <c r="K636" s="144"/>
      <c r="L636" s="144"/>
      <c r="M636" s="144"/>
      <c r="N636" s="144"/>
      <c r="O636" s="144"/>
      <c r="P636" s="144"/>
      <c r="Q636" s="144"/>
      <c r="R636" s="144"/>
      <c r="S636" s="144"/>
      <c r="T636" s="144"/>
      <c r="U636" s="144"/>
      <c r="V636" s="144"/>
      <c r="W636" s="144"/>
      <c r="X636" s="144"/>
      <c r="Y636" s="144"/>
      <c r="Z636" s="144"/>
    </row>
    <row r="637" spans="1:26" ht="15.75" customHeight="1" x14ac:dyDescent="0.2">
      <c r="A637" s="144"/>
      <c r="B637" s="144"/>
      <c r="C637" s="144"/>
      <c r="D637" s="144"/>
      <c r="E637" s="144"/>
      <c r="F637" s="144"/>
      <c r="G637" s="144"/>
      <c r="H637" s="144"/>
      <c r="I637" s="144"/>
      <c r="J637" s="144"/>
      <c r="K637" s="144"/>
      <c r="L637" s="144"/>
      <c r="M637" s="144"/>
      <c r="N637" s="144"/>
      <c r="O637" s="144"/>
      <c r="P637" s="144"/>
      <c r="Q637" s="144"/>
      <c r="R637" s="144"/>
      <c r="S637" s="144"/>
      <c r="T637" s="144"/>
      <c r="U637" s="144"/>
      <c r="V637" s="144"/>
      <c r="W637" s="144"/>
      <c r="X637" s="144"/>
      <c r="Y637" s="144"/>
      <c r="Z637" s="144"/>
    </row>
    <row r="638" spans="1:26" ht="15.75" customHeight="1" x14ac:dyDescent="0.2">
      <c r="A638" s="144"/>
      <c r="B638" s="144"/>
      <c r="C638" s="144"/>
      <c r="D638" s="144"/>
      <c r="E638" s="144"/>
      <c r="F638" s="144"/>
      <c r="G638" s="144"/>
      <c r="H638" s="144"/>
      <c r="I638" s="144"/>
      <c r="J638" s="144"/>
      <c r="K638" s="144"/>
      <c r="L638" s="144"/>
      <c r="M638" s="144"/>
      <c r="N638" s="144"/>
      <c r="O638" s="144"/>
      <c r="P638" s="144"/>
      <c r="Q638" s="144"/>
      <c r="R638" s="144"/>
      <c r="S638" s="144"/>
      <c r="T638" s="144"/>
      <c r="U638" s="144"/>
      <c r="V638" s="144"/>
      <c r="W638" s="144"/>
      <c r="X638" s="144"/>
      <c r="Y638" s="144"/>
      <c r="Z638" s="144"/>
    </row>
    <row r="639" spans="1:26" ht="15.75" customHeight="1" x14ac:dyDescent="0.2">
      <c r="A639" s="144"/>
      <c r="B639" s="144"/>
      <c r="C639" s="144"/>
      <c r="D639" s="144"/>
      <c r="E639" s="144"/>
      <c r="F639" s="144"/>
      <c r="G639" s="144"/>
      <c r="H639" s="144"/>
      <c r="I639" s="144"/>
      <c r="J639" s="144"/>
      <c r="K639" s="144"/>
      <c r="L639" s="144"/>
      <c r="M639" s="144"/>
      <c r="N639" s="144"/>
      <c r="O639" s="144"/>
      <c r="P639" s="144"/>
      <c r="Q639" s="144"/>
      <c r="R639" s="144"/>
      <c r="S639" s="144"/>
      <c r="T639" s="144"/>
      <c r="U639" s="144"/>
      <c r="V639" s="144"/>
      <c r="W639" s="144"/>
      <c r="X639" s="144"/>
      <c r="Y639" s="144"/>
      <c r="Z639" s="144"/>
    </row>
    <row r="640" spans="1:26" ht="15.75" customHeight="1" x14ac:dyDescent="0.2">
      <c r="A640" s="144"/>
      <c r="B640" s="144"/>
      <c r="C640" s="144"/>
      <c r="D640" s="144"/>
      <c r="E640" s="144"/>
      <c r="F640" s="144"/>
      <c r="G640" s="144"/>
      <c r="H640" s="144"/>
      <c r="I640" s="144"/>
      <c r="J640" s="144"/>
      <c r="K640" s="144"/>
      <c r="L640" s="144"/>
      <c r="M640" s="144"/>
      <c r="N640" s="144"/>
      <c r="O640" s="144"/>
      <c r="P640" s="144"/>
      <c r="Q640" s="144"/>
      <c r="R640" s="144"/>
      <c r="S640" s="144"/>
      <c r="T640" s="144"/>
      <c r="U640" s="144"/>
      <c r="V640" s="144"/>
      <c r="W640" s="144"/>
      <c r="X640" s="144"/>
      <c r="Y640" s="144"/>
      <c r="Z640" s="144"/>
    </row>
    <row r="641" spans="1:26" ht="15.75" customHeight="1" x14ac:dyDescent="0.2">
      <c r="A641" s="144"/>
      <c r="B641" s="144"/>
      <c r="C641" s="144"/>
      <c r="D641" s="144"/>
      <c r="E641" s="144"/>
      <c r="F641" s="144"/>
      <c r="G641" s="144"/>
      <c r="H641" s="144"/>
      <c r="I641" s="144"/>
      <c r="J641" s="144"/>
      <c r="K641" s="144"/>
      <c r="L641" s="144"/>
      <c r="M641" s="144"/>
      <c r="N641" s="144"/>
      <c r="O641" s="144"/>
      <c r="P641" s="144"/>
      <c r="Q641" s="144"/>
      <c r="R641" s="144"/>
      <c r="S641" s="144"/>
      <c r="T641" s="144"/>
      <c r="U641" s="144"/>
      <c r="V641" s="144"/>
      <c r="W641" s="144"/>
      <c r="X641" s="144"/>
      <c r="Y641" s="144"/>
      <c r="Z641" s="144"/>
    </row>
    <row r="642" spans="1:26" ht="15.75" customHeight="1" x14ac:dyDescent="0.2">
      <c r="A642" s="144"/>
      <c r="B642" s="144"/>
      <c r="C642" s="144"/>
      <c r="D642" s="144"/>
      <c r="E642" s="144"/>
      <c r="F642" s="144"/>
      <c r="G642" s="144"/>
      <c r="H642" s="144"/>
      <c r="I642" s="144"/>
      <c r="J642" s="144"/>
      <c r="K642" s="144"/>
      <c r="L642" s="144"/>
      <c r="M642" s="144"/>
      <c r="N642" s="144"/>
      <c r="O642" s="144"/>
      <c r="P642" s="144"/>
      <c r="Q642" s="144"/>
      <c r="R642" s="144"/>
      <c r="S642" s="144"/>
      <c r="T642" s="144"/>
      <c r="U642" s="144"/>
      <c r="V642" s="144"/>
      <c r="W642" s="144"/>
      <c r="X642" s="144"/>
      <c r="Y642" s="144"/>
      <c r="Z642" s="144"/>
    </row>
    <row r="643" spans="1:26" ht="15.75" customHeight="1" x14ac:dyDescent="0.2">
      <c r="A643" s="144"/>
      <c r="B643" s="144"/>
      <c r="C643" s="144"/>
      <c r="D643" s="144"/>
      <c r="E643" s="144"/>
      <c r="F643" s="144"/>
      <c r="G643" s="144"/>
      <c r="H643" s="144"/>
      <c r="I643" s="144"/>
      <c r="J643" s="144"/>
      <c r="K643" s="144"/>
      <c r="L643" s="144"/>
      <c r="M643" s="144"/>
      <c r="N643" s="144"/>
      <c r="O643" s="144"/>
      <c r="P643" s="144"/>
      <c r="Q643" s="144"/>
      <c r="R643" s="144"/>
      <c r="S643" s="144"/>
      <c r="T643" s="144"/>
      <c r="U643" s="144"/>
      <c r="V643" s="144"/>
      <c r="W643" s="144"/>
      <c r="X643" s="144"/>
      <c r="Y643" s="144"/>
      <c r="Z643" s="144"/>
    </row>
    <row r="644" spans="1:26" ht="15.75" customHeight="1" x14ac:dyDescent="0.2">
      <c r="A644" s="144"/>
      <c r="B644" s="144"/>
      <c r="C644" s="144"/>
      <c r="D644" s="144"/>
      <c r="E644" s="144"/>
      <c r="F644" s="144"/>
      <c r="G644" s="144"/>
      <c r="H644" s="144"/>
      <c r="I644" s="144"/>
      <c r="J644" s="144"/>
      <c r="K644" s="144"/>
      <c r="L644" s="144"/>
      <c r="M644" s="144"/>
      <c r="N644" s="144"/>
      <c r="O644" s="144"/>
      <c r="P644" s="144"/>
      <c r="Q644" s="144"/>
      <c r="R644" s="144"/>
      <c r="S644" s="144"/>
      <c r="T644" s="144"/>
      <c r="U644" s="144"/>
      <c r="V644" s="144"/>
      <c r="W644" s="144"/>
      <c r="X644" s="144"/>
      <c r="Y644" s="144"/>
      <c r="Z644" s="144"/>
    </row>
    <row r="645" spans="1:26" ht="15.75" customHeight="1" x14ac:dyDescent="0.2">
      <c r="A645" s="144"/>
      <c r="B645" s="144"/>
      <c r="C645" s="144"/>
      <c r="D645" s="144"/>
      <c r="E645" s="144"/>
      <c r="F645" s="144"/>
      <c r="G645" s="144"/>
      <c r="H645" s="144"/>
      <c r="I645" s="144"/>
      <c r="J645" s="144"/>
      <c r="K645" s="144"/>
      <c r="L645" s="144"/>
      <c r="M645" s="144"/>
      <c r="N645" s="144"/>
      <c r="O645" s="144"/>
      <c r="P645" s="144"/>
      <c r="Q645" s="144"/>
      <c r="R645" s="144"/>
      <c r="S645" s="144"/>
      <c r="T645" s="144"/>
      <c r="U645" s="144"/>
      <c r="V645" s="144"/>
      <c r="W645" s="144"/>
      <c r="X645" s="144"/>
      <c r="Y645" s="144"/>
      <c r="Z645" s="144"/>
    </row>
    <row r="646" spans="1:26" ht="15.75" customHeight="1" x14ac:dyDescent="0.2">
      <c r="A646" s="144"/>
      <c r="B646" s="144"/>
      <c r="C646" s="144"/>
      <c r="D646" s="144"/>
      <c r="E646" s="144"/>
      <c r="F646" s="144"/>
      <c r="G646" s="144"/>
      <c r="H646" s="144"/>
      <c r="I646" s="144"/>
      <c r="J646" s="144"/>
      <c r="K646" s="144"/>
      <c r="L646" s="144"/>
      <c r="M646" s="144"/>
      <c r="N646" s="144"/>
      <c r="O646" s="144"/>
      <c r="P646" s="144"/>
      <c r="Q646" s="144"/>
      <c r="R646" s="144"/>
      <c r="S646" s="144"/>
      <c r="T646" s="144"/>
      <c r="U646" s="144"/>
      <c r="V646" s="144"/>
      <c r="W646" s="144"/>
      <c r="X646" s="144"/>
      <c r="Y646" s="144"/>
      <c r="Z646" s="144"/>
    </row>
    <row r="647" spans="1:26" ht="15.75" customHeight="1" x14ac:dyDescent="0.2">
      <c r="A647" s="144"/>
      <c r="B647" s="144"/>
      <c r="C647" s="144"/>
      <c r="D647" s="144"/>
      <c r="E647" s="144"/>
      <c r="F647" s="144"/>
      <c r="G647" s="144"/>
      <c r="H647" s="144"/>
      <c r="I647" s="144"/>
      <c r="J647" s="144"/>
      <c r="K647" s="144"/>
      <c r="L647" s="144"/>
      <c r="M647" s="144"/>
      <c r="N647" s="144"/>
      <c r="O647" s="144"/>
      <c r="P647" s="144"/>
      <c r="Q647" s="144"/>
      <c r="R647" s="144"/>
      <c r="S647" s="144"/>
      <c r="T647" s="144"/>
      <c r="U647" s="144"/>
      <c r="V647" s="144"/>
      <c r="W647" s="144"/>
      <c r="X647" s="144"/>
      <c r="Y647" s="144"/>
      <c r="Z647" s="144"/>
    </row>
    <row r="648" spans="1:26" ht="15.75" customHeight="1" x14ac:dyDescent="0.2">
      <c r="A648" s="144"/>
      <c r="B648" s="144"/>
      <c r="C648" s="144"/>
      <c r="D648" s="144"/>
      <c r="E648" s="144"/>
      <c r="F648" s="144"/>
      <c r="G648" s="144"/>
      <c r="H648" s="144"/>
      <c r="I648" s="144"/>
      <c r="J648" s="144"/>
      <c r="K648" s="144"/>
      <c r="L648" s="144"/>
      <c r="M648" s="144"/>
      <c r="N648" s="144"/>
      <c r="O648" s="144"/>
      <c r="P648" s="144"/>
      <c r="Q648" s="144"/>
      <c r="R648" s="144"/>
      <c r="S648" s="144"/>
      <c r="T648" s="144"/>
      <c r="U648" s="144"/>
      <c r="V648" s="144"/>
      <c r="W648" s="144"/>
      <c r="X648" s="144"/>
      <c r="Y648" s="144"/>
      <c r="Z648" s="144"/>
    </row>
    <row r="649" spans="1:26" ht="15.75" customHeight="1" x14ac:dyDescent="0.2">
      <c r="A649" s="144"/>
      <c r="B649" s="144"/>
      <c r="C649" s="144"/>
      <c r="D649" s="144"/>
      <c r="E649" s="144"/>
      <c r="F649" s="144"/>
      <c r="G649" s="144"/>
      <c r="H649" s="144"/>
      <c r="I649" s="144"/>
      <c r="J649" s="144"/>
      <c r="K649" s="144"/>
      <c r="L649" s="144"/>
      <c r="M649" s="144"/>
      <c r="N649" s="144"/>
      <c r="O649" s="144"/>
      <c r="P649" s="144"/>
      <c r="Q649" s="144"/>
      <c r="R649" s="144"/>
      <c r="S649" s="144"/>
      <c r="T649" s="144"/>
      <c r="U649" s="144"/>
      <c r="V649" s="144"/>
      <c r="W649" s="144"/>
      <c r="X649" s="144"/>
      <c r="Y649" s="144"/>
      <c r="Z649" s="144"/>
    </row>
    <row r="650" spans="1:26" ht="15.75" customHeight="1" x14ac:dyDescent="0.2">
      <c r="A650" s="144"/>
      <c r="B650" s="144"/>
      <c r="C650" s="144"/>
      <c r="D650" s="144"/>
      <c r="E650" s="144"/>
      <c r="F650" s="144"/>
      <c r="G650" s="144"/>
      <c r="H650" s="144"/>
      <c r="I650" s="144"/>
      <c r="J650" s="144"/>
      <c r="K650" s="144"/>
      <c r="L650" s="144"/>
      <c r="M650" s="144"/>
      <c r="N650" s="144"/>
      <c r="O650" s="144"/>
      <c r="P650" s="144"/>
      <c r="Q650" s="144"/>
      <c r="R650" s="144"/>
      <c r="S650" s="144"/>
      <c r="T650" s="144"/>
      <c r="U650" s="144"/>
      <c r="V650" s="144"/>
      <c r="W650" s="144"/>
      <c r="X650" s="144"/>
      <c r="Y650" s="144"/>
      <c r="Z650" s="144"/>
    </row>
    <row r="651" spans="1:26" ht="15.75" customHeight="1" x14ac:dyDescent="0.2">
      <c r="A651" s="144"/>
      <c r="B651" s="144"/>
      <c r="C651" s="144"/>
      <c r="D651" s="144"/>
      <c r="E651" s="144"/>
      <c r="F651" s="144"/>
      <c r="G651" s="144"/>
      <c r="H651" s="144"/>
      <c r="I651" s="144"/>
      <c r="J651" s="144"/>
      <c r="K651" s="144"/>
      <c r="L651" s="144"/>
      <c r="M651" s="144"/>
      <c r="N651" s="144"/>
      <c r="O651" s="144"/>
      <c r="P651" s="144"/>
      <c r="Q651" s="144"/>
      <c r="R651" s="144"/>
      <c r="S651" s="144"/>
      <c r="T651" s="144"/>
      <c r="U651" s="144"/>
      <c r="V651" s="144"/>
      <c r="W651" s="144"/>
      <c r="X651" s="144"/>
      <c r="Y651" s="144"/>
      <c r="Z651" s="144"/>
    </row>
    <row r="652" spans="1:26" ht="15.75" customHeight="1" x14ac:dyDescent="0.2">
      <c r="A652" s="144"/>
      <c r="B652" s="144"/>
      <c r="C652" s="144"/>
      <c r="D652" s="144"/>
      <c r="E652" s="144"/>
      <c r="F652" s="144"/>
      <c r="G652" s="144"/>
      <c r="H652" s="144"/>
      <c r="I652" s="144"/>
      <c r="J652" s="144"/>
      <c r="K652" s="144"/>
      <c r="L652" s="144"/>
      <c r="M652" s="144"/>
      <c r="N652" s="144"/>
      <c r="O652" s="144"/>
      <c r="P652" s="144"/>
      <c r="Q652" s="144"/>
      <c r="R652" s="144"/>
      <c r="S652" s="144"/>
      <c r="T652" s="144"/>
      <c r="U652" s="144"/>
      <c r="V652" s="144"/>
      <c r="W652" s="144"/>
      <c r="X652" s="144"/>
      <c r="Y652" s="144"/>
      <c r="Z652" s="144"/>
    </row>
    <row r="653" spans="1:26" ht="15.75" customHeight="1" x14ac:dyDescent="0.2">
      <c r="A653" s="144"/>
      <c r="B653" s="144"/>
      <c r="C653" s="144"/>
      <c r="D653" s="144"/>
      <c r="E653" s="144"/>
      <c r="F653" s="144"/>
      <c r="G653" s="144"/>
      <c r="H653" s="144"/>
      <c r="I653" s="144"/>
      <c r="J653" s="144"/>
      <c r="K653" s="144"/>
      <c r="L653" s="144"/>
      <c r="M653" s="144"/>
      <c r="N653" s="144"/>
      <c r="O653" s="144"/>
      <c r="P653" s="144"/>
      <c r="Q653" s="144"/>
      <c r="R653" s="144"/>
      <c r="S653" s="144"/>
      <c r="T653" s="144"/>
      <c r="U653" s="144"/>
      <c r="V653" s="144"/>
      <c r="W653" s="144"/>
      <c r="X653" s="144"/>
      <c r="Y653" s="144"/>
      <c r="Z653" s="144"/>
    </row>
    <row r="654" spans="1:26" ht="15.75" customHeight="1" x14ac:dyDescent="0.2">
      <c r="A654" s="144"/>
      <c r="B654" s="144"/>
      <c r="C654" s="144"/>
      <c r="D654" s="144"/>
      <c r="E654" s="144"/>
      <c r="F654" s="144"/>
      <c r="G654" s="144"/>
      <c r="H654" s="144"/>
      <c r="I654" s="144"/>
      <c r="J654" s="144"/>
      <c r="K654" s="144"/>
      <c r="L654" s="144"/>
      <c r="M654" s="144"/>
      <c r="N654" s="144"/>
      <c r="O654" s="144"/>
      <c r="P654" s="144"/>
      <c r="Q654" s="144"/>
      <c r="R654" s="144"/>
      <c r="S654" s="144"/>
      <c r="T654" s="144"/>
      <c r="U654" s="144"/>
      <c r="V654" s="144"/>
      <c r="W654" s="144"/>
      <c r="X654" s="144"/>
      <c r="Y654" s="144"/>
      <c r="Z654" s="144"/>
    </row>
    <row r="655" spans="1:26" ht="15.75" customHeight="1" x14ac:dyDescent="0.2">
      <c r="A655" s="144"/>
      <c r="B655" s="144"/>
      <c r="C655" s="144"/>
      <c r="D655" s="144"/>
      <c r="E655" s="144"/>
      <c r="F655" s="144"/>
      <c r="G655" s="144"/>
      <c r="H655" s="144"/>
      <c r="I655" s="144"/>
      <c r="J655" s="144"/>
      <c r="K655" s="144"/>
      <c r="L655" s="144"/>
      <c r="M655" s="144"/>
      <c r="N655" s="144"/>
      <c r="O655" s="144"/>
      <c r="P655" s="144"/>
      <c r="Q655" s="144"/>
      <c r="R655" s="144"/>
      <c r="S655" s="144"/>
      <c r="T655" s="144"/>
      <c r="U655" s="144"/>
      <c r="V655" s="144"/>
      <c r="W655" s="144"/>
      <c r="X655" s="144"/>
      <c r="Y655" s="144"/>
      <c r="Z655" s="144"/>
    </row>
    <row r="656" spans="1:26" ht="15.75" customHeight="1" x14ac:dyDescent="0.2">
      <c r="A656" s="144"/>
      <c r="B656" s="144"/>
      <c r="C656" s="144"/>
      <c r="D656" s="144"/>
      <c r="E656" s="144"/>
      <c r="F656" s="144"/>
      <c r="G656" s="144"/>
      <c r="H656" s="144"/>
      <c r="I656" s="144"/>
      <c r="J656" s="144"/>
      <c r="K656" s="144"/>
      <c r="L656" s="144"/>
      <c r="M656" s="144"/>
      <c r="N656" s="144"/>
      <c r="O656" s="144"/>
      <c r="P656" s="144"/>
      <c r="Q656" s="144"/>
      <c r="R656" s="144"/>
      <c r="S656" s="144"/>
      <c r="T656" s="144"/>
      <c r="U656" s="144"/>
      <c r="V656" s="144"/>
      <c r="W656" s="144"/>
      <c r="X656" s="144"/>
      <c r="Y656" s="144"/>
      <c r="Z656" s="144"/>
    </row>
    <row r="657" spans="1:26" ht="15.75" customHeight="1" x14ac:dyDescent="0.2">
      <c r="A657" s="144"/>
      <c r="B657" s="144"/>
      <c r="C657" s="144"/>
      <c r="D657" s="144"/>
      <c r="E657" s="144"/>
      <c r="F657" s="144"/>
      <c r="G657" s="144"/>
      <c r="H657" s="144"/>
      <c r="I657" s="144"/>
      <c r="J657" s="144"/>
      <c r="K657" s="144"/>
      <c r="L657" s="144"/>
      <c r="M657" s="144"/>
      <c r="N657" s="144"/>
      <c r="O657" s="144"/>
      <c r="P657" s="144"/>
      <c r="Q657" s="144"/>
      <c r="R657" s="144"/>
      <c r="S657" s="144"/>
      <c r="T657" s="144"/>
      <c r="U657" s="144"/>
      <c r="V657" s="144"/>
      <c r="W657" s="144"/>
      <c r="X657" s="144"/>
      <c r="Y657" s="144"/>
      <c r="Z657" s="144"/>
    </row>
    <row r="658" spans="1:26" ht="15.75" customHeight="1" x14ac:dyDescent="0.2">
      <c r="A658" s="144"/>
      <c r="B658" s="144"/>
      <c r="C658" s="144"/>
      <c r="D658" s="144"/>
      <c r="E658" s="144"/>
      <c r="F658" s="144"/>
      <c r="G658" s="144"/>
      <c r="H658" s="144"/>
      <c r="I658" s="144"/>
      <c r="J658" s="144"/>
      <c r="K658" s="144"/>
      <c r="L658" s="144"/>
      <c r="M658" s="144"/>
      <c r="N658" s="144"/>
      <c r="O658" s="144"/>
      <c r="P658" s="144"/>
      <c r="Q658" s="144"/>
      <c r="R658" s="144"/>
      <c r="S658" s="144"/>
      <c r="T658" s="144"/>
      <c r="U658" s="144"/>
      <c r="V658" s="144"/>
      <c r="W658" s="144"/>
      <c r="X658" s="144"/>
      <c r="Y658" s="144"/>
      <c r="Z658" s="144"/>
    </row>
    <row r="659" spans="1:26" ht="15.75" customHeight="1" x14ac:dyDescent="0.2">
      <c r="A659" s="144"/>
      <c r="B659" s="144"/>
      <c r="C659" s="144"/>
      <c r="D659" s="144"/>
      <c r="E659" s="144"/>
      <c r="F659" s="144"/>
      <c r="G659" s="144"/>
      <c r="H659" s="144"/>
      <c r="I659" s="144"/>
      <c r="J659" s="144"/>
      <c r="K659" s="144"/>
      <c r="L659" s="144"/>
      <c r="M659" s="144"/>
      <c r="N659" s="144"/>
      <c r="O659" s="144"/>
      <c r="P659" s="144"/>
      <c r="Q659" s="144"/>
      <c r="R659" s="144"/>
      <c r="S659" s="144"/>
      <c r="T659" s="144"/>
      <c r="U659" s="144"/>
      <c r="V659" s="144"/>
      <c r="W659" s="144"/>
      <c r="X659" s="144"/>
      <c r="Y659" s="144"/>
      <c r="Z659" s="144"/>
    </row>
    <row r="660" spans="1:26" ht="15.75" customHeight="1" x14ac:dyDescent="0.2">
      <c r="A660" s="144"/>
      <c r="B660" s="144"/>
      <c r="C660" s="144"/>
      <c r="D660" s="144"/>
      <c r="E660" s="144"/>
      <c r="F660" s="144"/>
      <c r="G660" s="144"/>
      <c r="H660" s="144"/>
      <c r="I660" s="144"/>
      <c r="J660" s="144"/>
      <c r="K660" s="144"/>
      <c r="L660" s="144"/>
      <c r="M660" s="144"/>
      <c r="N660" s="144"/>
      <c r="O660" s="144"/>
      <c r="P660" s="144"/>
      <c r="Q660" s="144"/>
      <c r="R660" s="144"/>
      <c r="S660" s="144"/>
      <c r="T660" s="144"/>
      <c r="U660" s="144"/>
      <c r="V660" s="144"/>
      <c r="W660" s="144"/>
      <c r="X660" s="144"/>
      <c r="Y660" s="144"/>
      <c r="Z660" s="144"/>
    </row>
    <row r="661" spans="1:26" ht="15.75" customHeight="1" x14ac:dyDescent="0.2">
      <c r="A661" s="144"/>
      <c r="B661" s="144"/>
      <c r="C661" s="144"/>
      <c r="D661" s="144"/>
      <c r="E661" s="144"/>
      <c r="F661" s="144"/>
      <c r="G661" s="144"/>
      <c r="H661" s="144"/>
      <c r="I661" s="144"/>
      <c r="J661" s="144"/>
      <c r="K661" s="144"/>
      <c r="L661" s="144"/>
      <c r="M661" s="144"/>
      <c r="N661" s="144"/>
      <c r="O661" s="144"/>
      <c r="P661" s="144"/>
      <c r="Q661" s="144"/>
      <c r="R661" s="144"/>
      <c r="S661" s="144"/>
      <c r="T661" s="144"/>
      <c r="U661" s="144"/>
      <c r="V661" s="144"/>
      <c r="W661" s="144"/>
      <c r="X661" s="144"/>
      <c r="Y661" s="144"/>
      <c r="Z661" s="144"/>
    </row>
    <row r="662" spans="1:26" ht="15.75" customHeight="1" x14ac:dyDescent="0.2">
      <c r="A662" s="144"/>
      <c r="B662" s="144"/>
      <c r="C662" s="144"/>
      <c r="D662" s="144"/>
      <c r="E662" s="144"/>
      <c r="F662" s="144"/>
      <c r="G662" s="144"/>
      <c r="H662" s="144"/>
      <c r="I662" s="144"/>
      <c r="J662" s="144"/>
      <c r="K662" s="144"/>
      <c r="L662" s="144"/>
      <c r="M662" s="144"/>
      <c r="N662" s="144"/>
      <c r="O662" s="144"/>
      <c r="P662" s="144"/>
      <c r="Q662" s="144"/>
      <c r="R662" s="144"/>
      <c r="S662" s="144"/>
      <c r="T662" s="144"/>
      <c r="U662" s="144"/>
      <c r="V662" s="144"/>
      <c r="W662" s="144"/>
      <c r="X662" s="144"/>
      <c r="Y662" s="144"/>
      <c r="Z662" s="144"/>
    </row>
    <row r="663" spans="1:26" ht="15.75" customHeight="1" x14ac:dyDescent="0.2">
      <c r="A663" s="144"/>
      <c r="B663" s="144"/>
      <c r="C663" s="144"/>
      <c r="D663" s="144"/>
      <c r="E663" s="144"/>
      <c r="F663" s="144"/>
      <c r="G663" s="144"/>
      <c r="H663" s="144"/>
      <c r="I663" s="144"/>
      <c r="J663" s="144"/>
      <c r="K663" s="144"/>
      <c r="L663" s="144"/>
      <c r="M663" s="144"/>
      <c r="N663" s="144"/>
      <c r="O663" s="144"/>
      <c r="P663" s="144"/>
      <c r="Q663" s="144"/>
      <c r="R663" s="144"/>
      <c r="S663" s="144"/>
      <c r="T663" s="144"/>
      <c r="U663" s="144"/>
      <c r="V663" s="144"/>
      <c r="W663" s="144"/>
      <c r="X663" s="144"/>
      <c r="Y663" s="144"/>
      <c r="Z663" s="144"/>
    </row>
    <row r="664" spans="1:26" ht="15.75" customHeight="1" x14ac:dyDescent="0.2">
      <c r="A664" s="144"/>
      <c r="B664" s="144"/>
      <c r="C664" s="144"/>
      <c r="D664" s="144"/>
      <c r="E664" s="144"/>
      <c r="F664" s="144"/>
      <c r="G664" s="144"/>
      <c r="H664" s="144"/>
      <c r="I664" s="144"/>
      <c r="J664" s="144"/>
      <c r="K664" s="144"/>
      <c r="L664" s="144"/>
      <c r="M664" s="144"/>
      <c r="N664" s="144"/>
      <c r="O664" s="144"/>
      <c r="P664" s="144"/>
      <c r="Q664" s="144"/>
      <c r="R664" s="144"/>
      <c r="S664" s="144"/>
      <c r="T664" s="144"/>
      <c r="U664" s="144"/>
      <c r="V664" s="144"/>
      <c r="W664" s="144"/>
      <c r="X664" s="144"/>
      <c r="Y664" s="144"/>
      <c r="Z664" s="144"/>
    </row>
    <row r="665" spans="1:26" ht="15.75" customHeight="1" x14ac:dyDescent="0.2">
      <c r="A665" s="144"/>
      <c r="B665" s="144"/>
      <c r="C665" s="144"/>
      <c r="D665" s="144"/>
      <c r="E665" s="144"/>
      <c r="F665" s="144"/>
      <c r="G665" s="144"/>
      <c r="H665" s="144"/>
      <c r="I665" s="144"/>
      <c r="J665" s="144"/>
      <c r="K665" s="144"/>
      <c r="L665" s="144"/>
      <c r="M665" s="144"/>
      <c r="N665" s="144"/>
      <c r="O665" s="144"/>
      <c r="P665" s="144"/>
      <c r="Q665" s="144"/>
      <c r="R665" s="144"/>
      <c r="S665" s="144"/>
      <c r="T665" s="144"/>
      <c r="U665" s="144"/>
      <c r="V665" s="144"/>
      <c r="W665" s="144"/>
      <c r="X665" s="144"/>
      <c r="Y665" s="144"/>
      <c r="Z665" s="144"/>
    </row>
    <row r="666" spans="1:26" ht="15.75" customHeight="1" x14ac:dyDescent="0.2">
      <c r="A666" s="144"/>
      <c r="B666" s="144"/>
      <c r="C666" s="144"/>
      <c r="D666" s="144"/>
      <c r="E666" s="144"/>
      <c r="F666" s="144"/>
      <c r="G666" s="144"/>
      <c r="H666" s="144"/>
      <c r="I666" s="144"/>
      <c r="J666" s="144"/>
      <c r="K666" s="144"/>
      <c r="L666" s="144"/>
      <c r="M666" s="144"/>
      <c r="N666" s="144"/>
      <c r="O666" s="144"/>
      <c r="P666" s="144"/>
      <c r="Q666" s="144"/>
      <c r="R666" s="144"/>
      <c r="S666" s="144"/>
      <c r="T666" s="144"/>
      <c r="U666" s="144"/>
      <c r="V666" s="144"/>
      <c r="W666" s="144"/>
      <c r="X666" s="144"/>
      <c r="Y666" s="144"/>
      <c r="Z666" s="144"/>
    </row>
    <row r="667" spans="1:26" ht="15.75" customHeight="1" x14ac:dyDescent="0.2">
      <c r="A667" s="144"/>
      <c r="B667" s="144"/>
      <c r="C667" s="144"/>
      <c r="D667" s="144"/>
      <c r="E667" s="144"/>
      <c r="F667" s="144"/>
      <c r="G667" s="144"/>
      <c r="H667" s="144"/>
      <c r="I667" s="144"/>
      <c r="J667" s="144"/>
      <c r="K667" s="144"/>
      <c r="L667" s="144"/>
      <c r="M667" s="144"/>
      <c r="N667" s="144"/>
      <c r="O667" s="144"/>
      <c r="P667" s="144"/>
      <c r="Q667" s="144"/>
      <c r="R667" s="144"/>
      <c r="S667" s="144"/>
      <c r="T667" s="144"/>
      <c r="U667" s="144"/>
      <c r="V667" s="144"/>
      <c r="W667" s="144"/>
      <c r="X667" s="144"/>
      <c r="Y667" s="144"/>
      <c r="Z667" s="144"/>
    </row>
    <row r="668" spans="1:26" ht="15.75" customHeight="1" x14ac:dyDescent="0.2">
      <c r="A668" s="144"/>
      <c r="B668" s="144"/>
      <c r="C668" s="144"/>
      <c r="D668" s="144"/>
      <c r="E668" s="144"/>
      <c r="F668" s="144"/>
      <c r="G668" s="144"/>
      <c r="H668" s="144"/>
      <c r="I668" s="144"/>
      <c r="J668" s="144"/>
      <c r="K668" s="144"/>
      <c r="L668" s="144"/>
      <c r="M668" s="144"/>
      <c r="N668" s="144"/>
      <c r="O668" s="144"/>
      <c r="P668" s="144"/>
      <c r="Q668" s="144"/>
      <c r="R668" s="144"/>
      <c r="S668" s="144"/>
      <c r="T668" s="144"/>
      <c r="U668" s="144"/>
      <c r="V668" s="144"/>
      <c r="W668" s="144"/>
      <c r="X668" s="144"/>
      <c r="Y668" s="144"/>
      <c r="Z668" s="144"/>
    </row>
    <row r="669" spans="1:26" ht="15.75" customHeight="1" x14ac:dyDescent="0.2">
      <c r="A669" s="144"/>
      <c r="B669" s="144"/>
      <c r="C669" s="144"/>
      <c r="D669" s="144"/>
      <c r="E669" s="144"/>
      <c r="F669" s="144"/>
      <c r="G669" s="144"/>
      <c r="H669" s="144"/>
      <c r="I669" s="144"/>
      <c r="J669" s="144"/>
      <c r="K669" s="144"/>
      <c r="L669" s="144"/>
      <c r="M669" s="144"/>
      <c r="N669" s="144"/>
      <c r="O669" s="144"/>
      <c r="P669" s="144"/>
      <c r="Q669" s="144"/>
      <c r="R669" s="144"/>
      <c r="S669" s="144"/>
      <c r="T669" s="144"/>
      <c r="U669" s="144"/>
      <c r="V669" s="144"/>
      <c r="W669" s="144"/>
      <c r="X669" s="144"/>
      <c r="Y669" s="144"/>
      <c r="Z669" s="144"/>
    </row>
    <row r="670" spans="1:26" ht="15.75" customHeight="1" x14ac:dyDescent="0.2">
      <c r="A670" s="144"/>
      <c r="B670" s="144"/>
      <c r="C670" s="144"/>
      <c r="D670" s="144"/>
      <c r="E670" s="144"/>
      <c r="F670" s="144"/>
      <c r="G670" s="144"/>
      <c r="H670" s="144"/>
      <c r="I670" s="144"/>
      <c r="J670" s="144"/>
      <c r="K670" s="144"/>
      <c r="L670" s="144"/>
      <c r="M670" s="144"/>
      <c r="N670" s="144"/>
      <c r="O670" s="144"/>
      <c r="P670" s="144"/>
      <c r="Q670" s="144"/>
      <c r="R670" s="144"/>
      <c r="S670" s="144"/>
      <c r="T670" s="144"/>
      <c r="U670" s="144"/>
      <c r="V670" s="144"/>
      <c r="W670" s="144"/>
      <c r="X670" s="144"/>
      <c r="Y670" s="144"/>
      <c r="Z670" s="144"/>
    </row>
    <row r="671" spans="1:26" ht="15.75" customHeight="1" x14ac:dyDescent="0.2">
      <c r="A671" s="144"/>
      <c r="B671" s="144"/>
      <c r="C671" s="144"/>
      <c r="D671" s="144"/>
      <c r="E671" s="144"/>
      <c r="F671" s="144"/>
      <c r="G671" s="144"/>
      <c r="H671" s="144"/>
      <c r="I671" s="144"/>
      <c r="J671" s="144"/>
      <c r="K671" s="144"/>
      <c r="L671" s="144"/>
      <c r="M671" s="144"/>
      <c r="N671" s="144"/>
      <c r="O671" s="144"/>
      <c r="P671" s="144"/>
      <c r="Q671" s="144"/>
      <c r="R671" s="144"/>
      <c r="S671" s="144"/>
      <c r="T671" s="144"/>
      <c r="U671" s="144"/>
      <c r="V671" s="144"/>
      <c r="W671" s="144"/>
      <c r="X671" s="144"/>
      <c r="Y671" s="144"/>
      <c r="Z671" s="144"/>
    </row>
    <row r="672" spans="1:26" ht="15.75" customHeight="1" x14ac:dyDescent="0.2">
      <c r="A672" s="144"/>
      <c r="B672" s="144"/>
      <c r="C672" s="144"/>
      <c r="D672" s="144"/>
      <c r="E672" s="144"/>
      <c r="F672" s="144"/>
      <c r="G672" s="144"/>
      <c r="H672" s="144"/>
      <c r="I672" s="144"/>
      <c r="J672" s="144"/>
      <c r="K672" s="144"/>
      <c r="L672" s="144"/>
      <c r="M672" s="144"/>
      <c r="N672" s="144"/>
      <c r="O672" s="144"/>
      <c r="P672" s="144"/>
      <c r="Q672" s="144"/>
      <c r="R672" s="144"/>
      <c r="S672" s="144"/>
      <c r="T672" s="144"/>
      <c r="U672" s="144"/>
      <c r="V672" s="144"/>
      <c r="W672" s="144"/>
      <c r="X672" s="144"/>
      <c r="Y672" s="144"/>
      <c r="Z672" s="144"/>
    </row>
    <row r="673" spans="1:26" ht="15.75" customHeight="1" x14ac:dyDescent="0.2">
      <c r="A673" s="144"/>
      <c r="B673" s="144"/>
      <c r="C673" s="144"/>
      <c r="D673" s="144"/>
      <c r="E673" s="144"/>
      <c r="F673" s="144"/>
      <c r="G673" s="144"/>
      <c r="H673" s="144"/>
      <c r="I673" s="144"/>
      <c r="J673" s="144"/>
      <c r="K673" s="144"/>
      <c r="L673" s="144"/>
      <c r="M673" s="144"/>
      <c r="N673" s="144"/>
      <c r="O673" s="144"/>
      <c r="P673" s="144"/>
      <c r="Q673" s="144"/>
      <c r="R673" s="144"/>
      <c r="S673" s="144"/>
      <c r="T673" s="144"/>
      <c r="U673" s="144"/>
      <c r="V673" s="144"/>
      <c r="W673" s="144"/>
      <c r="X673" s="144"/>
      <c r="Y673" s="144"/>
      <c r="Z673" s="144"/>
    </row>
    <row r="674" spans="1:26" ht="15.75" customHeight="1" x14ac:dyDescent="0.2">
      <c r="A674" s="144"/>
      <c r="B674" s="144"/>
      <c r="C674" s="144"/>
      <c r="D674" s="144"/>
      <c r="E674" s="144"/>
      <c r="F674" s="144"/>
      <c r="G674" s="144"/>
      <c r="H674" s="144"/>
      <c r="I674" s="144"/>
      <c r="J674" s="144"/>
      <c r="K674" s="144"/>
      <c r="L674" s="144"/>
      <c r="M674" s="144"/>
      <c r="N674" s="144"/>
      <c r="O674" s="144"/>
      <c r="P674" s="144"/>
      <c r="Q674" s="144"/>
      <c r="R674" s="144"/>
      <c r="S674" s="144"/>
      <c r="T674" s="144"/>
      <c r="U674" s="144"/>
      <c r="V674" s="144"/>
      <c r="W674" s="144"/>
      <c r="X674" s="144"/>
      <c r="Y674" s="144"/>
      <c r="Z674" s="144"/>
    </row>
    <row r="675" spans="1:26" ht="15.75" customHeight="1" x14ac:dyDescent="0.2">
      <c r="A675" s="144"/>
      <c r="B675" s="144"/>
      <c r="C675" s="144"/>
      <c r="D675" s="144"/>
      <c r="E675" s="144"/>
      <c r="F675" s="144"/>
      <c r="G675" s="144"/>
      <c r="H675" s="144"/>
      <c r="I675" s="144"/>
      <c r="J675" s="144"/>
      <c r="K675" s="144"/>
      <c r="L675" s="144"/>
      <c r="M675" s="144"/>
      <c r="N675" s="144"/>
      <c r="O675" s="144"/>
      <c r="P675" s="144"/>
      <c r="Q675" s="144"/>
      <c r="R675" s="144"/>
      <c r="S675" s="144"/>
      <c r="T675" s="144"/>
      <c r="U675" s="144"/>
      <c r="V675" s="144"/>
      <c r="W675" s="144"/>
      <c r="X675" s="144"/>
      <c r="Y675" s="144"/>
      <c r="Z675" s="144"/>
    </row>
    <row r="676" spans="1:26" ht="15.75" customHeight="1" x14ac:dyDescent="0.2">
      <c r="A676" s="144"/>
      <c r="B676" s="144"/>
      <c r="C676" s="144"/>
      <c r="D676" s="144"/>
      <c r="E676" s="144"/>
      <c r="F676" s="144"/>
      <c r="G676" s="144"/>
      <c r="H676" s="144"/>
      <c r="I676" s="144"/>
      <c r="J676" s="144"/>
      <c r="K676" s="144"/>
      <c r="L676" s="144"/>
      <c r="M676" s="144"/>
      <c r="N676" s="144"/>
      <c r="O676" s="144"/>
      <c r="P676" s="144"/>
      <c r="Q676" s="144"/>
      <c r="R676" s="144"/>
      <c r="S676" s="144"/>
      <c r="T676" s="144"/>
      <c r="U676" s="144"/>
      <c r="V676" s="144"/>
      <c r="W676" s="144"/>
      <c r="X676" s="144"/>
      <c r="Y676" s="144"/>
      <c r="Z676" s="144"/>
    </row>
    <row r="677" spans="1:26" ht="15.75" customHeight="1" x14ac:dyDescent="0.2">
      <c r="A677" s="144"/>
      <c r="B677" s="144"/>
      <c r="C677" s="144"/>
      <c r="D677" s="144"/>
      <c r="E677" s="144"/>
      <c r="F677" s="144"/>
      <c r="G677" s="144"/>
      <c r="H677" s="144"/>
      <c r="I677" s="144"/>
      <c r="J677" s="144"/>
      <c r="K677" s="144"/>
      <c r="L677" s="144"/>
      <c r="M677" s="144"/>
      <c r="N677" s="144"/>
      <c r="O677" s="144"/>
      <c r="P677" s="144"/>
      <c r="Q677" s="144"/>
      <c r="R677" s="144"/>
      <c r="S677" s="144"/>
      <c r="T677" s="144"/>
      <c r="U677" s="144"/>
      <c r="V677" s="144"/>
      <c r="W677" s="144"/>
      <c r="X677" s="144"/>
      <c r="Y677" s="144"/>
      <c r="Z677" s="144"/>
    </row>
    <row r="678" spans="1:26" ht="15.75" customHeight="1" x14ac:dyDescent="0.2">
      <c r="A678" s="144"/>
      <c r="B678" s="144"/>
      <c r="C678" s="144"/>
      <c r="D678" s="144"/>
      <c r="E678" s="144"/>
      <c r="F678" s="144"/>
      <c r="G678" s="144"/>
      <c r="H678" s="144"/>
      <c r="I678" s="144"/>
      <c r="J678" s="144"/>
      <c r="K678" s="144"/>
      <c r="L678" s="144"/>
      <c r="M678" s="144"/>
      <c r="N678" s="144"/>
      <c r="O678" s="144"/>
      <c r="P678" s="144"/>
      <c r="Q678" s="144"/>
      <c r="R678" s="144"/>
      <c r="S678" s="144"/>
      <c r="T678" s="144"/>
      <c r="U678" s="144"/>
      <c r="V678" s="144"/>
      <c r="W678" s="144"/>
      <c r="X678" s="144"/>
      <c r="Y678" s="144"/>
      <c r="Z678" s="144"/>
    </row>
    <row r="679" spans="1:26" ht="15.75" customHeight="1" x14ac:dyDescent="0.2">
      <c r="A679" s="144"/>
      <c r="B679" s="144"/>
      <c r="C679" s="144"/>
      <c r="D679" s="144"/>
      <c r="E679" s="144"/>
      <c r="F679" s="144"/>
      <c r="G679" s="144"/>
      <c r="H679" s="144"/>
      <c r="I679" s="144"/>
      <c r="J679" s="144"/>
      <c r="K679" s="144"/>
      <c r="L679" s="144"/>
      <c r="M679" s="144"/>
      <c r="N679" s="144"/>
      <c r="O679" s="144"/>
      <c r="P679" s="144"/>
      <c r="Q679" s="144"/>
      <c r="R679" s="144"/>
      <c r="S679" s="144"/>
      <c r="T679" s="144"/>
      <c r="U679" s="144"/>
      <c r="V679" s="144"/>
      <c r="W679" s="144"/>
      <c r="X679" s="144"/>
      <c r="Y679" s="144"/>
      <c r="Z679" s="144"/>
    </row>
    <row r="680" spans="1:26" ht="15.75" customHeight="1" x14ac:dyDescent="0.2">
      <c r="A680" s="144"/>
      <c r="B680" s="144"/>
      <c r="C680" s="144"/>
      <c r="D680" s="144"/>
      <c r="E680" s="144"/>
      <c r="F680" s="144"/>
      <c r="G680" s="144"/>
      <c r="H680" s="144"/>
      <c r="I680" s="144"/>
      <c r="J680" s="144"/>
      <c r="K680" s="144"/>
      <c r="L680" s="144"/>
      <c r="M680" s="144"/>
      <c r="N680" s="144"/>
      <c r="O680" s="144"/>
      <c r="P680" s="144"/>
      <c r="Q680" s="144"/>
      <c r="R680" s="144"/>
      <c r="S680" s="144"/>
      <c r="T680" s="144"/>
      <c r="U680" s="144"/>
      <c r="V680" s="144"/>
      <c r="W680" s="144"/>
      <c r="X680" s="144"/>
      <c r="Y680" s="144"/>
      <c r="Z680" s="144"/>
    </row>
    <row r="681" spans="1:26" ht="15.75" customHeight="1" x14ac:dyDescent="0.2">
      <c r="A681" s="144"/>
      <c r="B681" s="144"/>
      <c r="C681" s="144"/>
      <c r="D681" s="144"/>
      <c r="E681" s="144"/>
      <c r="F681" s="144"/>
      <c r="G681" s="144"/>
      <c r="H681" s="144"/>
      <c r="I681" s="144"/>
      <c r="J681" s="144"/>
      <c r="K681" s="144"/>
      <c r="L681" s="144"/>
      <c r="M681" s="144"/>
      <c r="N681" s="144"/>
      <c r="O681" s="144"/>
      <c r="P681" s="144"/>
      <c r="Q681" s="144"/>
      <c r="R681" s="144"/>
      <c r="S681" s="144"/>
      <c r="T681" s="144"/>
      <c r="U681" s="144"/>
      <c r="V681" s="144"/>
      <c r="W681" s="144"/>
      <c r="X681" s="144"/>
      <c r="Y681" s="144"/>
      <c r="Z681" s="144"/>
    </row>
    <row r="682" spans="1:26" ht="15.75" customHeight="1" x14ac:dyDescent="0.2">
      <c r="A682" s="144"/>
      <c r="B682" s="144"/>
      <c r="C682" s="144"/>
      <c r="D682" s="144"/>
      <c r="E682" s="144"/>
      <c r="F682" s="144"/>
      <c r="G682" s="144"/>
      <c r="H682" s="144"/>
      <c r="I682" s="144"/>
      <c r="J682" s="144"/>
      <c r="K682" s="144"/>
      <c r="L682" s="144"/>
      <c r="M682" s="144"/>
      <c r="N682" s="144"/>
      <c r="O682" s="144"/>
      <c r="P682" s="144"/>
      <c r="Q682" s="144"/>
      <c r="R682" s="144"/>
      <c r="S682" s="144"/>
      <c r="T682" s="144"/>
      <c r="U682" s="144"/>
      <c r="V682" s="144"/>
      <c r="W682" s="144"/>
      <c r="X682" s="144"/>
      <c r="Y682" s="144"/>
      <c r="Z682" s="144"/>
    </row>
    <row r="683" spans="1:26" ht="15.75" customHeight="1" x14ac:dyDescent="0.2">
      <c r="A683" s="144"/>
      <c r="B683" s="144"/>
      <c r="C683" s="144"/>
      <c r="D683" s="144"/>
      <c r="E683" s="144"/>
      <c r="F683" s="144"/>
      <c r="G683" s="144"/>
      <c r="H683" s="144"/>
      <c r="I683" s="144"/>
      <c r="J683" s="144"/>
      <c r="K683" s="144"/>
      <c r="L683" s="144"/>
      <c r="M683" s="144"/>
      <c r="N683" s="144"/>
      <c r="O683" s="144"/>
      <c r="P683" s="144"/>
      <c r="Q683" s="144"/>
      <c r="R683" s="144"/>
      <c r="S683" s="144"/>
      <c r="T683" s="144"/>
      <c r="U683" s="144"/>
      <c r="V683" s="144"/>
      <c r="W683" s="144"/>
      <c r="X683" s="144"/>
      <c r="Y683" s="144"/>
      <c r="Z683" s="144"/>
    </row>
    <row r="684" spans="1:26" ht="15.75" customHeight="1" x14ac:dyDescent="0.2">
      <c r="A684" s="144"/>
      <c r="B684" s="144"/>
      <c r="C684" s="144"/>
      <c r="D684" s="144"/>
      <c r="E684" s="144"/>
      <c r="F684" s="144"/>
      <c r="G684" s="144"/>
      <c r="H684" s="144"/>
      <c r="I684" s="144"/>
      <c r="J684" s="144"/>
      <c r="K684" s="144"/>
      <c r="L684" s="144"/>
      <c r="M684" s="144"/>
      <c r="N684" s="144"/>
      <c r="O684" s="144"/>
      <c r="P684" s="144"/>
      <c r="Q684" s="144"/>
      <c r="R684" s="144"/>
      <c r="S684" s="144"/>
      <c r="T684" s="144"/>
      <c r="U684" s="144"/>
      <c r="V684" s="144"/>
      <c r="W684" s="144"/>
      <c r="X684" s="144"/>
      <c r="Y684" s="144"/>
      <c r="Z684" s="144"/>
    </row>
    <row r="685" spans="1:26" ht="15.75" customHeight="1" x14ac:dyDescent="0.2">
      <c r="A685" s="144"/>
      <c r="B685" s="144"/>
      <c r="C685" s="144"/>
      <c r="D685" s="144"/>
      <c r="E685" s="144"/>
      <c r="F685" s="144"/>
      <c r="G685" s="144"/>
      <c r="H685" s="144"/>
      <c r="I685" s="144"/>
      <c r="J685" s="144"/>
      <c r="K685" s="144"/>
      <c r="L685" s="144"/>
      <c r="M685" s="144"/>
      <c r="N685" s="144"/>
      <c r="O685" s="144"/>
      <c r="P685" s="144"/>
      <c r="Q685" s="144"/>
      <c r="R685" s="144"/>
      <c r="S685" s="144"/>
      <c r="T685" s="144"/>
      <c r="U685" s="144"/>
      <c r="V685" s="144"/>
      <c r="W685" s="144"/>
      <c r="X685" s="144"/>
      <c r="Y685" s="144"/>
      <c r="Z685" s="144"/>
    </row>
    <row r="686" spans="1:26" ht="15.75" customHeight="1" x14ac:dyDescent="0.2">
      <c r="A686" s="144"/>
      <c r="B686" s="144"/>
      <c r="C686" s="144"/>
      <c r="D686" s="144"/>
      <c r="E686" s="144"/>
      <c r="F686" s="144"/>
      <c r="G686" s="144"/>
      <c r="H686" s="144"/>
      <c r="I686" s="144"/>
      <c r="J686" s="144"/>
      <c r="K686" s="144"/>
      <c r="L686" s="144"/>
      <c r="M686" s="144"/>
      <c r="N686" s="144"/>
      <c r="O686" s="144"/>
      <c r="P686" s="144"/>
      <c r="Q686" s="144"/>
      <c r="R686" s="144"/>
      <c r="S686" s="144"/>
      <c r="T686" s="144"/>
      <c r="U686" s="144"/>
      <c r="V686" s="144"/>
      <c r="W686" s="144"/>
      <c r="X686" s="144"/>
      <c r="Y686" s="144"/>
      <c r="Z686" s="144"/>
    </row>
    <row r="687" spans="1:26" ht="15.75" customHeight="1" x14ac:dyDescent="0.2">
      <c r="A687" s="144"/>
      <c r="B687" s="144"/>
      <c r="C687" s="144"/>
      <c r="D687" s="144"/>
      <c r="E687" s="144"/>
      <c r="F687" s="144"/>
      <c r="G687" s="144"/>
      <c r="H687" s="144"/>
      <c r="I687" s="144"/>
      <c r="J687" s="144"/>
      <c r="K687" s="144"/>
      <c r="L687" s="144"/>
      <c r="M687" s="144"/>
      <c r="N687" s="144"/>
      <c r="O687" s="144"/>
      <c r="P687" s="144"/>
      <c r="Q687" s="144"/>
      <c r="R687" s="144"/>
      <c r="S687" s="144"/>
      <c r="T687" s="144"/>
      <c r="U687" s="144"/>
      <c r="V687" s="144"/>
      <c r="W687" s="144"/>
      <c r="X687" s="144"/>
      <c r="Y687" s="144"/>
      <c r="Z687" s="144"/>
    </row>
    <row r="688" spans="1:26" ht="15.75" customHeight="1" x14ac:dyDescent="0.2">
      <c r="A688" s="144"/>
      <c r="B688" s="144"/>
      <c r="C688" s="144"/>
      <c r="D688" s="144"/>
      <c r="E688" s="144"/>
      <c r="F688" s="144"/>
      <c r="G688" s="144"/>
      <c r="H688" s="144"/>
      <c r="I688" s="144"/>
      <c r="J688" s="144"/>
      <c r="K688" s="144"/>
      <c r="L688" s="144"/>
      <c r="M688" s="144"/>
      <c r="N688" s="144"/>
      <c r="O688" s="144"/>
      <c r="P688" s="144"/>
      <c r="Q688" s="144"/>
      <c r="R688" s="144"/>
      <c r="S688" s="144"/>
      <c r="T688" s="144"/>
      <c r="U688" s="144"/>
      <c r="V688" s="144"/>
      <c r="W688" s="144"/>
      <c r="X688" s="144"/>
      <c r="Y688" s="144"/>
      <c r="Z688" s="144"/>
    </row>
    <row r="689" spans="1:26" ht="15.75" customHeight="1" x14ac:dyDescent="0.2">
      <c r="A689" s="144"/>
      <c r="B689" s="144"/>
      <c r="C689" s="144"/>
      <c r="D689" s="144"/>
      <c r="E689" s="144"/>
      <c r="F689" s="144"/>
      <c r="G689" s="144"/>
      <c r="H689" s="144"/>
      <c r="I689" s="144"/>
      <c r="J689" s="144"/>
      <c r="K689" s="144"/>
      <c r="L689" s="144"/>
      <c r="M689" s="144"/>
      <c r="N689" s="144"/>
      <c r="O689" s="144"/>
      <c r="P689" s="144"/>
      <c r="Q689" s="144"/>
      <c r="R689" s="144"/>
      <c r="S689" s="144"/>
      <c r="T689" s="144"/>
      <c r="U689" s="144"/>
      <c r="V689" s="144"/>
      <c r="W689" s="144"/>
      <c r="X689" s="144"/>
      <c r="Y689" s="144"/>
      <c r="Z689" s="144"/>
    </row>
    <row r="690" spans="1:26" ht="15.75" customHeight="1" x14ac:dyDescent="0.2">
      <c r="A690" s="144"/>
      <c r="B690" s="144"/>
      <c r="C690" s="144"/>
      <c r="D690" s="144"/>
      <c r="E690" s="144"/>
      <c r="F690" s="144"/>
      <c r="G690" s="144"/>
      <c r="H690" s="144"/>
      <c r="I690" s="144"/>
      <c r="J690" s="144"/>
      <c r="K690" s="144"/>
      <c r="L690" s="144"/>
      <c r="M690" s="144"/>
      <c r="N690" s="144"/>
      <c r="O690" s="144"/>
      <c r="P690" s="144"/>
      <c r="Q690" s="144"/>
      <c r="R690" s="144"/>
      <c r="S690" s="144"/>
      <c r="T690" s="144"/>
      <c r="U690" s="144"/>
      <c r="V690" s="144"/>
      <c r="W690" s="144"/>
      <c r="X690" s="144"/>
      <c r="Y690" s="144"/>
      <c r="Z690" s="144"/>
    </row>
    <row r="691" spans="1:26" ht="15.75" customHeight="1" x14ac:dyDescent="0.2">
      <c r="A691" s="144"/>
      <c r="B691" s="144"/>
      <c r="C691" s="144"/>
      <c r="D691" s="144"/>
      <c r="E691" s="144"/>
      <c r="F691" s="144"/>
      <c r="G691" s="144"/>
      <c r="H691" s="144"/>
      <c r="I691" s="144"/>
      <c r="J691" s="144"/>
      <c r="K691" s="144"/>
      <c r="L691" s="144"/>
      <c r="M691" s="144"/>
      <c r="N691" s="144"/>
      <c r="O691" s="144"/>
      <c r="P691" s="144"/>
      <c r="Q691" s="144"/>
      <c r="R691" s="144"/>
      <c r="S691" s="144"/>
      <c r="T691" s="144"/>
      <c r="U691" s="144"/>
      <c r="V691" s="144"/>
      <c r="W691" s="144"/>
      <c r="X691" s="144"/>
      <c r="Y691" s="144"/>
      <c r="Z691" s="144"/>
    </row>
    <row r="692" spans="1:26" ht="15.75" customHeight="1" x14ac:dyDescent="0.2">
      <c r="A692" s="144"/>
      <c r="B692" s="144"/>
      <c r="C692" s="144"/>
      <c r="D692" s="144"/>
      <c r="E692" s="144"/>
      <c r="F692" s="144"/>
      <c r="G692" s="144"/>
      <c r="H692" s="144"/>
      <c r="I692" s="144"/>
      <c r="J692" s="144"/>
      <c r="K692" s="144"/>
      <c r="L692" s="144"/>
      <c r="M692" s="144"/>
      <c r="N692" s="144"/>
      <c r="O692" s="144"/>
      <c r="P692" s="144"/>
      <c r="Q692" s="144"/>
      <c r="R692" s="144"/>
      <c r="S692" s="144"/>
      <c r="T692" s="144"/>
      <c r="U692" s="144"/>
      <c r="V692" s="144"/>
      <c r="W692" s="144"/>
      <c r="X692" s="144"/>
      <c r="Y692" s="144"/>
      <c r="Z692" s="144"/>
    </row>
    <row r="693" spans="1:26" ht="15.75" customHeight="1" x14ac:dyDescent="0.2">
      <c r="A693" s="144"/>
      <c r="B693" s="144"/>
      <c r="C693" s="144"/>
      <c r="D693" s="144"/>
      <c r="E693" s="144"/>
      <c r="F693" s="144"/>
      <c r="G693" s="144"/>
      <c r="H693" s="144"/>
      <c r="I693" s="144"/>
      <c r="J693" s="144"/>
      <c r="K693" s="144"/>
      <c r="L693" s="144"/>
      <c r="M693" s="144"/>
      <c r="N693" s="144"/>
      <c r="O693" s="144"/>
      <c r="P693" s="144"/>
      <c r="Q693" s="144"/>
      <c r="R693" s="144"/>
      <c r="S693" s="144"/>
      <c r="T693" s="144"/>
      <c r="U693" s="144"/>
      <c r="V693" s="144"/>
      <c r="W693" s="144"/>
      <c r="X693" s="144"/>
      <c r="Y693" s="144"/>
      <c r="Z693" s="144"/>
    </row>
    <row r="694" spans="1:26" ht="15.75" customHeight="1" x14ac:dyDescent="0.2">
      <c r="A694" s="144"/>
      <c r="B694" s="144"/>
      <c r="C694" s="144"/>
      <c r="D694" s="144"/>
      <c r="E694" s="144"/>
      <c r="F694" s="144"/>
      <c r="G694" s="144"/>
      <c r="H694" s="144"/>
      <c r="I694" s="144"/>
      <c r="J694" s="144"/>
      <c r="K694" s="144"/>
      <c r="L694" s="144"/>
      <c r="M694" s="144"/>
      <c r="N694" s="144"/>
      <c r="O694" s="144"/>
      <c r="P694" s="144"/>
      <c r="Q694" s="144"/>
      <c r="R694" s="144"/>
      <c r="S694" s="144"/>
      <c r="T694" s="144"/>
      <c r="U694" s="144"/>
      <c r="V694" s="144"/>
      <c r="W694" s="144"/>
      <c r="X694" s="144"/>
      <c r="Y694" s="144"/>
      <c r="Z694" s="144"/>
    </row>
    <row r="695" spans="1:26" ht="15.75" customHeight="1" x14ac:dyDescent="0.2">
      <c r="A695" s="144"/>
      <c r="B695" s="144"/>
      <c r="C695" s="144"/>
      <c r="D695" s="144"/>
      <c r="E695" s="144"/>
      <c r="F695" s="144"/>
      <c r="G695" s="144"/>
      <c r="H695" s="144"/>
      <c r="I695" s="144"/>
      <c r="J695" s="144"/>
      <c r="K695" s="144"/>
      <c r="L695" s="144"/>
      <c r="M695" s="144"/>
      <c r="N695" s="144"/>
      <c r="O695" s="144"/>
      <c r="P695" s="144"/>
      <c r="Q695" s="144"/>
      <c r="R695" s="144"/>
      <c r="S695" s="144"/>
      <c r="T695" s="144"/>
      <c r="U695" s="144"/>
      <c r="V695" s="144"/>
      <c r="W695" s="144"/>
      <c r="X695" s="144"/>
      <c r="Y695" s="144"/>
      <c r="Z695" s="144"/>
    </row>
    <row r="696" spans="1:26" ht="15.75" customHeight="1" x14ac:dyDescent="0.2">
      <c r="A696" s="144"/>
      <c r="B696" s="144"/>
      <c r="C696" s="144"/>
      <c r="D696" s="144"/>
      <c r="E696" s="144"/>
      <c r="F696" s="144"/>
      <c r="G696" s="144"/>
      <c r="H696" s="144"/>
      <c r="I696" s="144"/>
      <c r="J696" s="144"/>
      <c r="K696" s="144"/>
      <c r="L696" s="144"/>
      <c r="M696" s="144"/>
      <c r="N696" s="144"/>
      <c r="O696" s="144"/>
      <c r="P696" s="144"/>
      <c r="Q696" s="144"/>
      <c r="R696" s="144"/>
      <c r="S696" s="144"/>
      <c r="T696" s="144"/>
      <c r="U696" s="144"/>
      <c r="V696" s="144"/>
      <c r="W696" s="144"/>
      <c r="X696" s="144"/>
      <c r="Y696" s="144"/>
      <c r="Z696" s="144"/>
    </row>
    <row r="697" spans="1:26" ht="15.75" customHeight="1" x14ac:dyDescent="0.2">
      <c r="A697" s="144"/>
      <c r="B697" s="144"/>
      <c r="C697" s="144"/>
      <c r="D697" s="144"/>
      <c r="E697" s="144"/>
      <c r="F697" s="144"/>
      <c r="G697" s="144"/>
      <c r="H697" s="144"/>
      <c r="I697" s="144"/>
      <c r="J697" s="144"/>
      <c r="K697" s="144"/>
      <c r="L697" s="144"/>
      <c r="M697" s="144"/>
      <c r="N697" s="144"/>
      <c r="O697" s="144"/>
      <c r="P697" s="144"/>
      <c r="Q697" s="144"/>
      <c r="R697" s="144"/>
      <c r="S697" s="144"/>
      <c r="T697" s="144"/>
      <c r="U697" s="144"/>
      <c r="V697" s="144"/>
      <c r="W697" s="144"/>
      <c r="X697" s="144"/>
      <c r="Y697" s="144"/>
      <c r="Z697" s="144"/>
    </row>
    <row r="698" spans="1:26" ht="15.75" customHeight="1" x14ac:dyDescent="0.2">
      <c r="A698" s="144"/>
      <c r="B698" s="144"/>
      <c r="C698" s="144"/>
      <c r="D698" s="144"/>
      <c r="E698" s="144"/>
      <c r="F698" s="144"/>
      <c r="G698" s="144"/>
      <c r="H698" s="144"/>
      <c r="I698" s="144"/>
      <c r="J698" s="144"/>
      <c r="K698" s="144"/>
      <c r="L698" s="144"/>
      <c r="M698" s="144"/>
      <c r="N698" s="144"/>
      <c r="O698" s="144"/>
      <c r="P698" s="144"/>
      <c r="Q698" s="144"/>
      <c r="R698" s="144"/>
      <c r="S698" s="144"/>
      <c r="T698" s="144"/>
      <c r="U698" s="144"/>
      <c r="V698" s="144"/>
      <c r="W698" s="144"/>
      <c r="X698" s="144"/>
      <c r="Y698" s="144"/>
      <c r="Z698" s="144"/>
    </row>
    <row r="699" spans="1:26" ht="15.75" customHeight="1" x14ac:dyDescent="0.2">
      <c r="A699" s="144"/>
      <c r="B699" s="144"/>
      <c r="C699" s="144"/>
      <c r="D699" s="144"/>
      <c r="E699" s="144"/>
      <c r="F699" s="144"/>
      <c r="G699" s="144"/>
      <c r="H699" s="144"/>
      <c r="I699" s="144"/>
      <c r="J699" s="144"/>
      <c r="K699" s="144"/>
      <c r="L699" s="144"/>
      <c r="M699" s="144"/>
      <c r="N699" s="144"/>
      <c r="O699" s="144"/>
      <c r="P699" s="144"/>
      <c r="Q699" s="144"/>
      <c r="R699" s="144"/>
      <c r="S699" s="144"/>
      <c r="T699" s="144"/>
      <c r="U699" s="144"/>
      <c r="V699" s="144"/>
      <c r="W699" s="144"/>
      <c r="X699" s="144"/>
      <c r="Y699" s="144"/>
      <c r="Z699" s="144"/>
    </row>
    <row r="700" spans="1:26" ht="15.75" customHeight="1" x14ac:dyDescent="0.2">
      <c r="A700" s="144"/>
      <c r="B700" s="144"/>
      <c r="C700" s="144"/>
      <c r="D700" s="144"/>
      <c r="E700" s="144"/>
      <c r="F700" s="144"/>
      <c r="G700" s="144"/>
      <c r="H700" s="144"/>
      <c r="I700" s="144"/>
      <c r="J700" s="144"/>
      <c r="K700" s="144"/>
      <c r="L700" s="144"/>
      <c r="M700" s="144"/>
      <c r="N700" s="144"/>
      <c r="O700" s="144"/>
      <c r="P700" s="144"/>
      <c r="Q700" s="144"/>
      <c r="R700" s="144"/>
      <c r="S700" s="144"/>
      <c r="T700" s="144"/>
      <c r="U700" s="144"/>
      <c r="V700" s="144"/>
      <c r="W700" s="144"/>
      <c r="X700" s="144"/>
      <c r="Y700" s="144"/>
      <c r="Z700" s="144"/>
    </row>
    <row r="701" spans="1:26" ht="15.75" customHeight="1" x14ac:dyDescent="0.2">
      <c r="A701" s="144"/>
      <c r="B701" s="144"/>
      <c r="C701" s="144"/>
      <c r="D701" s="144"/>
      <c r="E701" s="144"/>
      <c r="F701" s="144"/>
      <c r="G701" s="144"/>
      <c r="H701" s="144"/>
      <c r="I701" s="144"/>
      <c r="J701" s="144"/>
      <c r="K701" s="144"/>
      <c r="L701" s="144"/>
      <c r="M701" s="144"/>
      <c r="N701" s="144"/>
      <c r="O701" s="144"/>
      <c r="P701" s="144"/>
      <c r="Q701" s="144"/>
      <c r="R701" s="144"/>
      <c r="S701" s="144"/>
      <c r="T701" s="144"/>
      <c r="U701" s="144"/>
      <c r="V701" s="144"/>
      <c r="W701" s="144"/>
      <c r="X701" s="144"/>
      <c r="Y701" s="144"/>
      <c r="Z701" s="144"/>
    </row>
    <row r="702" spans="1:26" ht="15.75" customHeight="1" x14ac:dyDescent="0.2">
      <c r="A702" s="144"/>
      <c r="B702" s="144"/>
      <c r="C702" s="144"/>
      <c r="D702" s="144"/>
      <c r="E702" s="144"/>
      <c r="F702" s="144"/>
      <c r="G702" s="144"/>
      <c r="H702" s="144"/>
      <c r="I702" s="144"/>
      <c r="J702" s="144"/>
      <c r="K702" s="144"/>
      <c r="L702" s="144"/>
      <c r="M702" s="144"/>
      <c r="N702" s="144"/>
      <c r="O702" s="144"/>
      <c r="P702" s="144"/>
      <c r="Q702" s="144"/>
      <c r="R702" s="144"/>
      <c r="S702" s="144"/>
      <c r="T702" s="144"/>
      <c r="U702" s="144"/>
      <c r="V702" s="144"/>
      <c r="W702" s="144"/>
      <c r="X702" s="144"/>
      <c r="Y702" s="144"/>
      <c r="Z702" s="144"/>
    </row>
    <row r="703" spans="1:26" ht="15.75" customHeight="1" x14ac:dyDescent="0.2">
      <c r="A703" s="144"/>
      <c r="B703" s="144"/>
      <c r="C703" s="144"/>
      <c r="D703" s="144"/>
      <c r="E703" s="144"/>
      <c r="F703" s="144"/>
      <c r="G703" s="144"/>
      <c r="H703" s="144"/>
      <c r="I703" s="144"/>
      <c r="J703" s="144"/>
      <c r="K703" s="144"/>
      <c r="L703" s="144"/>
      <c r="M703" s="144"/>
      <c r="N703" s="144"/>
      <c r="O703" s="144"/>
      <c r="P703" s="144"/>
      <c r="Q703" s="144"/>
      <c r="R703" s="144"/>
      <c r="S703" s="144"/>
      <c r="T703" s="144"/>
      <c r="U703" s="144"/>
      <c r="V703" s="144"/>
      <c r="W703" s="144"/>
      <c r="X703" s="144"/>
      <c r="Y703" s="144"/>
      <c r="Z703" s="144"/>
    </row>
    <row r="704" spans="1:26" ht="15.75" customHeight="1" x14ac:dyDescent="0.2">
      <c r="A704" s="144"/>
      <c r="B704" s="144"/>
      <c r="C704" s="144"/>
      <c r="D704" s="144"/>
      <c r="E704" s="144"/>
      <c r="F704" s="144"/>
      <c r="G704" s="144"/>
      <c r="H704" s="144"/>
      <c r="I704" s="144"/>
      <c r="J704" s="144"/>
      <c r="K704" s="144"/>
      <c r="L704" s="144"/>
      <c r="M704" s="144"/>
      <c r="N704" s="144"/>
      <c r="O704" s="144"/>
      <c r="P704" s="144"/>
      <c r="Q704" s="144"/>
      <c r="R704" s="144"/>
      <c r="S704" s="144"/>
      <c r="T704" s="144"/>
      <c r="U704" s="144"/>
      <c r="V704" s="144"/>
      <c r="W704" s="144"/>
      <c r="X704" s="144"/>
      <c r="Y704" s="144"/>
      <c r="Z704" s="144"/>
    </row>
    <row r="705" spans="1:26" ht="15.75" customHeight="1" x14ac:dyDescent="0.2">
      <c r="A705" s="144"/>
      <c r="B705" s="144"/>
      <c r="C705" s="144"/>
      <c r="D705" s="144"/>
      <c r="E705" s="144"/>
      <c r="F705" s="144"/>
      <c r="G705" s="144"/>
      <c r="H705" s="144"/>
      <c r="I705" s="144"/>
      <c r="J705" s="144"/>
      <c r="K705" s="144"/>
      <c r="L705" s="144"/>
      <c r="M705" s="144"/>
      <c r="N705" s="144"/>
      <c r="O705" s="144"/>
      <c r="P705" s="144"/>
      <c r="Q705" s="144"/>
      <c r="R705" s="144"/>
      <c r="S705" s="144"/>
      <c r="T705" s="144"/>
      <c r="U705" s="144"/>
      <c r="V705" s="144"/>
      <c r="W705" s="144"/>
      <c r="X705" s="144"/>
      <c r="Y705" s="144"/>
      <c r="Z705" s="144"/>
    </row>
    <row r="706" spans="1:26" ht="15.75" customHeight="1" x14ac:dyDescent="0.2">
      <c r="A706" s="144"/>
      <c r="B706" s="144"/>
      <c r="C706" s="144"/>
      <c r="D706" s="144"/>
      <c r="E706" s="144"/>
      <c r="F706" s="144"/>
      <c r="G706" s="144"/>
      <c r="H706" s="144"/>
      <c r="I706" s="144"/>
      <c r="J706" s="144"/>
      <c r="K706" s="144"/>
      <c r="L706" s="144"/>
      <c r="M706" s="144"/>
      <c r="N706" s="144"/>
      <c r="O706" s="144"/>
      <c r="P706" s="144"/>
      <c r="Q706" s="144"/>
      <c r="R706" s="144"/>
      <c r="S706" s="144"/>
      <c r="T706" s="144"/>
      <c r="U706" s="144"/>
      <c r="V706" s="144"/>
      <c r="W706" s="144"/>
      <c r="X706" s="144"/>
      <c r="Y706" s="144"/>
      <c r="Z706" s="144"/>
    </row>
    <row r="707" spans="1:26" ht="15.75" customHeight="1" x14ac:dyDescent="0.2">
      <c r="A707" s="144"/>
      <c r="B707" s="144"/>
      <c r="C707" s="144"/>
      <c r="D707" s="144"/>
      <c r="E707" s="144"/>
      <c r="F707" s="144"/>
      <c r="G707" s="144"/>
      <c r="H707" s="144"/>
      <c r="I707" s="144"/>
      <c r="J707" s="144"/>
      <c r="K707" s="144"/>
      <c r="L707" s="144"/>
      <c r="M707" s="144"/>
      <c r="N707" s="144"/>
      <c r="O707" s="144"/>
      <c r="P707" s="144"/>
      <c r="Q707" s="144"/>
      <c r="R707" s="144"/>
      <c r="S707" s="144"/>
      <c r="T707" s="144"/>
      <c r="U707" s="144"/>
      <c r="V707" s="144"/>
      <c r="W707" s="144"/>
      <c r="X707" s="144"/>
      <c r="Y707" s="144"/>
      <c r="Z707" s="144"/>
    </row>
    <row r="708" spans="1:26" ht="15.75" customHeight="1" x14ac:dyDescent="0.2">
      <c r="A708" s="144"/>
      <c r="B708" s="144"/>
      <c r="C708" s="144"/>
      <c r="D708" s="144"/>
      <c r="E708" s="144"/>
      <c r="F708" s="144"/>
      <c r="G708" s="144"/>
      <c r="H708" s="144"/>
      <c r="I708" s="144"/>
      <c r="J708" s="144"/>
      <c r="K708" s="144"/>
      <c r="L708" s="144"/>
      <c r="M708" s="144"/>
      <c r="N708" s="144"/>
      <c r="O708" s="144"/>
      <c r="P708" s="144"/>
      <c r="Q708" s="144"/>
      <c r="R708" s="144"/>
      <c r="S708" s="144"/>
      <c r="T708" s="144"/>
      <c r="U708" s="144"/>
      <c r="V708" s="144"/>
      <c r="W708" s="144"/>
      <c r="X708" s="144"/>
      <c r="Y708" s="144"/>
      <c r="Z708" s="144"/>
    </row>
    <row r="709" spans="1:26" ht="15.75" customHeight="1" x14ac:dyDescent="0.2">
      <c r="A709" s="144"/>
      <c r="B709" s="144"/>
      <c r="C709" s="144"/>
      <c r="D709" s="144"/>
      <c r="E709" s="144"/>
      <c r="F709" s="144"/>
      <c r="G709" s="144"/>
      <c r="H709" s="144"/>
      <c r="I709" s="144"/>
      <c r="J709" s="144"/>
      <c r="K709" s="144"/>
      <c r="L709" s="144"/>
      <c r="M709" s="144"/>
      <c r="N709" s="144"/>
      <c r="O709" s="144"/>
      <c r="P709" s="144"/>
      <c r="Q709" s="144"/>
      <c r="R709" s="144"/>
      <c r="S709" s="144"/>
      <c r="T709" s="144"/>
      <c r="U709" s="144"/>
      <c r="V709" s="144"/>
      <c r="W709" s="144"/>
      <c r="X709" s="144"/>
      <c r="Y709" s="144"/>
      <c r="Z709" s="144"/>
    </row>
    <row r="710" spans="1:26" ht="15.75" customHeight="1" x14ac:dyDescent="0.2">
      <c r="A710" s="144"/>
      <c r="B710" s="144"/>
      <c r="C710" s="144"/>
      <c r="D710" s="144"/>
      <c r="E710" s="144"/>
      <c r="F710" s="144"/>
      <c r="G710" s="144"/>
      <c r="H710" s="144"/>
      <c r="I710" s="144"/>
      <c r="J710" s="144"/>
      <c r="K710" s="144"/>
      <c r="L710" s="144"/>
      <c r="M710" s="144"/>
      <c r="N710" s="144"/>
      <c r="O710" s="144"/>
      <c r="P710" s="144"/>
      <c r="Q710" s="144"/>
      <c r="R710" s="144"/>
      <c r="S710" s="144"/>
      <c r="T710" s="144"/>
      <c r="U710" s="144"/>
      <c r="V710" s="144"/>
      <c r="W710" s="144"/>
      <c r="X710" s="144"/>
      <c r="Y710" s="144"/>
      <c r="Z710" s="144"/>
    </row>
    <row r="711" spans="1:26" ht="15.75" customHeight="1" x14ac:dyDescent="0.2">
      <c r="A711" s="144"/>
      <c r="B711" s="144"/>
      <c r="C711" s="144"/>
      <c r="D711" s="144"/>
      <c r="E711" s="144"/>
      <c r="F711" s="144"/>
      <c r="G711" s="144"/>
      <c r="H711" s="144"/>
      <c r="I711" s="144"/>
      <c r="J711" s="144"/>
      <c r="K711" s="144"/>
      <c r="L711" s="144"/>
      <c r="M711" s="144"/>
      <c r="N711" s="144"/>
      <c r="O711" s="144"/>
      <c r="P711" s="144"/>
      <c r="Q711" s="144"/>
      <c r="R711" s="144"/>
      <c r="S711" s="144"/>
      <c r="T711" s="144"/>
      <c r="U711" s="144"/>
      <c r="V711" s="144"/>
      <c r="W711" s="144"/>
      <c r="X711" s="144"/>
      <c r="Y711" s="144"/>
      <c r="Z711" s="144"/>
    </row>
    <row r="712" spans="1:26" ht="15.75" customHeight="1" x14ac:dyDescent="0.2">
      <c r="A712" s="144"/>
      <c r="B712" s="144"/>
      <c r="C712" s="144"/>
      <c r="D712" s="144"/>
      <c r="E712" s="144"/>
      <c r="F712" s="144"/>
      <c r="G712" s="144"/>
      <c r="H712" s="144"/>
      <c r="I712" s="144"/>
      <c r="J712" s="144"/>
      <c r="K712" s="144"/>
      <c r="L712" s="144"/>
      <c r="M712" s="144"/>
      <c r="N712" s="144"/>
      <c r="O712" s="144"/>
      <c r="P712" s="144"/>
      <c r="Q712" s="144"/>
      <c r="R712" s="144"/>
      <c r="S712" s="144"/>
      <c r="T712" s="144"/>
      <c r="U712" s="144"/>
      <c r="V712" s="144"/>
      <c r="W712" s="144"/>
      <c r="X712" s="144"/>
      <c r="Y712" s="144"/>
      <c r="Z712" s="144"/>
    </row>
    <row r="713" spans="1:26" ht="15.75" customHeight="1" x14ac:dyDescent="0.2">
      <c r="A713" s="144"/>
      <c r="B713" s="144"/>
      <c r="C713" s="144"/>
      <c r="D713" s="144"/>
      <c r="E713" s="144"/>
      <c r="F713" s="144"/>
      <c r="G713" s="144"/>
      <c r="H713" s="144"/>
      <c r="I713" s="144"/>
      <c r="J713" s="144"/>
      <c r="K713" s="144"/>
      <c r="L713" s="144"/>
      <c r="M713" s="144"/>
      <c r="N713" s="144"/>
      <c r="O713" s="144"/>
      <c r="P713" s="144"/>
      <c r="Q713" s="144"/>
      <c r="R713" s="144"/>
      <c r="S713" s="144"/>
      <c r="T713" s="144"/>
      <c r="U713" s="144"/>
      <c r="V713" s="144"/>
      <c r="W713" s="144"/>
      <c r="X713" s="144"/>
      <c r="Y713" s="144"/>
      <c r="Z713" s="144"/>
    </row>
    <row r="714" spans="1:26" ht="15.75" customHeight="1" x14ac:dyDescent="0.2">
      <c r="A714" s="144"/>
      <c r="B714" s="144"/>
      <c r="C714" s="144"/>
      <c r="D714" s="144"/>
      <c r="E714" s="144"/>
      <c r="F714" s="144"/>
      <c r="G714" s="144"/>
      <c r="H714" s="144"/>
      <c r="I714" s="144"/>
      <c r="J714" s="144"/>
      <c r="K714" s="144"/>
      <c r="L714" s="144"/>
      <c r="M714" s="144"/>
      <c r="N714" s="144"/>
      <c r="O714" s="144"/>
      <c r="P714" s="144"/>
      <c r="Q714" s="144"/>
      <c r="R714" s="144"/>
      <c r="S714" s="144"/>
      <c r="T714" s="144"/>
      <c r="U714" s="144"/>
      <c r="V714" s="144"/>
      <c r="W714" s="144"/>
      <c r="X714" s="144"/>
      <c r="Y714" s="144"/>
      <c r="Z714" s="144"/>
    </row>
    <row r="715" spans="1:26" ht="15.75" customHeight="1" x14ac:dyDescent="0.2">
      <c r="A715" s="144"/>
      <c r="B715" s="144"/>
      <c r="C715" s="144"/>
      <c r="D715" s="144"/>
      <c r="E715" s="144"/>
      <c r="F715" s="144"/>
      <c r="G715" s="144"/>
      <c r="H715" s="144"/>
      <c r="I715" s="144"/>
      <c r="J715" s="144"/>
      <c r="K715" s="144"/>
      <c r="L715" s="144"/>
      <c r="M715" s="144"/>
      <c r="N715" s="144"/>
      <c r="O715" s="144"/>
      <c r="P715" s="144"/>
      <c r="Q715" s="144"/>
      <c r="R715" s="144"/>
      <c r="S715" s="144"/>
      <c r="T715" s="144"/>
      <c r="U715" s="144"/>
      <c r="V715" s="144"/>
      <c r="W715" s="144"/>
      <c r="X715" s="144"/>
      <c r="Y715" s="144"/>
      <c r="Z715" s="144"/>
    </row>
    <row r="716" spans="1:26" ht="15.75" customHeight="1" x14ac:dyDescent="0.2">
      <c r="A716" s="144"/>
      <c r="B716" s="144"/>
      <c r="C716" s="144"/>
      <c r="D716" s="144"/>
      <c r="E716" s="144"/>
      <c r="F716" s="144"/>
      <c r="G716" s="144"/>
      <c r="H716" s="144"/>
      <c r="I716" s="144"/>
      <c r="J716" s="144"/>
      <c r="K716" s="144"/>
      <c r="L716" s="144"/>
      <c r="M716" s="144"/>
      <c r="N716" s="144"/>
      <c r="O716" s="144"/>
      <c r="P716" s="144"/>
      <c r="Q716" s="144"/>
      <c r="R716" s="144"/>
      <c r="S716" s="144"/>
      <c r="T716" s="144"/>
      <c r="U716" s="144"/>
      <c r="V716" s="144"/>
      <c r="W716" s="144"/>
      <c r="X716" s="144"/>
      <c r="Y716" s="144"/>
      <c r="Z716" s="144"/>
    </row>
    <row r="717" spans="1:26" ht="15.75" customHeight="1" x14ac:dyDescent="0.2">
      <c r="A717" s="144"/>
      <c r="B717" s="144"/>
      <c r="C717" s="144"/>
      <c r="D717" s="144"/>
      <c r="E717" s="144"/>
      <c r="F717" s="144"/>
      <c r="G717" s="144"/>
      <c r="H717" s="144"/>
      <c r="I717" s="144"/>
      <c r="J717" s="144"/>
      <c r="K717" s="144"/>
      <c r="L717" s="144"/>
      <c r="M717" s="144"/>
      <c r="N717" s="144"/>
      <c r="O717" s="144"/>
      <c r="P717" s="144"/>
      <c r="Q717" s="144"/>
      <c r="R717" s="144"/>
      <c r="S717" s="144"/>
      <c r="T717" s="144"/>
      <c r="U717" s="144"/>
      <c r="V717" s="144"/>
      <c r="W717" s="144"/>
      <c r="X717" s="144"/>
      <c r="Y717" s="144"/>
      <c r="Z717" s="144"/>
    </row>
    <row r="718" spans="1:26" ht="15.75" customHeight="1" x14ac:dyDescent="0.2">
      <c r="A718" s="144"/>
      <c r="B718" s="144"/>
      <c r="C718" s="144"/>
      <c r="D718" s="144"/>
      <c r="E718" s="144"/>
      <c r="F718" s="144"/>
      <c r="G718" s="144"/>
      <c r="H718" s="144"/>
      <c r="I718" s="144"/>
      <c r="J718" s="144"/>
      <c r="K718" s="144"/>
      <c r="L718" s="144"/>
      <c r="M718" s="144"/>
      <c r="N718" s="144"/>
      <c r="O718" s="144"/>
      <c r="P718" s="144"/>
      <c r="Q718" s="144"/>
      <c r="R718" s="144"/>
      <c r="S718" s="144"/>
      <c r="T718" s="144"/>
      <c r="U718" s="144"/>
      <c r="V718" s="144"/>
      <c r="W718" s="144"/>
      <c r="X718" s="144"/>
      <c r="Y718" s="144"/>
      <c r="Z718" s="144"/>
    </row>
    <row r="719" spans="1:26" ht="15.75" customHeight="1" x14ac:dyDescent="0.2">
      <c r="A719" s="144"/>
      <c r="B719" s="144"/>
      <c r="C719" s="144"/>
      <c r="D719" s="144"/>
      <c r="E719" s="144"/>
      <c r="F719" s="144"/>
      <c r="G719" s="144"/>
      <c r="H719" s="144"/>
      <c r="I719" s="144"/>
      <c r="J719" s="144"/>
      <c r="K719" s="144"/>
      <c r="L719" s="144"/>
      <c r="M719" s="144"/>
      <c r="N719" s="144"/>
      <c r="O719" s="144"/>
      <c r="P719" s="144"/>
      <c r="Q719" s="144"/>
      <c r="R719" s="144"/>
      <c r="S719" s="144"/>
      <c r="T719" s="144"/>
      <c r="U719" s="144"/>
      <c r="V719" s="144"/>
      <c r="W719" s="144"/>
      <c r="X719" s="144"/>
      <c r="Y719" s="144"/>
      <c r="Z719" s="144"/>
    </row>
    <row r="720" spans="1:26" ht="15.75" customHeight="1" x14ac:dyDescent="0.2">
      <c r="A720" s="144"/>
      <c r="B720" s="144"/>
      <c r="C720" s="144"/>
      <c r="D720" s="144"/>
      <c r="E720" s="144"/>
      <c r="F720" s="144"/>
      <c r="G720" s="144"/>
      <c r="H720" s="144"/>
      <c r="I720" s="144"/>
      <c r="J720" s="144"/>
      <c r="K720" s="144"/>
      <c r="L720" s="144"/>
      <c r="M720" s="144"/>
      <c r="N720" s="144"/>
      <c r="O720" s="144"/>
      <c r="P720" s="144"/>
      <c r="Q720" s="144"/>
      <c r="R720" s="144"/>
      <c r="S720" s="144"/>
      <c r="T720" s="144"/>
      <c r="U720" s="144"/>
      <c r="V720" s="144"/>
      <c r="W720" s="144"/>
      <c r="X720" s="144"/>
      <c r="Y720" s="144"/>
      <c r="Z720" s="144"/>
    </row>
    <row r="721" spans="1:26" ht="15.75" customHeight="1" x14ac:dyDescent="0.2">
      <c r="A721" s="144"/>
      <c r="B721" s="144"/>
      <c r="C721" s="144"/>
      <c r="D721" s="144"/>
      <c r="E721" s="144"/>
      <c r="F721" s="144"/>
      <c r="G721" s="144"/>
      <c r="H721" s="144"/>
      <c r="I721" s="144"/>
      <c r="J721" s="144"/>
      <c r="K721" s="144"/>
      <c r="L721" s="144"/>
      <c r="M721" s="144"/>
      <c r="N721" s="144"/>
      <c r="O721" s="144"/>
      <c r="P721" s="144"/>
      <c r="Q721" s="144"/>
      <c r="R721" s="144"/>
      <c r="S721" s="144"/>
      <c r="T721" s="144"/>
      <c r="U721" s="144"/>
      <c r="V721" s="144"/>
      <c r="W721" s="144"/>
      <c r="X721" s="144"/>
      <c r="Y721" s="144"/>
      <c r="Z721" s="144"/>
    </row>
    <row r="722" spans="1:26" ht="15.75" customHeight="1" x14ac:dyDescent="0.2">
      <c r="A722" s="144"/>
      <c r="B722" s="144"/>
      <c r="C722" s="144"/>
      <c r="D722" s="144"/>
      <c r="E722" s="144"/>
      <c r="F722" s="144"/>
      <c r="G722" s="144"/>
      <c r="H722" s="144"/>
      <c r="I722" s="144"/>
      <c r="J722" s="144"/>
      <c r="K722" s="144"/>
      <c r="L722" s="144"/>
      <c r="M722" s="144"/>
      <c r="N722" s="144"/>
      <c r="O722" s="144"/>
      <c r="P722" s="144"/>
      <c r="Q722" s="144"/>
      <c r="R722" s="144"/>
      <c r="S722" s="144"/>
      <c r="T722" s="144"/>
      <c r="U722" s="144"/>
      <c r="V722" s="144"/>
      <c r="W722" s="144"/>
      <c r="X722" s="144"/>
      <c r="Y722" s="144"/>
      <c r="Z722" s="144"/>
    </row>
    <row r="723" spans="1:26" ht="15.75" customHeight="1" x14ac:dyDescent="0.2">
      <c r="A723" s="144"/>
      <c r="B723" s="144"/>
      <c r="C723" s="144"/>
      <c r="D723" s="144"/>
      <c r="E723" s="144"/>
      <c r="F723" s="144"/>
      <c r="G723" s="144"/>
      <c r="H723" s="144"/>
      <c r="I723" s="144"/>
      <c r="J723" s="144"/>
      <c r="K723" s="144"/>
      <c r="L723" s="144"/>
      <c r="M723" s="144"/>
      <c r="N723" s="144"/>
      <c r="O723" s="144"/>
      <c r="P723" s="144"/>
      <c r="Q723" s="144"/>
      <c r="R723" s="144"/>
      <c r="S723" s="144"/>
      <c r="T723" s="144"/>
      <c r="U723" s="144"/>
      <c r="V723" s="144"/>
      <c r="W723" s="144"/>
      <c r="X723" s="144"/>
      <c r="Y723" s="144"/>
      <c r="Z723" s="144"/>
    </row>
    <row r="724" spans="1:26" ht="15.75" customHeight="1" x14ac:dyDescent="0.2">
      <c r="A724" s="144"/>
      <c r="B724" s="144"/>
      <c r="C724" s="144"/>
      <c r="D724" s="144"/>
      <c r="E724" s="144"/>
      <c r="F724" s="144"/>
      <c r="G724" s="144"/>
      <c r="H724" s="144"/>
      <c r="I724" s="144"/>
      <c r="J724" s="144"/>
      <c r="K724" s="144"/>
      <c r="L724" s="144"/>
      <c r="M724" s="144"/>
      <c r="N724" s="144"/>
      <c r="O724" s="144"/>
      <c r="P724" s="144"/>
      <c r="Q724" s="144"/>
      <c r="R724" s="144"/>
      <c r="S724" s="144"/>
      <c r="T724" s="144"/>
      <c r="U724" s="144"/>
      <c r="V724" s="144"/>
      <c r="W724" s="144"/>
      <c r="X724" s="144"/>
      <c r="Y724" s="144"/>
      <c r="Z724" s="144"/>
    </row>
    <row r="725" spans="1:26" ht="15.75" customHeight="1" x14ac:dyDescent="0.2">
      <c r="A725" s="144"/>
      <c r="B725" s="144"/>
      <c r="C725" s="144"/>
      <c r="D725" s="144"/>
      <c r="E725" s="144"/>
      <c r="F725" s="144"/>
      <c r="G725" s="144"/>
      <c r="H725" s="144"/>
      <c r="I725" s="144"/>
      <c r="J725" s="144"/>
      <c r="K725" s="144"/>
      <c r="L725" s="144"/>
      <c r="M725" s="144"/>
      <c r="N725" s="144"/>
      <c r="O725" s="144"/>
      <c r="P725" s="144"/>
      <c r="Q725" s="144"/>
      <c r="R725" s="144"/>
      <c r="S725" s="144"/>
      <c r="T725" s="144"/>
      <c r="U725" s="144"/>
      <c r="V725" s="144"/>
      <c r="W725" s="144"/>
      <c r="X725" s="144"/>
      <c r="Y725" s="144"/>
      <c r="Z725" s="144"/>
    </row>
    <row r="726" spans="1:26" ht="15.75" customHeight="1" x14ac:dyDescent="0.2">
      <c r="A726" s="144"/>
      <c r="B726" s="144"/>
      <c r="C726" s="144"/>
      <c r="D726" s="144"/>
      <c r="E726" s="144"/>
      <c r="F726" s="144"/>
      <c r="G726" s="144"/>
      <c r="H726" s="144"/>
      <c r="I726" s="144"/>
      <c r="J726" s="144"/>
      <c r="K726" s="144"/>
      <c r="L726" s="144"/>
      <c r="M726" s="144"/>
      <c r="N726" s="144"/>
      <c r="O726" s="144"/>
      <c r="P726" s="144"/>
      <c r="Q726" s="144"/>
      <c r="R726" s="144"/>
      <c r="S726" s="144"/>
      <c r="T726" s="144"/>
      <c r="U726" s="144"/>
      <c r="V726" s="144"/>
      <c r="W726" s="144"/>
      <c r="X726" s="144"/>
      <c r="Y726" s="144"/>
      <c r="Z726" s="144"/>
    </row>
    <row r="727" spans="1:26" ht="15.75" customHeight="1" x14ac:dyDescent="0.2">
      <c r="A727" s="144"/>
      <c r="B727" s="144"/>
      <c r="C727" s="144"/>
      <c r="D727" s="144"/>
      <c r="E727" s="144"/>
      <c r="F727" s="144"/>
      <c r="G727" s="144"/>
      <c r="H727" s="144"/>
      <c r="I727" s="144"/>
      <c r="J727" s="144"/>
      <c r="K727" s="144"/>
      <c r="L727" s="144"/>
      <c r="M727" s="144"/>
      <c r="N727" s="144"/>
      <c r="O727" s="144"/>
      <c r="P727" s="144"/>
      <c r="Q727" s="144"/>
      <c r="R727" s="144"/>
      <c r="S727" s="144"/>
      <c r="T727" s="144"/>
      <c r="U727" s="144"/>
      <c r="V727" s="144"/>
      <c r="W727" s="144"/>
      <c r="X727" s="144"/>
      <c r="Y727" s="144"/>
      <c r="Z727" s="144"/>
    </row>
    <row r="728" spans="1:26" ht="15.75" customHeight="1" x14ac:dyDescent="0.2">
      <c r="A728" s="144"/>
      <c r="B728" s="144"/>
      <c r="C728" s="144"/>
      <c r="D728" s="144"/>
      <c r="E728" s="144"/>
      <c r="F728" s="144"/>
      <c r="G728" s="144"/>
      <c r="H728" s="144"/>
      <c r="I728" s="144"/>
      <c r="J728" s="144"/>
      <c r="K728" s="144"/>
      <c r="L728" s="144"/>
      <c r="M728" s="144"/>
      <c r="N728" s="144"/>
      <c r="O728" s="144"/>
      <c r="P728" s="144"/>
      <c r="Q728" s="144"/>
      <c r="R728" s="144"/>
      <c r="S728" s="144"/>
      <c r="T728" s="144"/>
      <c r="U728" s="144"/>
      <c r="V728" s="144"/>
      <c r="W728" s="144"/>
      <c r="X728" s="144"/>
      <c r="Y728" s="144"/>
      <c r="Z728" s="144"/>
    </row>
    <row r="729" spans="1:26" ht="15.75" customHeight="1" x14ac:dyDescent="0.2">
      <c r="A729" s="144"/>
      <c r="B729" s="144"/>
      <c r="C729" s="144"/>
      <c r="D729" s="144"/>
      <c r="E729" s="144"/>
      <c r="F729" s="144"/>
      <c r="G729" s="144"/>
      <c r="H729" s="144"/>
      <c r="I729" s="144"/>
      <c r="J729" s="144"/>
      <c r="K729" s="144"/>
      <c r="L729" s="144"/>
      <c r="M729" s="144"/>
      <c r="N729" s="144"/>
      <c r="O729" s="144"/>
      <c r="P729" s="144"/>
      <c r="Q729" s="144"/>
      <c r="R729" s="144"/>
      <c r="S729" s="144"/>
      <c r="T729" s="144"/>
      <c r="U729" s="144"/>
      <c r="V729" s="144"/>
      <c r="W729" s="144"/>
      <c r="X729" s="144"/>
      <c r="Y729" s="144"/>
      <c r="Z729" s="144"/>
    </row>
    <row r="730" spans="1:26" ht="15.75" customHeight="1" x14ac:dyDescent="0.2">
      <c r="A730" s="144"/>
      <c r="B730" s="144"/>
      <c r="C730" s="144"/>
      <c r="D730" s="144"/>
      <c r="E730" s="144"/>
      <c r="F730" s="144"/>
      <c r="G730" s="144"/>
      <c r="H730" s="144"/>
      <c r="I730" s="144"/>
      <c r="J730" s="144"/>
      <c r="K730" s="144"/>
      <c r="L730" s="144"/>
      <c r="M730" s="144"/>
      <c r="N730" s="144"/>
      <c r="O730" s="144"/>
      <c r="P730" s="144"/>
      <c r="Q730" s="144"/>
      <c r="R730" s="144"/>
      <c r="S730" s="144"/>
      <c r="T730" s="144"/>
      <c r="U730" s="144"/>
      <c r="V730" s="144"/>
      <c r="W730" s="144"/>
      <c r="X730" s="144"/>
      <c r="Y730" s="144"/>
      <c r="Z730" s="144"/>
    </row>
    <row r="731" spans="1:26" ht="15.75" customHeight="1" x14ac:dyDescent="0.2">
      <c r="A731" s="144"/>
      <c r="B731" s="144"/>
      <c r="C731" s="144"/>
      <c r="D731" s="144"/>
      <c r="E731" s="144"/>
      <c r="F731" s="144"/>
      <c r="G731" s="144"/>
      <c r="H731" s="144"/>
      <c r="I731" s="144"/>
      <c r="J731" s="144"/>
      <c r="K731" s="144"/>
      <c r="L731" s="144"/>
      <c r="M731" s="144"/>
      <c r="N731" s="144"/>
      <c r="O731" s="144"/>
      <c r="P731" s="144"/>
      <c r="Q731" s="144"/>
      <c r="R731" s="144"/>
      <c r="S731" s="144"/>
      <c r="T731" s="144"/>
      <c r="U731" s="144"/>
      <c r="V731" s="144"/>
      <c r="W731" s="144"/>
      <c r="X731" s="144"/>
      <c r="Y731" s="144"/>
      <c r="Z731" s="144"/>
    </row>
    <row r="732" spans="1:26" ht="15.75" customHeight="1" x14ac:dyDescent="0.2">
      <c r="A732" s="144"/>
      <c r="B732" s="144"/>
      <c r="C732" s="144"/>
      <c r="D732" s="144"/>
      <c r="E732" s="144"/>
      <c r="F732" s="144"/>
      <c r="G732" s="144"/>
      <c r="H732" s="144"/>
      <c r="I732" s="144"/>
      <c r="J732" s="144"/>
      <c r="K732" s="144"/>
      <c r="L732" s="144"/>
      <c r="M732" s="144"/>
      <c r="N732" s="144"/>
      <c r="O732" s="144"/>
      <c r="P732" s="144"/>
      <c r="Q732" s="144"/>
      <c r="R732" s="144"/>
      <c r="S732" s="144"/>
      <c r="T732" s="144"/>
      <c r="U732" s="144"/>
      <c r="V732" s="144"/>
      <c r="W732" s="144"/>
      <c r="X732" s="144"/>
      <c r="Y732" s="144"/>
      <c r="Z732" s="144"/>
    </row>
    <row r="733" spans="1:26" ht="15.75" customHeight="1" x14ac:dyDescent="0.2">
      <c r="A733" s="144"/>
      <c r="B733" s="144"/>
      <c r="C733" s="144"/>
      <c r="D733" s="144"/>
      <c r="E733" s="144"/>
      <c r="F733" s="144"/>
      <c r="G733" s="144"/>
      <c r="H733" s="144"/>
      <c r="I733" s="144"/>
      <c r="J733" s="144"/>
      <c r="K733" s="144"/>
      <c r="L733" s="144"/>
      <c r="M733" s="144"/>
      <c r="N733" s="144"/>
      <c r="O733" s="144"/>
      <c r="P733" s="144"/>
      <c r="Q733" s="144"/>
      <c r="R733" s="144"/>
      <c r="S733" s="144"/>
      <c r="T733" s="144"/>
      <c r="U733" s="144"/>
      <c r="V733" s="144"/>
      <c r="W733" s="144"/>
      <c r="X733" s="144"/>
      <c r="Y733" s="144"/>
      <c r="Z733" s="144"/>
    </row>
    <row r="734" spans="1:26" ht="15.75" customHeight="1" x14ac:dyDescent="0.2">
      <c r="A734" s="144"/>
      <c r="B734" s="144"/>
      <c r="C734" s="144"/>
      <c r="D734" s="144"/>
      <c r="E734" s="144"/>
      <c r="F734" s="144"/>
      <c r="G734" s="144"/>
      <c r="H734" s="144"/>
      <c r="I734" s="144"/>
      <c r="J734" s="144"/>
      <c r="K734" s="144"/>
      <c r="L734" s="144"/>
      <c r="M734" s="144"/>
      <c r="N734" s="144"/>
      <c r="O734" s="144"/>
      <c r="P734" s="144"/>
      <c r="Q734" s="144"/>
      <c r="R734" s="144"/>
      <c r="S734" s="144"/>
      <c r="T734" s="144"/>
      <c r="U734" s="144"/>
      <c r="V734" s="144"/>
      <c r="W734" s="144"/>
      <c r="X734" s="144"/>
      <c r="Y734" s="144"/>
      <c r="Z734" s="144"/>
    </row>
    <row r="735" spans="1:26" ht="15.75" customHeight="1" x14ac:dyDescent="0.2">
      <c r="A735" s="144"/>
      <c r="B735" s="144"/>
      <c r="C735" s="144"/>
      <c r="D735" s="144"/>
      <c r="E735" s="144"/>
      <c r="F735" s="144"/>
      <c r="G735" s="144"/>
      <c r="H735" s="144"/>
      <c r="I735" s="144"/>
      <c r="J735" s="144"/>
      <c r="K735" s="144"/>
      <c r="L735" s="144"/>
      <c r="M735" s="144"/>
      <c r="N735" s="144"/>
      <c r="O735" s="144"/>
      <c r="P735" s="144"/>
      <c r="Q735" s="144"/>
      <c r="R735" s="144"/>
      <c r="S735" s="144"/>
      <c r="T735" s="144"/>
      <c r="U735" s="144"/>
      <c r="V735" s="144"/>
      <c r="W735" s="144"/>
      <c r="X735" s="144"/>
      <c r="Y735" s="144"/>
      <c r="Z735" s="144"/>
    </row>
    <row r="736" spans="1:26" ht="15.75" customHeight="1" x14ac:dyDescent="0.2">
      <c r="A736" s="144"/>
      <c r="B736" s="144"/>
      <c r="C736" s="144"/>
      <c r="D736" s="144"/>
      <c r="E736" s="144"/>
      <c r="F736" s="144"/>
      <c r="G736" s="144"/>
      <c r="H736" s="144"/>
      <c r="I736" s="144"/>
      <c r="J736" s="144"/>
      <c r="K736" s="144"/>
      <c r="L736" s="144"/>
      <c r="M736" s="144"/>
      <c r="N736" s="144"/>
      <c r="O736" s="144"/>
      <c r="P736" s="144"/>
      <c r="Q736" s="144"/>
      <c r="R736" s="144"/>
      <c r="S736" s="144"/>
      <c r="T736" s="144"/>
      <c r="U736" s="144"/>
      <c r="V736" s="144"/>
      <c r="W736" s="144"/>
      <c r="X736" s="144"/>
      <c r="Y736" s="144"/>
      <c r="Z736" s="144"/>
    </row>
    <row r="737" spans="1:26" ht="15.75" customHeight="1" x14ac:dyDescent="0.2">
      <c r="A737" s="144"/>
      <c r="B737" s="144"/>
      <c r="C737" s="144"/>
      <c r="D737" s="144"/>
      <c r="E737" s="144"/>
      <c r="F737" s="144"/>
      <c r="G737" s="144"/>
      <c r="H737" s="144"/>
      <c r="I737" s="144"/>
      <c r="J737" s="144"/>
      <c r="K737" s="144"/>
      <c r="L737" s="144"/>
      <c r="M737" s="144"/>
      <c r="N737" s="144"/>
      <c r="O737" s="144"/>
      <c r="P737" s="144"/>
      <c r="Q737" s="144"/>
      <c r="R737" s="144"/>
      <c r="S737" s="144"/>
      <c r="T737" s="144"/>
      <c r="U737" s="144"/>
      <c r="V737" s="144"/>
      <c r="W737" s="144"/>
      <c r="X737" s="144"/>
      <c r="Y737" s="144"/>
      <c r="Z737" s="144"/>
    </row>
    <row r="738" spans="1:26" ht="15.75" customHeight="1" x14ac:dyDescent="0.2">
      <c r="A738" s="144"/>
      <c r="B738" s="144"/>
      <c r="C738" s="144"/>
      <c r="D738" s="144"/>
      <c r="E738" s="144"/>
      <c r="F738" s="144"/>
      <c r="G738" s="144"/>
      <c r="H738" s="144"/>
      <c r="I738" s="144"/>
      <c r="J738" s="144"/>
      <c r="K738" s="144"/>
      <c r="L738" s="144"/>
      <c r="M738" s="144"/>
      <c r="N738" s="144"/>
      <c r="O738" s="144"/>
      <c r="P738" s="144"/>
      <c r="Q738" s="144"/>
      <c r="R738" s="144"/>
      <c r="S738" s="144"/>
      <c r="T738" s="144"/>
      <c r="U738" s="144"/>
      <c r="V738" s="144"/>
      <c r="W738" s="144"/>
      <c r="X738" s="144"/>
      <c r="Y738" s="144"/>
      <c r="Z738" s="144"/>
    </row>
    <row r="739" spans="1:26" ht="15.75" customHeight="1" x14ac:dyDescent="0.2">
      <c r="A739" s="144"/>
      <c r="B739" s="144"/>
      <c r="C739" s="144"/>
      <c r="D739" s="144"/>
      <c r="E739" s="144"/>
      <c r="F739" s="144"/>
      <c r="G739" s="144"/>
      <c r="H739" s="144"/>
      <c r="I739" s="144"/>
      <c r="J739" s="144"/>
      <c r="K739" s="144"/>
      <c r="L739" s="144"/>
      <c r="M739" s="144"/>
      <c r="N739" s="144"/>
      <c r="O739" s="144"/>
      <c r="P739" s="144"/>
      <c r="Q739" s="144"/>
      <c r="R739" s="144"/>
      <c r="S739" s="144"/>
      <c r="T739" s="144"/>
      <c r="U739" s="144"/>
      <c r="V739" s="144"/>
      <c r="W739" s="144"/>
      <c r="X739" s="144"/>
      <c r="Y739" s="144"/>
      <c r="Z739" s="144"/>
    </row>
    <row r="740" spans="1:26" ht="15.75" customHeight="1" x14ac:dyDescent="0.2">
      <c r="A740" s="144"/>
      <c r="B740" s="144"/>
      <c r="C740" s="144"/>
      <c r="D740" s="144"/>
      <c r="E740" s="144"/>
      <c r="F740" s="144"/>
      <c r="G740" s="144"/>
      <c r="H740" s="144"/>
      <c r="I740" s="144"/>
      <c r="J740" s="144"/>
      <c r="K740" s="144"/>
      <c r="L740" s="144"/>
      <c r="M740" s="144"/>
      <c r="N740" s="144"/>
      <c r="O740" s="144"/>
      <c r="P740" s="144"/>
      <c r="Q740" s="144"/>
      <c r="R740" s="144"/>
      <c r="S740" s="144"/>
      <c r="T740" s="144"/>
      <c r="U740" s="144"/>
      <c r="V740" s="144"/>
      <c r="W740" s="144"/>
      <c r="X740" s="144"/>
      <c r="Y740" s="144"/>
      <c r="Z740" s="144"/>
    </row>
    <row r="741" spans="1:26" ht="15.75" customHeight="1" x14ac:dyDescent="0.2">
      <c r="A741" s="144"/>
      <c r="B741" s="144"/>
      <c r="C741" s="144"/>
      <c r="D741" s="144"/>
      <c r="E741" s="144"/>
      <c r="F741" s="144"/>
      <c r="G741" s="144"/>
      <c r="H741" s="144"/>
      <c r="I741" s="144"/>
      <c r="J741" s="144"/>
      <c r="K741" s="144"/>
      <c r="L741" s="144"/>
      <c r="M741" s="144"/>
      <c r="N741" s="144"/>
      <c r="O741" s="144"/>
      <c r="P741" s="144"/>
      <c r="Q741" s="144"/>
      <c r="R741" s="144"/>
      <c r="S741" s="144"/>
      <c r="T741" s="144"/>
      <c r="U741" s="144"/>
      <c r="V741" s="144"/>
      <c r="W741" s="144"/>
      <c r="X741" s="144"/>
      <c r="Y741" s="144"/>
      <c r="Z741" s="144"/>
    </row>
    <row r="742" spans="1:26" ht="15.75" customHeight="1" x14ac:dyDescent="0.2">
      <c r="A742" s="144"/>
      <c r="B742" s="144"/>
      <c r="C742" s="144"/>
      <c r="D742" s="144"/>
      <c r="E742" s="144"/>
      <c r="F742" s="144"/>
      <c r="G742" s="144"/>
      <c r="H742" s="144"/>
      <c r="I742" s="144"/>
      <c r="J742" s="144"/>
      <c r="K742" s="144"/>
      <c r="L742" s="144"/>
      <c r="M742" s="144"/>
      <c r="N742" s="144"/>
      <c r="O742" s="144"/>
      <c r="P742" s="144"/>
      <c r="Q742" s="144"/>
      <c r="R742" s="144"/>
      <c r="S742" s="144"/>
      <c r="T742" s="144"/>
      <c r="U742" s="144"/>
      <c r="V742" s="144"/>
      <c r="W742" s="144"/>
      <c r="X742" s="144"/>
      <c r="Y742" s="144"/>
      <c r="Z742" s="144"/>
    </row>
    <row r="743" spans="1:26" ht="15.75" customHeight="1" x14ac:dyDescent="0.2">
      <c r="A743" s="144"/>
      <c r="B743" s="144"/>
      <c r="C743" s="144"/>
      <c r="D743" s="144"/>
      <c r="E743" s="144"/>
      <c r="F743" s="144"/>
      <c r="G743" s="144"/>
      <c r="H743" s="144"/>
      <c r="I743" s="144"/>
      <c r="J743" s="144"/>
      <c r="K743" s="144"/>
      <c r="L743" s="144"/>
      <c r="M743" s="144"/>
      <c r="N743" s="144"/>
      <c r="O743" s="144"/>
      <c r="P743" s="144"/>
      <c r="Q743" s="144"/>
      <c r="R743" s="144"/>
      <c r="S743" s="144"/>
      <c r="T743" s="144"/>
      <c r="U743" s="144"/>
      <c r="V743" s="144"/>
      <c r="W743" s="144"/>
      <c r="X743" s="144"/>
      <c r="Y743" s="144"/>
      <c r="Z743" s="144"/>
    </row>
    <row r="744" spans="1:26" ht="15.75" customHeight="1" x14ac:dyDescent="0.2">
      <c r="A744" s="144"/>
      <c r="B744" s="144"/>
      <c r="C744" s="144"/>
      <c r="D744" s="144"/>
      <c r="E744" s="144"/>
      <c r="F744" s="144"/>
      <c r="G744" s="144"/>
      <c r="H744" s="144"/>
      <c r="I744" s="144"/>
      <c r="J744" s="144"/>
      <c r="K744" s="144"/>
      <c r="L744" s="144"/>
      <c r="M744" s="144"/>
      <c r="N744" s="144"/>
      <c r="O744" s="144"/>
      <c r="P744" s="144"/>
      <c r="Q744" s="144"/>
      <c r="R744" s="144"/>
      <c r="S744" s="144"/>
      <c r="T744" s="144"/>
      <c r="U744" s="144"/>
      <c r="V744" s="144"/>
      <c r="W744" s="144"/>
      <c r="X744" s="144"/>
      <c r="Y744" s="144"/>
      <c r="Z744" s="144"/>
    </row>
    <row r="745" spans="1:26" ht="15.75" customHeight="1" x14ac:dyDescent="0.2">
      <c r="A745" s="144"/>
      <c r="B745" s="144"/>
      <c r="C745" s="144"/>
      <c r="D745" s="144"/>
      <c r="E745" s="144"/>
      <c r="F745" s="144"/>
      <c r="G745" s="144"/>
      <c r="H745" s="144"/>
      <c r="I745" s="144"/>
      <c r="J745" s="144"/>
      <c r="K745" s="144"/>
      <c r="L745" s="144"/>
      <c r="M745" s="144"/>
      <c r="N745" s="144"/>
      <c r="O745" s="144"/>
      <c r="P745" s="144"/>
      <c r="Q745" s="144"/>
      <c r="R745" s="144"/>
      <c r="S745" s="144"/>
      <c r="T745" s="144"/>
      <c r="U745" s="144"/>
      <c r="V745" s="144"/>
      <c r="W745" s="144"/>
      <c r="X745" s="144"/>
      <c r="Y745" s="144"/>
      <c r="Z745" s="144"/>
    </row>
    <row r="746" spans="1:26" ht="15.75" customHeight="1" x14ac:dyDescent="0.2">
      <c r="A746" s="144"/>
      <c r="B746" s="144"/>
      <c r="C746" s="144"/>
      <c r="D746" s="144"/>
      <c r="E746" s="144"/>
      <c r="F746" s="144"/>
      <c r="G746" s="144"/>
      <c r="H746" s="144"/>
      <c r="I746" s="144"/>
      <c r="J746" s="144"/>
      <c r="K746" s="144"/>
      <c r="L746" s="144"/>
      <c r="M746" s="144"/>
      <c r="N746" s="144"/>
      <c r="O746" s="144"/>
      <c r="P746" s="144"/>
      <c r="Q746" s="144"/>
      <c r="R746" s="144"/>
      <c r="S746" s="144"/>
      <c r="T746" s="144"/>
      <c r="U746" s="144"/>
      <c r="V746" s="144"/>
      <c r="W746" s="144"/>
      <c r="X746" s="144"/>
      <c r="Y746" s="144"/>
      <c r="Z746" s="144"/>
    </row>
    <row r="747" spans="1:26" ht="15.75" customHeight="1" x14ac:dyDescent="0.2">
      <c r="A747" s="144"/>
      <c r="B747" s="144"/>
      <c r="C747" s="144"/>
      <c r="D747" s="144"/>
      <c r="E747" s="144"/>
      <c r="F747" s="144"/>
      <c r="G747" s="144"/>
      <c r="H747" s="144"/>
      <c r="I747" s="144"/>
      <c r="J747" s="144"/>
      <c r="K747" s="144"/>
      <c r="L747" s="144"/>
      <c r="M747" s="144"/>
      <c r="N747" s="144"/>
      <c r="O747" s="144"/>
      <c r="P747" s="144"/>
      <c r="Q747" s="144"/>
      <c r="R747" s="144"/>
      <c r="S747" s="144"/>
      <c r="T747" s="144"/>
      <c r="U747" s="144"/>
      <c r="V747" s="144"/>
      <c r="W747" s="144"/>
      <c r="X747" s="144"/>
      <c r="Y747" s="144"/>
      <c r="Z747" s="144"/>
    </row>
    <row r="748" spans="1:26" ht="15.75" customHeight="1" x14ac:dyDescent="0.2">
      <c r="A748" s="144"/>
      <c r="B748" s="144"/>
      <c r="C748" s="144"/>
      <c r="D748" s="144"/>
      <c r="E748" s="144"/>
      <c r="F748" s="144"/>
      <c r="G748" s="144"/>
      <c r="H748" s="144"/>
      <c r="I748" s="144"/>
      <c r="J748" s="144"/>
      <c r="K748" s="144"/>
      <c r="L748" s="144"/>
      <c r="M748" s="144"/>
      <c r="N748" s="144"/>
      <c r="O748" s="144"/>
      <c r="P748" s="144"/>
      <c r="Q748" s="144"/>
      <c r="R748" s="144"/>
      <c r="S748" s="144"/>
      <c r="T748" s="144"/>
      <c r="U748" s="144"/>
      <c r="V748" s="144"/>
      <c r="W748" s="144"/>
      <c r="X748" s="144"/>
      <c r="Y748" s="144"/>
      <c r="Z748" s="144"/>
    </row>
    <row r="749" spans="1:26" ht="15.75" customHeight="1" x14ac:dyDescent="0.2">
      <c r="A749" s="144"/>
      <c r="B749" s="144"/>
      <c r="C749" s="144"/>
      <c r="D749" s="144"/>
      <c r="E749" s="144"/>
      <c r="F749" s="144"/>
      <c r="G749" s="144"/>
      <c r="H749" s="144"/>
      <c r="I749" s="144"/>
      <c r="J749" s="144"/>
      <c r="K749" s="144"/>
      <c r="L749" s="144"/>
      <c r="M749" s="144"/>
      <c r="N749" s="144"/>
      <c r="O749" s="144"/>
      <c r="P749" s="144"/>
      <c r="Q749" s="144"/>
      <c r="R749" s="144"/>
      <c r="S749" s="144"/>
      <c r="T749" s="144"/>
      <c r="U749" s="144"/>
      <c r="V749" s="144"/>
      <c r="W749" s="144"/>
      <c r="X749" s="144"/>
      <c r="Y749" s="144"/>
      <c r="Z749" s="144"/>
    </row>
    <row r="750" spans="1:26" ht="15.75" customHeight="1" x14ac:dyDescent="0.2">
      <c r="A750" s="144"/>
      <c r="B750" s="144"/>
      <c r="C750" s="144"/>
      <c r="D750" s="144"/>
      <c r="E750" s="144"/>
      <c r="F750" s="144"/>
      <c r="G750" s="144"/>
      <c r="H750" s="144"/>
      <c r="I750" s="144"/>
      <c r="J750" s="144"/>
      <c r="K750" s="144"/>
      <c r="L750" s="144"/>
      <c r="M750" s="144"/>
      <c r="N750" s="144"/>
      <c r="O750" s="144"/>
      <c r="P750" s="144"/>
      <c r="Q750" s="144"/>
      <c r="R750" s="144"/>
      <c r="S750" s="144"/>
      <c r="T750" s="144"/>
      <c r="U750" s="144"/>
      <c r="V750" s="144"/>
      <c r="W750" s="144"/>
      <c r="X750" s="144"/>
      <c r="Y750" s="144"/>
      <c r="Z750" s="144"/>
    </row>
    <row r="751" spans="1:26" ht="15.75" customHeight="1" x14ac:dyDescent="0.2">
      <c r="A751" s="144"/>
      <c r="B751" s="144"/>
      <c r="C751" s="144"/>
      <c r="D751" s="144"/>
      <c r="E751" s="144"/>
      <c r="F751" s="144"/>
      <c r="G751" s="144"/>
      <c r="H751" s="144"/>
      <c r="I751" s="144"/>
      <c r="J751" s="144"/>
      <c r="K751" s="144"/>
      <c r="L751" s="144"/>
      <c r="M751" s="144"/>
      <c r="N751" s="144"/>
      <c r="O751" s="144"/>
      <c r="P751" s="144"/>
      <c r="Q751" s="144"/>
      <c r="R751" s="144"/>
      <c r="S751" s="144"/>
      <c r="T751" s="144"/>
      <c r="U751" s="144"/>
      <c r="V751" s="144"/>
      <c r="W751" s="144"/>
      <c r="X751" s="144"/>
      <c r="Y751" s="144"/>
      <c r="Z751" s="144"/>
    </row>
    <row r="752" spans="1:26" ht="15.75" customHeight="1" x14ac:dyDescent="0.2">
      <c r="A752" s="144"/>
      <c r="B752" s="144"/>
      <c r="C752" s="144"/>
      <c r="D752" s="144"/>
      <c r="E752" s="144"/>
      <c r="F752" s="144"/>
      <c r="G752" s="144"/>
      <c r="H752" s="144"/>
      <c r="I752" s="144"/>
      <c r="J752" s="144"/>
      <c r="K752" s="144"/>
      <c r="L752" s="144"/>
      <c r="M752" s="144"/>
      <c r="N752" s="144"/>
      <c r="O752" s="144"/>
      <c r="P752" s="144"/>
      <c r="Q752" s="144"/>
      <c r="R752" s="144"/>
      <c r="S752" s="144"/>
      <c r="T752" s="144"/>
      <c r="U752" s="144"/>
      <c r="V752" s="144"/>
      <c r="W752" s="144"/>
      <c r="X752" s="144"/>
      <c r="Y752" s="144"/>
      <c r="Z752" s="144"/>
    </row>
    <row r="753" spans="1:26" ht="15.75" customHeight="1" x14ac:dyDescent="0.2">
      <c r="A753" s="144"/>
      <c r="B753" s="144"/>
      <c r="C753" s="144"/>
      <c r="D753" s="144"/>
      <c r="E753" s="144"/>
      <c r="F753" s="144"/>
      <c r="G753" s="144"/>
      <c r="H753" s="144"/>
      <c r="I753" s="144"/>
      <c r="J753" s="144"/>
      <c r="K753" s="144"/>
      <c r="L753" s="144"/>
      <c r="M753" s="144"/>
      <c r="N753" s="144"/>
      <c r="O753" s="144"/>
      <c r="P753" s="144"/>
      <c r="Q753" s="144"/>
      <c r="R753" s="144"/>
      <c r="S753" s="144"/>
      <c r="T753" s="144"/>
      <c r="U753" s="144"/>
      <c r="V753" s="144"/>
      <c r="W753" s="144"/>
      <c r="X753" s="144"/>
      <c r="Y753" s="144"/>
      <c r="Z753" s="144"/>
    </row>
    <row r="754" spans="1:26" ht="15.75" customHeight="1" x14ac:dyDescent="0.2">
      <c r="A754" s="144"/>
      <c r="B754" s="144"/>
      <c r="C754" s="144"/>
      <c r="D754" s="144"/>
      <c r="E754" s="144"/>
      <c r="F754" s="144"/>
      <c r="G754" s="144"/>
      <c r="H754" s="144"/>
      <c r="I754" s="144"/>
      <c r="J754" s="144"/>
      <c r="K754" s="144"/>
      <c r="L754" s="144"/>
      <c r="M754" s="144"/>
      <c r="N754" s="144"/>
      <c r="O754" s="144"/>
      <c r="P754" s="144"/>
      <c r="Q754" s="144"/>
      <c r="R754" s="144"/>
      <c r="S754" s="144"/>
      <c r="T754" s="144"/>
      <c r="U754" s="144"/>
      <c r="V754" s="144"/>
      <c r="W754" s="144"/>
      <c r="X754" s="144"/>
      <c r="Y754" s="144"/>
      <c r="Z754" s="144"/>
    </row>
    <row r="755" spans="1:26" ht="15.75" customHeight="1" x14ac:dyDescent="0.2">
      <c r="A755" s="144"/>
      <c r="B755" s="144"/>
      <c r="C755" s="144"/>
      <c r="D755" s="144"/>
      <c r="E755" s="144"/>
      <c r="F755" s="144"/>
      <c r="G755" s="144"/>
      <c r="H755" s="144"/>
      <c r="I755" s="144"/>
      <c r="J755" s="144"/>
      <c r="K755" s="144"/>
      <c r="L755" s="144"/>
      <c r="M755" s="144"/>
      <c r="N755" s="144"/>
      <c r="O755" s="144"/>
      <c r="P755" s="144"/>
      <c r="Q755" s="144"/>
      <c r="R755" s="144"/>
      <c r="S755" s="144"/>
      <c r="T755" s="144"/>
      <c r="U755" s="144"/>
      <c r="V755" s="144"/>
      <c r="W755" s="144"/>
      <c r="X755" s="144"/>
      <c r="Y755" s="144"/>
      <c r="Z755" s="144"/>
    </row>
    <row r="756" spans="1:26" ht="15.75" customHeight="1" x14ac:dyDescent="0.2">
      <c r="A756" s="144"/>
      <c r="B756" s="144"/>
      <c r="C756" s="144"/>
      <c r="D756" s="144"/>
      <c r="E756" s="144"/>
      <c r="F756" s="144"/>
      <c r="G756" s="144"/>
      <c r="H756" s="144"/>
      <c r="I756" s="144"/>
      <c r="J756" s="144"/>
      <c r="K756" s="144"/>
      <c r="L756" s="144"/>
      <c r="M756" s="144"/>
      <c r="N756" s="144"/>
      <c r="O756" s="144"/>
      <c r="P756" s="144"/>
      <c r="Q756" s="144"/>
      <c r="R756" s="144"/>
      <c r="S756" s="144"/>
      <c r="T756" s="144"/>
      <c r="U756" s="144"/>
      <c r="V756" s="144"/>
      <c r="W756" s="144"/>
      <c r="X756" s="144"/>
      <c r="Y756" s="144"/>
      <c r="Z756" s="144"/>
    </row>
    <row r="757" spans="1:26" ht="15.75" customHeight="1" x14ac:dyDescent="0.2">
      <c r="A757" s="144"/>
      <c r="B757" s="144"/>
      <c r="C757" s="144"/>
      <c r="D757" s="144"/>
      <c r="E757" s="144"/>
      <c r="F757" s="144"/>
      <c r="G757" s="144"/>
      <c r="H757" s="144"/>
      <c r="I757" s="144"/>
      <c r="J757" s="144"/>
      <c r="K757" s="144"/>
      <c r="L757" s="144"/>
      <c r="M757" s="144"/>
      <c r="N757" s="144"/>
      <c r="O757" s="144"/>
      <c r="P757" s="144"/>
      <c r="Q757" s="144"/>
      <c r="R757" s="144"/>
      <c r="S757" s="144"/>
      <c r="T757" s="144"/>
      <c r="U757" s="144"/>
      <c r="V757" s="144"/>
      <c r="W757" s="144"/>
      <c r="X757" s="144"/>
      <c r="Y757" s="144"/>
      <c r="Z757" s="144"/>
    </row>
    <row r="758" spans="1:26" ht="15.75" customHeight="1" x14ac:dyDescent="0.2">
      <c r="A758" s="144"/>
      <c r="B758" s="144"/>
      <c r="C758" s="144"/>
      <c r="D758" s="144"/>
      <c r="E758" s="144"/>
      <c r="F758" s="144"/>
      <c r="G758" s="144"/>
      <c r="H758" s="144"/>
      <c r="I758" s="144"/>
      <c r="J758" s="144"/>
      <c r="K758" s="144"/>
      <c r="L758" s="144"/>
      <c r="M758" s="144"/>
      <c r="N758" s="144"/>
      <c r="O758" s="144"/>
      <c r="P758" s="144"/>
      <c r="Q758" s="144"/>
      <c r="R758" s="144"/>
      <c r="S758" s="144"/>
      <c r="T758" s="144"/>
      <c r="U758" s="144"/>
      <c r="V758" s="144"/>
      <c r="W758" s="144"/>
      <c r="X758" s="144"/>
      <c r="Y758" s="144"/>
      <c r="Z758" s="144"/>
    </row>
    <row r="759" spans="1:26" ht="15.75" customHeight="1" x14ac:dyDescent="0.2">
      <c r="A759" s="144"/>
      <c r="B759" s="144"/>
      <c r="C759" s="144"/>
      <c r="D759" s="144"/>
      <c r="E759" s="144"/>
      <c r="F759" s="144"/>
      <c r="G759" s="144"/>
      <c r="H759" s="144"/>
      <c r="I759" s="144"/>
      <c r="J759" s="144"/>
      <c r="K759" s="144"/>
      <c r="L759" s="144"/>
      <c r="M759" s="144"/>
      <c r="N759" s="144"/>
      <c r="O759" s="144"/>
      <c r="P759" s="144"/>
      <c r="Q759" s="144"/>
      <c r="R759" s="144"/>
      <c r="S759" s="144"/>
      <c r="T759" s="144"/>
      <c r="U759" s="144"/>
      <c r="V759" s="144"/>
      <c r="W759" s="144"/>
      <c r="X759" s="144"/>
      <c r="Y759" s="144"/>
      <c r="Z759" s="144"/>
    </row>
    <row r="760" spans="1:26" ht="15.75" customHeight="1" x14ac:dyDescent="0.2">
      <c r="A760" s="144"/>
      <c r="B760" s="144"/>
      <c r="C760" s="144"/>
      <c r="D760" s="144"/>
      <c r="E760" s="144"/>
      <c r="F760" s="144"/>
      <c r="G760" s="144"/>
      <c r="H760" s="144"/>
      <c r="I760" s="144"/>
      <c r="J760" s="144"/>
      <c r="K760" s="144"/>
      <c r="L760" s="144"/>
      <c r="M760" s="144"/>
      <c r="N760" s="144"/>
      <c r="O760" s="144"/>
      <c r="P760" s="144"/>
      <c r="Q760" s="144"/>
      <c r="R760" s="144"/>
      <c r="S760" s="144"/>
      <c r="T760" s="144"/>
      <c r="U760" s="144"/>
      <c r="V760" s="144"/>
      <c r="W760" s="144"/>
      <c r="X760" s="144"/>
      <c r="Y760" s="144"/>
      <c r="Z760" s="144"/>
    </row>
    <row r="761" spans="1:26" ht="15.75" customHeight="1" x14ac:dyDescent="0.2">
      <c r="A761" s="144"/>
      <c r="B761" s="144"/>
      <c r="C761" s="144"/>
      <c r="D761" s="144"/>
      <c r="E761" s="144"/>
      <c r="F761" s="144"/>
      <c r="G761" s="144"/>
      <c r="H761" s="144"/>
      <c r="I761" s="144"/>
      <c r="J761" s="144"/>
      <c r="K761" s="144"/>
      <c r="L761" s="144"/>
      <c r="M761" s="144"/>
      <c r="N761" s="144"/>
      <c r="O761" s="144"/>
      <c r="P761" s="144"/>
      <c r="Q761" s="144"/>
      <c r="R761" s="144"/>
      <c r="S761" s="144"/>
      <c r="T761" s="144"/>
      <c r="U761" s="144"/>
      <c r="V761" s="144"/>
      <c r="W761" s="144"/>
      <c r="X761" s="144"/>
      <c r="Y761" s="144"/>
      <c r="Z761" s="144"/>
    </row>
    <row r="762" spans="1:26" ht="15.75" customHeight="1" x14ac:dyDescent="0.2">
      <c r="A762" s="144"/>
      <c r="B762" s="144"/>
      <c r="C762" s="144"/>
      <c r="D762" s="144"/>
      <c r="E762" s="144"/>
      <c r="F762" s="144"/>
      <c r="G762" s="144"/>
      <c r="H762" s="144"/>
      <c r="I762" s="144"/>
      <c r="J762" s="144"/>
      <c r="K762" s="144"/>
      <c r="L762" s="144"/>
      <c r="M762" s="144"/>
      <c r="N762" s="144"/>
      <c r="O762" s="144"/>
      <c r="P762" s="144"/>
      <c r="Q762" s="144"/>
      <c r="R762" s="144"/>
      <c r="S762" s="144"/>
      <c r="T762" s="144"/>
      <c r="U762" s="144"/>
      <c r="V762" s="144"/>
      <c r="W762" s="144"/>
      <c r="X762" s="144"/>
      <c r="Y762" s="144"/>
      <c r="Z762" s="144"/>
    </row>
    <row r="763" spans="1:26" ht="15.75" customHeight="1" x14ac:dyDescent="0.2">
      <c r="A763" s="144"/>
      <c r="B763" s="144"/>
      <c r="C763" s="144"/>
      <c r="D763" s="144"/>
      <c r="E763" s="144"/>
      <c r="F763" s="144"/>
      <c r="G763" s="144"/>
      <c r="H763" s="144"/>
      <c r="I763" s="144"/>
      <c r="J763" s="144"/>
      <c r="K763" s="144"/>
      <c r="L763" s="144"/>
      <c r="M763" s="144"/>
      <c r="N763" s="144"/>
      <c r="O763" s="144"/>
      <c r="P763" s="144"/>
      <c r="Q763" s="144"/>
      <c r="R763" s="144"/>
      <c r="S763" s="144"/>
      <c r="T763" s="144"/>
      <c r="U763" s="144"/>
      <c r="V763" s="144"/>
      <c r="W763" s="144"/>
      <c r="X763" s="144"/>
      <c r="Y763" s="144"/>
      <c r="Z763" s="144"/>
    </row>
    <row r="764" spans="1:26" ht="15.75" customHeight="1" x14ac:dyDescent="0.2">
      <c r="A764" s="144"/>
      <c r="B764" s="144"/>
      <c r="C764" s="144"/>
      <c r="D764" s="144"/>
      <c r="E764" s="144"/>
      <c r="F764" s="144"/>
      <c r="G764" s="144"/>
      <c r="H764" s="144"/>
      <c r="I764" s="144"/>
      <c r="J764" s="144"/>
      <c r="K764" s="144"/>
      <c r="L764" s="144"/>
      <c r="M764" s="144"/>
      <c r="N764" s="144"/>
      <c r="O764" s="144"/>
      <c r="P764" s="144"/>
      <c r="Q764" s="144"/>
      <c r="R764" s="144"/>
      <c r="S764" s="144"/>
      <c r="T764" s="144"/>
      <c r="U764" s="144"/>
      <c r="V764" s="144"/>
      <c r="W764" s="144"/>
      <c r="X764" s="144"/>
      <c r="Y764" s="144"/>
      <c r="Z764" s="144"/>
    </row>
    <row r="765" spans="1:26" ht="15.75" customHeight="1" x14ac:dyDescent="0.2">
      <c r="A765" s="144"/>
      <c r="B765" s="144"/>
      <c r="C765" s="144"/>
      <c r="D765" s="144"/>
      <c r="E765" s="144"/>
      <c r="F765" s="144"/>
      <c r="G765" s="144"/>
      <c r="H765" s="144"/>
      <c r="I765" s="144"/>
      <c r="J765" s="144"/>
      <c r="K765" s="144"/>
      <c r="L765" s="144"/>
      <c r="M765" s="144"/>
      <c r="N765" s="144"/>
      <c r="O765" s="144"/>
      <c r="P765" s="144"/>
      <c r="Q765" s="144"/>
      <c r="R765" s="144"/>
      <c r="S765" s="144"/>
      <c r="T765" s="144"/>
      <c r="U765" s="144"/>
      <c r="V765" s="144"/>
      <c r="W765" s="144"/>
      <c r="X765" s="144"/>
      <c r="Y765" s="144"/>
      <c r="Z765" s="144"/>
    </row>
    <row r="766" spans="1:26" ht="15.75" customHeight="1" x14ac:dyDescent="0.2">
      <c r="A766" s="144"/>
      <c r="B766" s="144"/>
      <c r="C766" s="144"/>
      <c r="D766" s="144"/>
      <c r="E766" s="144"/>
      <c r="F766" s="144"/>
      <c r="G766" s="144"/>
      <c r="H766" s="144"/>
      <c r="I766" s="144"/>
      <c r="J766" s="144"/>
      <c r="K766" s="144"/>
      <c r="L766" s="144"/>
      <c r="M766" s="144"/>
      <c r="N766" s="144"/>
      <c r="O766" s="144"/>
      <c r="P766" s="144"/>
      <c r="Q766" s="144"/>
      <c r="R766" s="144"/>
      <c r="S766" s="144"/>
      <c r="T766" s="144"/>
      <c r="U766" s="144"/>
      <c r="V766" s="144"/>
      <c r="W766" s="144"/>
      <c r="X766" s="144"/>
      <c r="Y766" s="144"/>
      <c r="Z766" s="144"/>
    </row>
    <row r="767" spans="1:26" ht="15.75" customHeight="1" x14ac:dyDescent="0.2">
      <c r="A767" s="144"/>
      <c r="B767" s="144"/>
      <c r="C767" s="144"/>
      <c r="D767" s="144"/>
      <c r="E767" s="144"/>
      <c r="F767" s="144"/>
      <c r="G767" s="144"/>
      <c r="H767" s="144"/>
      <c r="I767" s="144"/>
      <c r="J767" s="144"/>
      <c r="K767" s="144"/>
      <c r="L767" s="144"/>
      <c r="M767" s="144"/>
      <c r="N767" s="144"/>
      <c r="O767" s="144"/>
      <c r="P767" s="144"/>
      <c r="Q767" s="144"/>
      <c r="R767" s="144"/>
      <c r="S767" s="144"/>
      <c r="T767" s="144"/>
      <c r="U767" s="144"/>
      <c r="V767" s="144"/>
      <c r="W767" s="144"/>
      <c r="X767" s="144"/>
      <c r="Y767" s="144"/>
      <c r="Z767" s="144"/>
    </row>
    <row r="768" spans="1:26" ht="15.75" customHeight="1" x14ac:dyDescent="0.2">
      <c r="A768" s="144"/>
      <c r="B768" s="144"/>
      <c r="C768" s="144"/>
      <c r="D768" s="144"/>
      <c r="E768" s="144"/>
      <c r="F768" s="144"/>
      <c r="G768" s="144"/>
      <c r="H768" s="144"/>
      <c r="I768" s="144"/>
      <c r="J768" s="144"/>
      <c r="K768" s="144"/>
      <c r="L768" s="144"/>
      <c r="M768" s="144"/>
      <c r="N768" s="144"/>
      <c r="O768" s="144"/>
      <c r="P768" s="144"/>
      <c r="Q768" s="144"/>
      <c r="R768" s="144"/>
      <c r="S768" s="144"/>
      <c r="T768" s="144"/>
      <c r="U768" s="144"/>
      <c r="V768" s="144"/>
      <c r="W768" s="144"/>
      <c r="X768" s="144"/>
      <c r="Y768" s="144"/>
      <c r="Z768" s="144"/>
    </row>
    <row r="769" spans="1:26" ht="15.75" customHeight="1" x14ac:dyDescent="0.2">
      <c r="A769" s="144"/>
      <c r="B769" s="144"/>
      <c r="C769" s="144"/>
      <c r="D769" s="144"/>
      <c r="E769" s="144"/>
      <c r="F769" s="144"/>
      <c r="G769" s="144"/>
      <c r="H769" s="144"/>
      <c r="I769" s="144"/>
      <c r="J769" s="144"/>
      <c r="K769" s="144"/>
      <c r="L769" s="144"/>
      <c r="M769" s="144"/>
      <c r="N769" s="144"/>
      <c r="O769" s="144"/>
      <c r="P769" s="144"/>
      <c r="Q769" s="144"/>
      <c r="R769" s="144"/>
      <c r="S769" s="144"/>
      <c r="T769" s="144"/>
      <c r="U769" s="144"/>
      <c r="V769" s="144"/>
      <c r="W769" s="144"/>
      <c r="X769" s="144"/>
      <c r="Y769" s="144"/>
      <c r="Z769" s="144"/>
    </row>
    <row r="770" spans="1:26" ht="15.75" customHeight="1" x14ac:dyDescent="0.2">
      <c r="A770" s="144"/>
      <c r="B770" s="144"/>
      <c r="C770" s="144"/>
      <c r="D770" s="144"/>
      <c r="E770" s="144"/>
      <c r="F770" s="144"/>
      <c r="G770" s="144"/>
      <c r="H770" s="144"/>
      <c r="I770" s="144"/>
      <c r="J770" s="144"/>
      <c r="K770" s="144"/>
      <c r="L770" s="144"/>
      <c r="M770" s="144"/>
      <c r="N770" s="144"/>
      <c r="O770" s="144"/>
      <c r="P770" s="144"/>
      <c r="Q770" s="144"/>
      <c r="R770" s="144"/>
      <c r="S770" s="144"/>
      <c r="T770" s="144"/>
      <c r="U770" s="144"/>
      <c r="V770" s="144"/>
      <c r="W770" s="144"/>
      <c r="X770" s="144"/>
      <c r="Y770" s="144"/>
      <c r="Z770" s="144"/>
    </row>
    <row r="771" spans="1:26" ht="15.75" customHeight="1" x14ac:dyDescent="0.2">
      <c r="A771" s="144"/>
      <c r="B771" s="144"/>
      <c r="C771" s="144"/>
      <c r="D771" s="144"/>
      <c r="E771" s="144"/>
      <c r="F771" s="144"/>
      <c r="G771" s="144"/>
      <c r="H771" s="144"/>
      <c r="I771" s="144"/>
      <c r="J771" s="144"/>
      <c r="K771" s="144"/>
      <c r="L771" s="144"/>
      <c r="M771" s="144"/>
      <c r="N771" s="144"/>
      <c r="O771" s="144"/>
      <c r="P771" s="144"/>
      <c r="Q771" s="144"/>
      <c r="R771" s="144"/>
      <c r="S771" s="144"/>
      <c r="T771" s="144"/>
      <c r="U771" s="144"/>
      <c r="V771" s="144"/>
      <c r="W771" s="144"/>
      <c r="X771" s="144"/>
      <c r="Y771" s="144"/>
      <c r="Z771" s="144"/>
    </row>
    <row r="772" spans="1:26" ht="15.75" customHeight="1" x14ac:dyDescent="0.2">
      <c r="A772" s="144"/>
      <c r="B772" s="144"/>
      <c r="C772" s="144"/>
      <c r="D772" s="144"/>
      <c r="E772" s="144"/>
      <c r="F772" s="144"/>
      <c r="G772" s="144"/>
      <c r="H772" s="144"/>
      <c r="I772" s="144"/>
      <c r="J772" s="144"/>
      <c r="K772" s="144"/>
      <c r="L772" s="144"/>
      <c r="M772" s="144"/>
      <c r="N772" s="144"/>
      <c r="O772" s="144"/>
      <c r="P772" s="144"/>
      <c r="Q772" s="144"/>
      <c r="R772" s="144"/>
      <c r="S772" s="144"/>
      <c r="T772" s="144"/>
      <c r="U772" s="144"/>
      <c r="V772" s="144"/>
      <c r="W772" s="144"/>
      <c r="X772" s="144"/>
      <c r="Y772" s="144"/>
      <c r="Z772" s="144"/>
    </row>
    <row r="773" spans="1:26" ht="15.75" customHeight="1" x14ac:dyDescent="0.2">
      <c r="A773" s="144"/>
      <c r="B773" s="144"/>
      <c r="C773" s="144"/>
      <c r="D773" s="144"/>
      <c r="E773" s="144"/>
      <c r="F773" s="144"/>
      <c r="G773" s="144"/>
      <c r="H773" s="144"/>
      <c r="I773" s="144"/>
      <c r="J773" s="144"/>
      <c r="K773" s="144"/>
      <c r="L773" s="144"/>
      <c r="M773" s="144"/>
      <c r="N773" s="144"/>
      <c r="O773" s="144"/>
      <c r="P773" s="144"/>
      <c r="Q773" s="144"/>
      <c r="R773" s="144"/>
      <c r="S773" s="144"/>
      <c r="T773" s="144"/>
      <c r="U773" s="144"/>
      <c r="V773" s="144"/>
      <c r="W773" s="144"/>
      <c r="X773" s="144"/>
      <c r="Y773" s="144"/>
      <c r="Z773" s="144"/>
    </row>
    <row r="774" spans="1:26" ht="15.75" customHeight="1" x14ac:dyDescent="0.2">
      <c r="A774" s="144"/>
      <c r="B774" s="144"/>
      <c r="C774" s="144"/>
      <c r="D774" s="144"/>
      <c r="E774" s="144"/>
      <c r="F774" s="144"/>
      <c r="G774" s="144"/>
      <c r="H774" s="144"/>
      <c r="I774" s="144"/>
      <c r="J774" s="144"/>
      <c r="K774" s="144"/>
      <c r="L774" s="144"/>
      <c r="M774" s="144"/>
      <c r="N774" s="144"/>
      <c r="O774" s="144"/>
      <c r="P774" s="144"/>
      <c r="Q774" s="144"/>
      <c r="R774" s="144"/>
      <c r="S774" s="144"/>
      <c r="T774" s="144"/>
      <c r="U774" s="144"/>
      <c r="V774" s="144"/>
      <c r="W774" s="144"/>
      <c r="X774" s="144"/>
      <c r="Y774" s="144"/>
      <c r="Z774" s="144"/>
    </row>
    <row r="775" spans="1:26" ht="15.75" customHeight="1" x14ac:dyDescent="0.2">
      <c r="A775" s="144"/>
      <c r="B775" s="144"/>
      <c r="C775" s="144"/>
      <c r="D775" s="144"/>
      <c r="E775" s="144"/>
      <c r="F775" s="144"/>
      <c r="G775" s="144"/>
      <c r="H775" s="144"/>
      <c r="I775" s="144"/>
      <c r="J775" s="144"/>
      <c r="K775" s="144"/>
      <c r="L775" s="144"/>
      <c r="M775" s="144"/>
      <c r="N775" s="144"/>
      <c r="O775" s="144"/>
      <c r="P775" s="144"/>
      <c r="Q775" s="144"/>
      <c r="R775" s="144"/>
      <c r="S775" s="144"/>
      <c r="T775" s="144"/>
      <c r="U775" s="144"/>
      <c r="V775" s="144"/>
      <c r="W775" s="144"/>
      <c r="X775" s="144"/>
      <c r="Y775" s="144"/>
      <c r="Z775" s="144"/>
    </row>
    <row r="776" spans="1:26" ht="15.75" customHeight="1" x14ac:dyDescent="0.2">
      <c r="A776" s="144"/>
      <c r="B776" s="144"/>
      <c r="C776" s="144"/>
      <c r="D776" s="144"/>
      <c r="E776" s="144"/>
      <c r="F776" s="144"/>
      <c r="G776" s="144"/>
      <c r="H776" s="144"/>
      <c r="I776" s="144"/>
      <c r="J776" s="144"/>
      <c r="K776" s="144"/>
      <c r="L776" s="144"/>
      <c r="M776" s="144"/>
      <c r="N776" s="144"/>
      <c r="O776" s="144"/>
      <c r="P776" s="144"/>
      <c r="Q776" s="144"/>
      <c r="R776" s="144"/>
      <c r="S776" s="144"/>
      <c r="T776" s="144"/>
      <c r="U776" s="144"/>
      <c r="V776" s="144"/>
      <c r="W776" s="144"/>
      <c r="X776" s="144"/>
      <c r="Y776" s="144"/>
      <c r="Z776" s="144"/>
    </row>
    <row r="777" spans="1:26" ht="15.75" customHeight="1" x14ac:dyDescent="0.2">
      <c r="A777" s="144"/>
      <c r="B777" s="144"/>
      <c r="C777" s="144"/>
      <c r="D777" s="144"/>
      <c r="E777" s="144"/>
      <c r="F777" s="144"/>
      <c r="G777" s="144"/>
      <c r="H777" s="144"/>
      <c r="I777" s="144"/>
      <c r="J777" s="144"/>
      <c r="K777" s="144"/>
      <c r="L777" s="144"/>
      <c r="M777" s="144"/>
      <c r="N777" s="144"/>
      <c r="O777" s="144"/>
      <c r="P777" s="144"/>
      <c r="Q777" s="144"/>
      <c r="R777" s="144"/>
      <c r="S777" s="144"/>
      <c r="T777" s="144"/>
      <c r="U777" s="144"/>
      <c r="V777" s="144"/>
      <c r="W777" s="144"/>
      <c r="X777" s="144"/>
      <c r="Y777" s="144"/>
      <c r="Z777" s="144"/>
    </row>
    <row r="778" spans="1:26" ht="15.75" customHeight="1" x14ac:dyDescent="0.2">
      <c r="A778" s="144"/>
      <c r="B778" s="144"/>
      <c r="C778" s="144"/>
      <c r="D778" s="144"/>
      <c r="E778" s="144"/>
      <c r="F778" s="144"/>
      <c r="G778" s="144"/>
      <c r="H778" s="144"/>
      <c r="I778" s="144"/>
      <c r="J778" s="144"/>
      <c r="K778" s="144"/>
      <c r="L778" s="144"/>
      <c r="M778" s="144"/>
      <c r="N778" s="144"/>
      <c r="O778" s="144"/>
      <c r="P778" s="144"/>
      <c r="Q778" s="144"/>
      <c r="R778" s="144"/>
      <c r="S778" s="144"/>
      <c r="T778" s="144"/>
      <c r="U778" s="144"/>
      <c r="V778" s="144"/>
      <c r="W778" s="144"/>
      <c r="X778" s="144"/>
      <c r="Y778" s="144"/>
      <c r="Z778" s="144"/>
    </row>
    <row r="779" spans="1:26" ht="15.75" customHeight="1" x14ac:dyDescent="0.2">
      <c r="A779" s="144"/>
      <c r="B779" s="144"/>
      <c r="C779" s="144"/>
      <c r="D779" s="144"/>
      <c r="E779" s="144"/>
      <c r="F779" s="144"/>
      <c r="G779" s="144"/>
      <c r="H779" s="144"/>
      <c r="I779" s="144"/>
      <c r="J779" s="144"/>
      <c r="K779" s="144"/>
      <c r="L779" s="144"/>
      <c r="M779" s="144"/>
      <c r="N779" s="144"/>
      <c r="O779" s="144"/>
      <c r="P779" s="144"/>
      <c r="Q779" s="144"/>
      <c r="R779" s="144"/>
      <c r="S779" s="144"/>
      <c r="T779" s="144"/>
      <c r="U779" s="144"/>
      <c r="V779" s="144"/>
      <c r="W779" s="144"/>
      <c r="X779" s="144"/>
      <c r="Y779" s="144"/>
      <c r="Z779" s="144"/>
    </row>
    <row r="780" spans="1:26" ht="15.75" customHeight="1" x14ac:dyDescent="0.2">
      <c r="A780" s="144"/>
      <c r="B780" s="144"/>
      <c r="C780" s="144"/>
      <c r="D780" s="144"/>
      <c r="E780" s="144"/>
      <c r="F780" s="144"/>
      <c r="G780" s="144"/>
      <c r="H780" s="144"/>
      <c r="I780" s="144"/>
      <c r="J780" s="144"/>
      <c r="K780" s="144"/>
      <c r="L780" s="144"/>
      <c r="M780" s="144"/>
      <c r="N780" s="144"/>
      <c r="O780" s="144"/>
      <c r="P780" s="144"/>
      <c r="Q780" s="144"/>
      <c r="R780" s="144"/>
      <c r="S780" s="144"/>
      <c r="T780" s="144"/>
      <c r="U780" s="144"/>
      <c r="V780" s="144"/>
      <c r="W780" s="144"/>
      <c r="X780" s="144"/>
      <c r="Y780" s="144"/>
      <c r="Z780" s="144"/>
    </row>
    <row r="781" spans="1:26" ht="15.75" customHeight="1" x14ac:dyDescent="0.2">
      <c r="A781" s="144"/>
      <c r="B781" s="144"/>
      <c r="C781" s="144"/>
      <c r="D781" s="144"/>
      <c r="E781" s="144"/>
      <c r="F781" s="144"/>
      <c r="G781" s="144"/>
      <c r="H781" s="144"/>
      <c r="I781" s="144"/>
      <c r="J781" s="144"/>
      <c r="K781" s="144"/>
      <c r="L781" s="144"/>
      <c r="M781" s="144"/>
      <c r="N781" s="144"/>
      <c r="O781" s="144"/>
      <c r="P781" s="144"/>
      <c r="Q781" s="144"/>
      <c r="R781" s="144"/>
      <c r="S781" s="144"/>
      <c r="T781" s="144"/>
      <c r="U781" s="144"/>
      <c r="V781" s="144"/>
      <c r="W781" s="144"/>
      <c r="X781" s="144"/>
      <c r="Y781" s="144"/>
      <c r="Z781" s="144"/>
    </row>
    <row r="782" spans="1:26" ht="15.75" customHeight="1" x14ac:dyDescent="0.2">
      <c r="A782" s="144"/>
      <c r="B782" s="144"/>
      <c r="C782" s="144"/>
      <c r="D782" s="144"/>
      <c r="E782" s="144"/>
      <c r="F782" s="144"/>
      <c r="G782" s="144"/>
      <c r="H782" s="144"/>
      <c r="I782" s="144"/>
      <c r="J782" s="144"/>
      <c r="K782" s="144"/>
      <c r="L782" s="144"/>
      <c r="M782" s="144"/>
      <c r="N782" s="144"/>
      <c r="O782" s="144"/>
      <c r="P782" s="144"/>
      <c r="Q782" s="144"/>
      <c r="R782" s="144"/>
      <c r="S782" s="144"/>
      <c r="T782" s="144"/>
      <c r="U782" s="144"/>
      <c r="V782" s="144"/>
      <c r="W782" s="144"/>
      <c r="X782" s="144"/>
      <c r="Y782" s="144"/>
      <c r="Z782" s="144"/>
    </row>
    <row r="783" spans="1:26" ht="15.75" customHeight="1" x14ac:dyDescent="0.2">
      <c r="A783" s="144"/>
      <c r="B783" s="144"/>
      <c r="C783" s="144"/>
      <c r="D783" s="144"/>
      <c r="E783" s="144"/>
      <c r="F783" s="144"/>
      <c r="G783" s="144"/>
      <c r="H783" s="144"/>
      <c r="I783" s="144"/>
      <c r="J783" s="144"/>
      <c r="K783" s="144"/>
      <c r="L783" s="144"/>
      <c r="M783" s="144"/>
      <c r="N783" s="144"/>
      <c r="O783" s="144"/>
      <c r="P783" s="144"/>
      <c r="Q783" s="144"/>
      <c r="R783" s="144"/>
      <c r="S783" s="144"/>
      <c r="T783" s="144"/>
      <c r="U783" s="144"/>
      <c r="V783" s="144"/>
      <c r="W783" s="144"/>
      <c r="X783" s="144"/>
      <c r="Y783" s="144"/>
      <c r="Z783" s="144"/>
    </row>
    <row r="784" spans="1:26" ht="15.75" customHeight="1" x14ac:dyDescent="0.2">
      <c r="A784" s="144"/>
      <c r="B784" s="144"/>
      <c r="C784" s="144"/>
      <c r="D784" s="144"/>
      <c r="E784" s="144"/>
      <c r="F784" s="144"/>
      <c r="G784" s="144"/>
      <c r="H784" s="144"/>
      <c r="I784" s="144"/>
      <c r="J784" s="144"/>
      <c r="K784" s="144"/>
      <c r="L784" s="144"/>
      <c r="M784" s="144"/>
      <c r="N784" s="144"/>
      <c r="O784" s="144"/>
      <c r="P784" s="144"/>
      <c r="Q784" s="144"/>
      <c r="R784" s="144"/>
      <c r="S784" s="144"/>
      <c r="T784" s="144"/>
      <c r="U784" s="144"/>
      <c r="V784" s="144"/>
      <c r="W784" s="144"/>
      <c r="X784" s="144"/>
      <c r="Y784" s="144"/>
      <c r="Z784" s="144"/>
    </row>
    <row r="785" spans="1:26" ht="15.75" customHeight="1" x14ac:dyDescent="0.2">
      <c r="A785" s="144"/>
      <c r="B785" s="144"/>
      <c r="C785" s="144"/>
      <c r="D785" s="144"/>
      <c r="E785" s="144"/>
      <c r="F785" s="144"/>
      <c r="G785" s="144"/>
      <c r="H785" s="144"/>
      <c r="I785" s="144"/>
      <c r="J785" s="144"/>
      <c r="K785" s="144"/>
      <c r="L785" s="144"/>
      <c r="M785" s="144"/>
      <c r="N785" s="144"/>
      <c r="O785" s="144"/>
      <c r="P785" s="144"/>
      <c r="Q785" s="144"/>
      <c r="R785" s="144"/>
      <c r="S785" s="144"/>
      <c r="T785" s="144"/>
      <c r="U785" s="144"/>
      <c r="V785" s="144"/>
      <c r="W785" s="144"/>
      <c r="X785" s="144"/>
      <c r="Y785" s="144"/>
      <c r="Z785" s="144"/>
    </row>
    <row r="786" spans="1:26" ht="15.75" customHeight="1" x14ac:dyDescent="0.2">
      <c r="A786" s="144"/>
      <c r="B786" s="144"/>
      <c r="C786" s="144"/>
      <c r="D786" s="144"/>
      <c r="E786" s="144"/>
      <c r="F786" s="144"/>
      <c r="G786" s="144"/>
      <c r="H786" s="144"/>
      <c r="I786" s="144"/>
      <c r="J786" s="144"/>
      <c r="K786" s="144"/>
      <c r="L786" s="144"/>
      <c r="M786" s="144"/>
      <c r="N786" s="144"/>
      <c r="O786" s="144"/>
      <c r="P786" s="144"/>
      <c r="Q786" s="144"/>
      <c r="R786" s="144"/>
      <c r="S786" s="144"/>
      <c r="T786" s="144"/>
      <c r="U786" s="144"/>
      <c r="V786" s="144"/>
      <c r="W786" s="144"/>
      <c r="X786" s="144"/>
      <c r="Y786" s="144"/>
      <c r="Z786" s="144"/>
    </row>
    <row r="787" spans="1:26" ht="15.75" customHeight="1" x14ac:dyDescent="0.2">
      <c r="A787" s="144"/>
      <c r="B787" s="144"/>
      <c r="C787" s="144"/>
      <c r="D787" s="144"/>
      <c r="E787" s="144"/>
      <c r="F787" s="144"/>
      <c r="G787" s="144"/>
      <c r="H787" s="144"/>
      <c r="I787" s="144"/>
      <c r="J787" s="144"/>
      <c r="K787" s="144"/>
      <c r="L787" s="144"/>
      <c r="M787" s="144"/>
      <c r="N787" s="144"/>
      <c r="O787" s="144"/>
      <c r="P787" s="144"/>
      <c r="Q787" s="144"/>
      <c r="R787" s="144"/>
      <c r="S787" s="144"/>
      <c r="T787" s="144"/>
      <c r="U787" s="144"/>
      <c r="V787" s="144"/>
      <c r="W787" s="144"/>
      <c r="X787" s="144"/>
      <c r="Y787" s="144"/>
      <c r="Z787" s="144"/>
    </row>
    <row r="788" spans="1:26" ht="15.75" customHeight="1" x14ac:dyDescent="0.2">
      <c r="A788" s="144"/>
      <c r="B788" s="144"/>
      <c r="C788" s="144"/>
      <c r="D788" s="144"/>
      <c r="E788" s="144"/>
      <c r="F788" s="144"/>
      <c r="G788" s="144"/>
      <c r="H788" s="144"/>
      <c r="I788" s="144"/>
      <c r="J788" s="144"/>
      <c r="K788" s="144"/>
      <c r="L788" s="144"/>
      <c r="M788" s="144"/>
      <c r="N788" s="144"/>
      <c r="O788" s="144"/>
      <c r="P788" s="144"/>
      <c r="Q788" s="144"/>
      <c r="R788" s="144"/>
      <c r="S788" s="144"/>
      <c r="T788" s="144"/>
      <c r="U788" s="144"/>
      <c r="V788" s="144"/>
      <c r="W788" s="144"/>
      <c r="X788" s="144"/>
      <c r="Y788" s="144"/>
      <c r="Z788" s="144"/>
    </row>
    <row r="789" spans="1:26" ht="15.75" customHeight="1" x14ac:dyDescent="0.2">
      <c r="A789" s="144"/>
      <c r="B789" s="144"/>
      <c r="C789" s="144"/>
      <c r="D789" s="144"/>
      <c r="E789" s="144"/>
      <c r="F789" s="144"/>
      <c r="G789" s="144"/>
      <c r="H789" s="144"/>
      <c r="I789" s="144"/>
      <c r="J789" s="144"/>
      <c r="K789" s="144"/>
      <c r="L789" s="144"/>
      <c r="M789" s="144"/>
      <c r="N789" s="144"/>
      <c r="O789" s="144"/>
      <c r="P789" s="144"/>
      <c r="Q789" s="144"/>
      <c r="R789" s="144"/>
      <c r="S789" s="144"/>
      <c r="T789" s="144"/>
      <c r="U789" s="144"/>
      <c r="V789" s="144"/>
      <c r="W789" s="144"/>
      <c r="X789" s="144"/>
      <c r="Y789" s="144"/>
      <c r="Z789" s="144"/>
    </row>
    <row r="790" spans="1:26" ht="15.75" customHeight="1" x14ac:dyDescent="0.2">
      <c r="A790" s="144"/>
      <c r="B790" s="144"/>
      <c r="C790" s="144"/>
      <c r="D790" s="144"/>
      <c r="E790" s="144"/>
      <c r="F790" s="144"/>
      <c r="G790" s="144"/>
      <c r="H790" s="144"/>
      <c r="I790" s="144"/>
      <c r="J790" s="144"/>
      <c r="K790" s="144"/>
      <c r="L790" s="144"/>
      <c r="M790" s="144"/>
      <c r="N790" s="144"/>
      <c r="O790" s="144"/>
      <c r="P790" s="144"/>
      <c r="Q790" s="144"/>
      <c r="R790" s="144"/>
      <c r="S790" s="144"/>
      <c r="T790" s="144"/>
      <c r="U790" s="144"/>
      <c r="V790" s="144"/>
      <c r="W790" s="144"/>
      <c r="X790" s="144"/>
      <c r="Y790" s="144"/>
      <c r="Z790" s="144"/>
    </row>
    <row r="791" spans="1:26" ht="15.75" customHeight="1" x14ac:dyDescent="0.2">
      <c r="A791" s="144"/>
      <c r="B791" s="144"/>
      <c r="C791" s="144"/>
      <c r="D791" s="144"/>
      <c r="E791" s="144"/>
      <c r="F791" s="144"/>
      <c r="G791" s="144"/>
      <c r="H791" s="144"/>
      <c r="I791" s="144"/>
      <c r="J791" s="144"/>
      <c r="K791" s="144"/>
      <c r="L791" s="144"/>
      <c r="M791" s="144"/>
      <c r="N791" s="144"/>
      <c r="O791" s="144"/>
      <c r="P791" s="144"/>
      <c r="Q791" s="144"/>
      <c r="R791" s="144"/>
      <c r="S791" s="144"/>
      <c r="T791" s="144"/>
      <c r="U791" s="144"/>
      <c r="V791" s="144"/>
      <c r="W791" s="144"/>
      <c r="X791" s="144"/>
      <c r="Y791" s="144"/>
      <c r="Z791" s="144"/>
    </row>
    <row r="792" spans="1:26" ht="15.75" customHeight="1" x14ac:dyDescent="0.2">
      <c r="A792" s="144"/>
      <c r="B792" s="144"/>
      <c r="C792" s="144"/>
      <c r="D792" s="144"/>
      <c r="E792" s="144"/>
      <c r="F792" s="144"/>
      <c r="G792" s="144"/>
      <c r="H792" s="144"/>
      <c r="I792" s="144"/>
      <c r="J792" s="144"/>
      <c r="K792" s="144"/>
      <c r="L792" s="144"/>
      <c r="M792" s="144"/>
      <c r="N792" s="144"/>
      <c r="O792" s="144"/>
      <c r="P792" s="144"/>
      <c r="Q792" s="144"/>
      <c r="R792" s="144"/>
      <c r="S792" s="144"/>
      <c r="T792" s="144"/>
      <c r="U792" s="144"/>
      <c r="V792" s="144"/>
      <c r="W792" s="144"/>
      <c r="X792" s="144"/>
      <c r="Y792" s="144"/>
      <c r="Z792" s="144"/>
    </row>
    <row r="793" spans="1:26" ht="15.75" customHeight="1" x14ac:dyDescent="0.2">
      <c r="A793" s="144"/>
      <c r="B793" s="144"/>
      <c r="C793" s="144"/>
      <c r="D793" s="144"/>
      <c r="E793" s="144"/>
      <c r="F793" s="144"/>
      <c r="G793" s="144"/>
      <c r="H793" s="144"/>
      <c r="I793" s="144"/>
      <c r="J793" s="144"/>
      <c r="K793" s="144"/>
      <c r="L793" s="144"/>
      <c r="M793" s="144"/>
      <c r="N793" s="144"/>
      <c r="O793" s="144"/>
      <c r="P793" s="144"/>
      <c r="Q793" s="144"/>
      <c r="R793" s="144"/>
      <c r="S793" s="144"/>
      <c r="T793" s="144"/>
      <c r="U793" s="144"/>
      <c r="V793" s="144"/>
      <c r="W793" s="144"/>
      <c r="X793" s="144"/>
      <c r="Y793" s="144"/>
      <c r="Z793" s="144"/>
    </row>
    <row r="794" spans="1:26" ht="15.75" customHeight="1" x14ac:dyDescent="0.2">
      <c r="A794" s="144"/>
      <c r="B794" s="144"/>
      <c r="C794" s="144"/>
      <c r="D794" s="144"/>
      <c r="E794" s="144"/>
      <c r="F794" s="144"/>
      <c r="G794" s="144"/>
      <c r="H794" s="144"/>
      <c r="I794" s="144"/>
      <c r="J794" s="144"/>
      <c r="K794" s="144"/>
      <c r="L794" s="144"/>
      <c r="M794" s="144"/>
      <c r="N794" s="144"/>
      <c r="O794" s="144"/>
      <c r="P794" s="144"/>
      <c r="Q794" s="144"/>
      <c r="R794" s="144"/>
      <c r="S794" s="144"/>
      <c r="T794" s="144"/>
      <c r="U794" s="144"/>
      <c r="V794" s="144"/>
      <c r="W794" s="144"/>
      <c r="X794" s="144"/>
      <c r="Y794" s="144"/>
      <c r="Z794" s="144"/>
    </row>
    <row r="795" spans="1:26" ht="15.75" customHeight="1" x14ac:dyDescent="0.2">
      <c r="A795" s="144"/>
      <c r="B795" s="144"/>
      <c r="C795" s="144"/>
      <c r="D795" s="144"/>
      <c r="E795" s="144"/>
      <c r="F795" s="144"/>
      <c r="G795" s="144"/>
      <c r="H795" s="144"/>
      <c r="I795" s="144"/>
      <c r="J795" s="144"/>
      <c r="K795" s="144"/>
      <c r="L795" s="144"/>
      <c r="M795" s="144"/>
      <c r="N795" s="144"/>
      <c r="O795" s="144"/>
      <c r="P795" s="144"/>
      <c r="Q795" s="144"/>
      <c r="R795" s="144"/>
      <c r="S795" s="144"/>
      <c r="T795" s="144"/>
      <c r="U795" s="144"/>
      <c r="V795" s="144"/>
      <c r="W795" s="144"/>
      <c r="X795" s="144"/>
      <c r="Y795" s="144"/>
      <c r="Z795" s="144"/>
    </row>
    <row r="796" spans="1:26" ht="15.75" customHeight="1" x14ac:dyDescent="0.2">
      <c r="A796" s="144"/>
      <c r="B796" s="144"/>
      <c r="C796" s="144"/>
      <c r="D796" s="144"/>
      <c r="E796" s="144"/>
      <c r="F796" s="144"/>
      <c r="G796" s="144"/>
      <c r="H796" s="144"/>
      <c r="I796" s="144"/>
      <c r="J796" s="144"/>
      <c r="K796" s="144"/>
      <c r="L796" s="144"/>
      <c r="M796" s="144"/>
      <c r="N796" s="144"/>
      <c r="O796" s="144"/>
      <c r="P796" s="144"/>
      <c r="Q796" s="144"/>
      <c r="R796" s="144"/>
      <c r="S796" s="144"/>
      <c r="T796" s="144"/>
      <c r="U796" s="144"/>
      <c r="V796" s="144"/>
      <c r="W796" s="144"/>
      <c r="X796" s="144"/>
      <c r="Y796" s="144"/>
      <c r="Z796" s="144"/>
    </row>
    <row r="797" spans="1:26" ht="15.75" customHeight="1" x14ac:dyDescent="0.2">
      <c r="A797" s="144"/>
      <c r="B797" s="144"/>
      <c r="C797" s="144"/>
      <c r="D797" s="144"/>
      <c r="E797" s="144"/>
      <c r="F797" s="144"/>
      <c r="G797" s="144"/>
      <c r="H797" s="144"/>
      <c r="I797" s="144"/>
      <c r="J797" s="144"/>
      <c r="K797" s="144"/>
      <c r="L797" s="144"/>
      <c r="M797" s="144"/>
      <c r="N797" s="144"/>
      <c r="O797" s="144"/>
      <c r="P797" s="144"/>
      <c r="Q797" s="144"/>
      <c r="R797" s="144"/>
      <c r="S797" s="144"/>
      <c r="T797" s="144"/>
      <c r="U797" s="144"/>
      <c r="V797" s="144"/>
      <c r="W797" s="144"/>
      <c r="X797" s="144"/>
      <c r="Y797" s="144"/>
      <c r="Z797" s="144"/>
    </row>
    <row r="798" spans="1:26" ht="15.75" customHeight="1" x14ac:dyDescent="0.2">
      <c r="A798" s="144"/>
      <c r="B798" s="144"/>
      <c r="C798" s="144"/>
      <c r="D798" s="144"/>
      <c r="E798" s="144"/>
      <c r="F798" s="144"/>
      <c r="G798" s="144"/>
      <c r="H798" s="144"/>
      <c r="I798" s="144"/>
      <c r="J798" s="144"/>
      <c r="K798" s="144"/>
      <c r="L798" s="144"/>
      <c r="M798" s="144"/>
      <c r="N798" s="144"/>
      <c r="O798" s="144"/>
      <c r="P798" s="144"/>
      <c r="Q798" s="144"/>
      <c r="R798" s="144"/>
      <c r="S798" s="144"/>
      <c r="T798" s="144"/>
      <c r="U798" s="144"/>
      <c r="V798" s="144"/>
      <c r="W798" s="144"/>
      <c r="X798" s="144"/>
      <c r="Y798" s="144"/>
      <c r="Z798" s="144"/>
    </row>
    <row r="799" spans="1:26" ht="15.75" customHeight="1" x14ac:dyDescent="0.2">
      <c r="A799" s="144"/>
      <c r="B799" s="144"/>
      <c r="C799" s="144"/>
      <c r="D799" s="144"/>
      <c r="E799" s="144"/>
      <c r="F799" s="144"/>
      <c r="G799" s="144"/>
      <c r="H799" s="144"/>
      <c r="I799" s="144"/>
      <c r="J799" s="144"/>
      <c r="K799" s="144"/>
      <c r="L799" s="144"/>
      <c r="M799" s="144"/>
      <c r="N799" s="144"/>
      <c r="O799" s="144"/>
      <c r="P799" s="144"/>
      <c r="Q799" s="144"/>
      <c r="R799" s="144"/>
      <c r="S799" s="144"/>
      <c r="T799" s="144"/>
      <c r="U799" s="144"/>
      <c r="V799" s="144"/>
      <c r="W799" s="144"/>
      <c r="X799" s="144"/>
      <c r="Y799" s="144"/>
      <c r="Z799" s="144"/>
    </row>
    <row r="800" spans="1:26" ht="15.75" customHeight="1" x14ac:dyDescent="0.2">
      <c r="A800" s="144"/>
      <c r="B800" s="144"/>
      <c r="C800" s="144"/>
      <c r="D800" s="144"/>
      <c r="E800" s="144"/>
      <c r="F800" s="144"/>
      <c r="G800" s="144"/>
      <c r="H800" s="144"/>
      <c r="I800" s="144"/>
      <c r="J800" s="144"/>
      <c r="K800" s="144"/>
      <c r="L800" s="144"/>
      <c r="M800" s="144"/>
      <c r="N800" s="144"/>
      <c r="O800" s="144"/>
      <c r="P800" s="144"/>
      <c r="Q800" s="144"/>
      <c r="R800" s="144"/>
      <c r="S800" s="144"/>
      <c r="T800" s="144"/>
      <c r="U800" s="144"/>
      <c r="V800" s="144"/>
      <c r="W800" s="144"/>
      <c r="X800" s="144"/>
      <c r="Y800" s="144"/>
      <c r="Z800" s="144"/>
    </row>
    <row r="801" spans="1:26" ht="15.75" customHeight="1" x14ac:dyDescent="0.2">
      <c r="A801" s="144"/>
      <c r="B801" s="144"/>
      <c r="C801" s="144"/>
      <c r="D801" s="144"/>
      <c r="E801" s="144"/>
      <c r="F801" s="144"/>
      <c r="G801" s="144"/>
      <c r="H801" s="144"/>
      <c r="I801" s="144"/>
      <c r="J801" s="144"/>
      <c r="K801" s="144"/>
      <c r="L801" s="144"/>
      <c r="M801" s="144"/>
      <c r="N801" s="144"/>
      <c r="O801" s="144"/>
      <c r="P801" s="144"/>
      <c r="Q801" s="144"/>
      <c r="R801" s="144"/>
      <c r="S801" s="144"/>
      <c r="T801" s="144"/>
      <c r="U801" s="144"/>
      <c r="V801" s="144"/>
      <c r="W801" s="144"/>
      <c r="X801" s="144"/>
      <c r="Y801" s="144"/>
      <c r="Z801" s="144"/>
    </row>
    <row r="802" spans="1:26" ht="15.75" customHeight="1" x14ac:dyDescent="0.2">
      <c r="A802" s="144"/>
      <c r="B802" s="144"/>
      <c r="C802" s="144"/>
      <c r="D802" s="144"/>
      <c r="E802" s="144"/>
      <c r="F802" s="144"/>
      <c r="G802" s="144"/>
      <c r="H802" s="144"/>
      <c r="I802" s="144"/>
      <c r="J802" s="144"/>
      <c r="K802" s="144"/>
      <c r="L802" s="144"/>
      <c r="M802" s="144"/>
      <c r="N802" s="144"/>
      <c r="O802" s="144"/>
      <c r="P802" s="144"/>
      <c r="Q802" s="144"/>
      <c r="R802" s="144"/>
      <c r="S802" s="144"/>
      <c r="T802" s="144"/>
      <c r="U802" s="144"/>
      <c r="V802" s="144"/>
      <c r="W802" s="144"/>
      <c r="X802" s="144"/>
      <c r="Y802" s="144"/>
      <c r="Z802" s="144"/>
    </row>
    <row r="803" spans="1:26" ht="15.75" customHeight="1" x14ac:dyDescent="0.2">
      <c r="A803" s="144"/>
      <c r="B803" s="144"/>
      <c r="C803" s="144"/>
      <c r="D803" s="144"/>
      <c r="E803" s="144"/>
      <c r="F803" s="144"/>
      <c r="G803" s="144"/>
      <c r="H803" s="144"/>
      <c r="I803" s="144"/>
      <c r="J803" s="144"/>
      <c r="K803" s="144"/>
      <c r="L803" s="144"/>
      <c r="M803" s="144"/>
      <c r="N803" s="144"/>
      <c r="O803" s="144"/>
      <c r="P803" s="144"/>
      <c r="Q803" s="144"/>
      <c r="R803" s="144"/>
      <c r="S803" s="144"/>
      <c r="T803" s="144"/>
      <c r="U803" s="144"/>
      <c r="V803" s="144"/>
      <c r="W803" s="144"/>
      <c r="X803" s="144"/>
      <c r="Y803" s="144"/>
      <c r="Z803" s="144"/>
    </row>
    <row r="804" spans="1:26" ht="15.75" customHeight="1" x14ac:dyDescent="0.2">
      <c r="A804" s="144"/>
      <c r="B804" s="144"/>
      <c r="C804" s="144"/>
      <c r="D804" s="144"/>
      <c r="E804" s="144"/>
      <c r="F804" s="144"/>
      <c r="G804" s="144"/>
      <c r="H804" s="144"/>
      <c r="I804" s="144"/>
      <c r="J804" s="144"/>
      <c r="K804" s="144"/>
      <c r="L804" s="144"/>
      <c r="M804" s="144"/>
      <c r="N804" s="144"/>
      <c r="O804" s="144"/>
      <c r="P804" s="144"/>
      <c r="Q804" s="144"/>
      <c r="R804" s="144"/>
      <c r="S804" s="144"/>
      <c r="T804" s="144"/>
      <c r="U804" s="144"/>
      <c r="V804" s="144"/>
      <c r="W804" s="144"/>
      <c r="X804" s="144"/>
      <c r="Y804" s="144"/>
      <c r="Z804" s="144"/>
    </row>
    <row r="805" spans="1:26" ht="15.75" customHeight="1" x14ac:dyDescent="0.2">
      <c r="A805" s="144"/>
      <c r="B805" s="144"/>
      <c r="C805" s="144"/>
      <c r="D805" s="144"/>
      <c r="E805" s="144"/>
      <c r="F805" s="144"/>
      <c r="G805" s="144"/>
      <c r="H805" s="144"/>
      <c r="I805" s="144"/>
      <c r="J805" s="144"/>
      <c r="K805" s="144"/>
      <c r="L805" s="144"/>
      <c r="M805" s="144"/>
      <c r="N805" s="144"/>
      <c r="O805" s="144"/>
      <c r="P805" s="144"/>
      <c r="Q805" s="144"/>
      <c r="R805" s="144"/>
      <c r="S805" s="144"/>
      <c r="T805" s="144"/>
      <c r="U805" s="144"/>
      <c r="V805" s="144"/>
      <c r="W805" s="144"/>
      <c r="X805" s="144"/>
      <c r="Y805" s="144"/>
      <c r="Z805" s="144"/>
    </row>
    <row r="806" spans="1:26" ht="15.75" customHeight="1" x14ac:dyDescent="0.2">
      <c r="A806" s="144"/>
      <c r="B806" s="144"/>
      <c r="C806" s="144"/>
      <c r="D806" s="144"/>
      <c r="E806" s="144"/>
      <c r="F806" s="144"/>
      <c r="G806" s="144"/>
      <c r="H806" s="144"/>
      <c r="I806" s="144"/>
      <c r="J806" s="144"/>
      <c r="K806" s="144"/>
      <c r="L806" s="144"/>
      <c r="M806" s="144"/>
      <c r="N806" s="144"/>
      <c r="O806" s="144"/>
      <c r="P806" s="144"/>
      <c r="Q806" s="144"/>
      <c r="R806" s="144"/>
      <c r="S806" s="144"/>
      <c r="T806" s="144"/>
      <c r="U806" s="144"/>
      <c r="V806" s="144"/>
      <c r="W806" s="144"/>
      <c r="X806" s="144"/>
      <c r="Y806" s="144"/>
      <c r="Z806" s="144"/>
    </row>
    <row r="807" spans="1:26" ht="15.75" customHeight="1" x14ac:dyDescent="0.2">
      <c r="A807" s="144"/>
      <c r="B807" s="144"/>
      <c r="C807" s="144"/>
      <c r="D807" s="144"/>
      <c r="E807" s="144"/>
      <c r="F807" s="144"/>
      <c r="G807" s="144"/>
      <c r="H807" s="144"/>
      <c r="I807" s="144"/>
      <c r="J807" s="144"/>
      <c r="K807" s="144"/>
      <c r="L807" s="144"/>
      <c r="M807" s="144"/>
      <c r="N807" s="144"/>
      <c r="O807" s="144"/>
      <c r="P807" s="144"/>
      <c r="Q807" s="144"/>
      <c r="R807" s="144"/>
      <c r="S807" s="144"/>
      <c r="T807" s="144"/>
      <c r="U807" s="144"/>
      <c r="V807" s="144"/>
      <c r="W807" s="144"/>
      <c r="X807" s="144"/>
      <c r="Y807" s="144"/>
      <c r="Z807" s="144"/>
    </row>
    <row r="808" spans="1:26" ht="15.75" customHeight="1" x14ac:dyDescent="0.2">
      <c r="A808" s="144"/>
      <c r="B808" s="144"/>
      <c r="C808" s="144"/>
      <c r="D808" s="144"/>
      <c r="E808" s="144"/>
      <c r="F808" s="144"/>
      <c r="G808" s="144"/>
      <c r="H808" s="144"/>
      <c r="I808" s="144"/>
      <c r="J808" s="144"/>
      <c r="K808" s="144"/>
      <c r="L808" s="144"/>
      <c r="M808" s="144"/>
      <c r="N808" s="144"/>
      <c r="O808" s="144"/>
      <c r="P808" s="144"/>
      <c r="Q808" s="144"/>
      <c r="R808" s="144"/>
      <c r="S808" s="144"/>
      <c r="T808" s="144"/>
      <c r="U808" s="144"/>
      <c r="V808" s="144"/>
      <c r="W808" s="144"/>
      <c r="X808" s="144"/>
      <c r="Y808" s="144"/>
      <c r="Z808" s="144"/>
    </row>
    <row r="809" spans="1:26" ht="15.75" customHeight="1" x14ac:dyDescent="0.2">
      <c r="A809" s="144"/>
      <c r="B809" s="144"/>
      <c r="C809" s="144"/>
      <c r="D809" s="144"/>
      <c r="E809" s="144"/>
      <c r="F809" s="144"/>
      <c r="G809" s="144"/>
      <c r="H809" s="144"/>
      <c r="I809" s="144"/>
      <c r="J809" s="144"/>
      <c r="K809" s="144"/>
      <c r="L809" s="144"/>
      <c r="M809" s="144"/>
      <c r="N809" s="144"/>
      <c r="O809" s="144"/>
      <c r="P809" s="144"/>
      <c r="Q809" s="144"/>
      <c r="R809" s="144"/>
      <c r="S809" s="144"/>
      <c r="T809" s="144"/>
      <c r="U809" s="144"/>
      <c r="V809" s="144"/>
      <c r="W809" s="144"/>
      <c r="X809" s="144"/>
      <c r="Y809" s="144"/>
      <c r="Z809" s="144"/>
    </row>
    <row r="810" spans="1:26" ht="15.75" customHeight="1" x14ac:dyDescent="0.2">
      <c r="A810" s="144"/>
      <c r="B810" s="144"/>
      <c r="C810" s="144"/>
      <c r="D810" s="144"/>
      <c r="E810" s="144"/>
      <c r="F810" s="144"/>
      <c r="G810" s="144"/>
      <c r="H810" s="144"/>
      <c r="I810" s="144"/>
      <c r="J810" s="144"/>
      <c r="K810" s="144"/>
      <c r="L810" s="144"/>
      <c r="M810" s="144"/>
      <c r="N810" s="144"/>
      <c r="O810" s="144"/>
      <c r="P810" s="144"/>
      <c r="Q810" s="144"/>
      <c r="R810" s="144"/>
      <c r="S810" s="144"/>
      <c r="T810" s="144"/>
      <c r="U810" s="144"/>
      <c r="V810" s="144"/>
      <c r="W810" s="144"/>
      <c r="X810" s="144"/>
      <c r="Y810" s="144"/>
      <c r="Z810" s="144"/>
    </row>
    <row r="811" spans="1:26" ht="15.75" customHeight="1" x14ac:dyDescent="0.2">
      <c r="A811" s="144"/>
      <c r="B811" s="144"/>
      <c r="C811" s="144"/>
      <c r="D811" s="144"/>
      <c r="E811" s="144"/>
      <c r="F811" s="144"/>
      <c r="G811" s="144"/>
      <c r="H811" s="144"/>
      <c r="I811" s="144"/>
      <c r="J811" s="144"/>
      <c r="K811" s="144"/>
      <c r="L811" s="144"/>
      <c r="M811" s="144"/>
      <c r="N811" s="144"/>
      <c r="O811" s="144"/>
      <c r="P811" s="144"/>
      <c r="Q811" s="144"/>
      <c r="R811" s="144"/>
      <c r="S811" s="144"/>
      <c r="T811" s="144"/>
      <c r="U811" s="144"/>
      <c r="V811" s="144"/>
      <c r="W811" s="144"/>
      <c r="X811" s="144"/>
      <c r="Y811" s="144"/>
      <c r="Z811" s="144"/>
    </row>
    <row r="812" spans="1:26" ht="15.75" customHeight="1" x14ac:dyDescent="0.2">
      <c r="A812" s="144"/>
      <c r="B812" s="144"/>
      <c r="C812" s="144"/>
      <c r="D812" s="144"/>
      <c r="E812" s="144"/>
      <c r="F812" s="144"/>
      <c r="G812" s="144"/>
      <c r="H812" s="144"/>
      <c r="I812" s="144"/>
      <c r="J812" s="144"/>
      <c r="K812" s="144"/>
      <c r="L812" s="144"/>
      <c r="M812" s="144"/>
      <c r="N812" s="144"/>
      <c r="O812" s="144"/>
      <c r="P812" s="144"/>
      <c r="Q812" s="144"/>
      <c r="R812" s="144"/>
      <c r="S812" s="144"/>
      <c r="T812" s="144"/>
      <c r="U812" s="144"/>
      <c r="V812" s="144"/>
      <c r="W812" s="144"/>
      <c r="X812" s="144"/>
      <c r="Y812" s="144"/>
      <c r="Z812" s="144"/>
    </row>
    <row r="813" spans="1:26" ht="15.75" customHeight="1" x14ac:dyDescent="0.2">
      <c r="A813" s="144"/>
      <c r="B813" s="144"/>
      <c r="C813" s="144"/>
      <c r="D813" s="144"/>
      <c r="E813" s="144"/>
      <c r="F813" s="144"/>
      <c r="G813" s="144"/>
      <c r="H813" s="144"/>
      <c r="I813" s="144"/>
      <c r="J813" s="144"/>
      <c r="K813" s="144"/>
      <c r="L813" s="144"/>
      <c r="M813" s="144"/>
      <c r="N813" s="144"/>
      <c r="O813" s="144"/>
      <c r="P813" s="144"/>
      <c r="Q813" s="144"/>
      <c r="R813" s="144"/>
      <c r="S813" s="144"/>
      <c r="T813" s="144"/>
      <c r="U813" s="144"/>
      <c r="V813" s="144"/>
      <c r="W813" s="144"/>
      <c r="X813" s="144"/>
      <c r="Y813" s="144"/>
      <c r="Z813" s="144"/>
    </row>
    <row r="814" spans="1:26" ht="15.75" customHeight="1" x14ac:dyDescent="0.2">
      <c r="A814" s="144"/>
      <c r="B814" s="144"/>
      <c r="C814" s="144"/>
      <c r="D814" s="144"/>
      <c r="E814" s="144"/>
      <c r="F814" s="144"/>
      <c r="G814" s="144"/>
      <c r="H814" s="144"/>
      <c r="I814" s="144"/>
      <c r="J814" s="144"/>
      <c r="K814" s="144"/>
      <c r="L814" s="144"/>
      <c r="M814" s="144"/>
      <c r="N814" s="144"/>
      <c r="O814" s="144"/>
      <c r="P814" s="144"/>
      <c r="Q814" s="144"/>
      <c r="R814" s="144"/>
      <c r="S814" s="144"/>
      <c r="T814" s="144"/>
      <c r="U814" s="144"/>
      <c r="V814" s="144"/>
      <c r="W814" s="144"/>
      <c r="X814" s="144"/>
      <c r="Y814" s="144"/>
      <c r="Z814" s="144"/>
    </row>
    <row r="815" spans="1:26" ht="15.75" customHeight="1" x14ac:dyDescent="0.2">
      <c r="A815" s="144"/>
      <c r="B815" s="144"/>
      <c r="C815" s="144"/>
      <c r="D815" s="144"/>
      <c r="E815" s="144"/>
      <c r="F815" s="144"/>
      <c r="G815" s="144"/>
      <c r="H815" s="144"/>
      <c r="I815" s="144"/>
      <c r="J815" s="144"/>
      <c r="K815" s="144"/>
      <c r="L815" s="144"/>
      <c r="M815" s="144"/>
      <c r="N815" s="144"/>
      <c r="O815" s="144"/>
      <c r="P815" s="144"/>
      <c r="Q815" s="144"/>
      <c r="R815" s="144"/>
      <c r="S815" s="144"/>
      <c r="T815" s="144"/>
      <c r="U815" s="144"/>
      <c r="V815" s="144"/>
      <c r="W815" s="144"/>
      <c r="X815" s="144"/>
      <c r="Y815" s="144"/>
      <c r="Z815" s="144"/>
    </row>
    <row r="816" spans="1:26" ht="15.75" customHeight="1" x14ac:dyDescent="0.2">
      <c r="A816" s="144"/>
      <c r="B816" s="144"/>
      <c r="C816" s="144"/>
      <c r="D816" s="144"/>
      <c r="E816" s="144"/>
      <c r="F816" s="144"/>
      <c r="G816" s="144"/>
      <c r="H816" s="144"/>
      <c r="I816" s="144"/>
      <c r="J816" s="144"/>
      <c r="K816" s="144"/>
      <c r="L816" s="144"/>
      <c r="M816" s="144"/>
      <c r="N816" s="144"/>
      <c r="O816" s="144"/>
      <c r="P816" s="144"/>
      <c r="Q816" s="144"/>
      <c r="R816" s="144"/>
      <c r="S816" s="144"/>
      <c r="T816" s="144"/>
      <c r="U816" s="144"/>
      <c r="V816" s="144"/>
      <c r="W816" s="144"/>
      <c r="X816" s="144"/>
      <c r="Y816" s="144"/>
      <c r="Z816" s="144"/>
    </row>
    <row r="817" spans="1:26" ht="15.75" customHeight="1" x14ac:dyDescent="0.2">
      <c r="A817" s="144"/>
      <c r="B817" s="144"/>
      <c r="C817" s="144"/>
      <c r="D817" s="144"/>
      <c r="E817" s="144"/>
      <c r="F817" s="144"/>
      <c r="G817" s="144"/>
      <c r="H817" s="144"/>
      <c r="I817" s="144"/>
      <c r="J817" s="144"/>
      <c r="K817" s="144"/>
      <c r="L817" s="144"/>
      <c r="M817" s="144"/>
      <c r="N817" s="144"/>
      <c r="O817" s="144"/>
      <c r="P817" s="144"/>
      <c r="Q817" s="144"/>
      <c r="R817" s="144"/>
      <c r="S817" s="144"/>
      <c r="T817" s="144"/>
      <c r="U817" s="144"/>
      <c r="V817" s="144"/>
      <c r="W817" s="144"/>
      <c r="X817" s="144"/>
      <c r="Y817" s="144"/>
      <c r="Z817" s="144"/>
    </row>
    <row r="818" spans="1:26" ht="15.75" customHeight="1" x14ac:dyDescent="0.2">
      <c r="A818" s="144"/>
      <c r="B818" s="144"/>
      <c r="C818" s="144"/>
      <c r="D818" s="144"/>
      <c r="E818" s="144"/>
      <c r="F818" s="144"/>
      <c r="G818" s="144"/>
      <c r="H818" s="144"/>
      <c r="I818" s="144"/>
      <c r="J818" s="144"/>
      <c r="K818" s="144"/>
      <c r="L818" s="144"/>
      <c r="M818" s="144"/>
      <c r="N818" s="144"/>
      <c r="O818" s="144"/>
      <c r="P818" s="144"/>
      <c r="Q818" s="144"/>
      <c r="R818" s="144"/>
      <c r="S818" s="144"/>
      <c r="T818" s="144"/>
      <c r="U818" s="144"/>
      <c r="V818" s="144"/>
      <c r="W818" s="144"/>
      <c r="X818" s="144"/>
      <c r="Y818" s="144"/>
      <c r="Z818" s="144"/>
    </row>
    <row r="819" spans="1:26" ht="15.75" customHeight="1" x14ac:dyDescent="0.2">
      <c r="A819" s="144"/>
      <c r="B819" s="144"/>
      <c r="C819" s="144"/>
      <c r="D819" s="144"/>
      <c r="E819" s="144"/>
      <c r="F819" s="144"/>
      <c r="G819" s="144"/>
      <c r="H819" s="144"/>
      <c r="I819" s="144"/>
      <c r="J819" s="144"/>
      <c r="K819" s="144"/>
      <c r="L819" s="144"/>
      <c r="M819" s="144"/>
      <c r="N819" s="144"/>
      <c r="O819" s="144"/>
      <c r="P819" s="144"/>
      <c r="Q819" s="144"/>
      <c r="R819" s="144"/>
      <c r="S819" s="144"/>
      <c r="T819" s="144"/>
      <c r="U819" s="144"/>
      <c r="V819" s="144"/>
      <c r="W819" s="144"/>
      <c r="X819" s="144"/>
      <c r="Y819" s="144"/>
      <c r="Z819" s="144"/>
    </row>
    <row r="820" spans="1:26" ht="15.75" customHeight="1" x14ac:dyDescent="0.2">
      <c r="A820" s="144"/>
      <c r="B820" s="144"/>
      <c r="C820" s="144"/>
      <c r="D820" s="144"/>
      <c r="E820" s="144"/>
      <c r="F820" s="144"/>
      <c r="G820" s="144"/>
      <c r="H820" s="144"/>
      <c r="I820" s="144"/>
      <c r="J820" s="144"/>
      <c r="K820" s="144"/>
      <c r="L820" s="144"/>
      <c r="M820" s="144"/>
      <c r="N820" s="144"/>
      <c r="O820" s="144"/>
      <c r="P820" s="144"/>
      <c r="Q820" s="144"/>
      <c r="R820" s="144"/>
      <c r="S820" s="144"/>
      <c r="T820" s="144"/>
      <c r="U820" s="144"/>
      <c r="V820" s="144"/>
      <c r="W820" s="144"/>
      <c r="X820" s="144"/>
      <c r="Y820" s="144"/>
      <c r="Z820" s="144"/>
    </row>
    <row r="821" spans="1:26" ht="15.75" customHeight="1" x14ac:dyDescent="0.2">
      <c r="A821" s="144"/>
      <c r="B821" s="144"/>
      <c r="C821" s="144"/>
      <c r="D821" s="144"/>
      <c r="E821" s="144"/>
      <c r="F821" s="144"/>
      <c r="G821" s="144"/>
      <c r="H821" s="144"/>
      <c r="I821" s="144"/>
      <c r="J821" s="144"/>
      <c r="K821" s="144"/>
      <c r="L821" s="144"/>
      <c r="M821" s="144"/>
      <c r="N821" s="144"/>
      <c r="O821" s="144"/>
      <c r="P821" s="144"/>
      <c r="Q821" s="144"/>
      <c r="R821" s="144"/>
      <c r="S821" s="144"/>
      <c r="T821" s="144"/>
      <c r="U821" s="144"/>
      <c r="V821" s="144"/>
      <c r="W821" s="144"/>
      <c r="X821" s="144"/>
      <c r="Y821" s="144"/>
      <c r="Z821" s="144"/>
    </row>
    <row r="822" spans="1:26" ht="15.75" customHeight="1" x14ac:dyDescent="0.2">
      <c r="A822" s="144"/>
      <c r="B822" s="144"/>
      <c r="C822" s="144"/>
      <c r="D822" s="144"/>
      <c r="E822" s="144"/>
      <c r="F822" s="144"/>
      <c r="G822" s="144"/>
      <c r="H822" s="144"/>
      <c r="I822" s="144"/>
      <c r="J822" s="144"/>
      <c r="K822" s="144"/>
      <c r="L822" s="144"/>
      <c r="M822" s="144"/>
      <c r="N822" s="144"/>
      <c r="O822" s="144"/>
      <c r="P822" s="144"/>
      <c r="Q822" s="144"/>
      <c r="R822" s="144"/>
      <c r="S822" s="144"/>
      <c r="T822" s="144"/>
      <c r="U822" s="144"/>
      <c r="V822" s="144"/>
      <c r="W822" s="144"/>
      <c r="X822" s="144"/>
      <c r="Y822" s="144"/>
      <c r="Z822" s="144"/>
    </row>
    <row r="823" spans="1:26" ht="15.75" customHeight="1" x14ac:dyDescent="0.2">
      <c r="A823" s="144"/>
      <c r="B823" s="144"/>
      <c r="C823" s="144"/>
      <c r="D823" s="144"/>
      <c r="E823" s="144"/>
      <c r="F823" s="144"/>
      <c r="G823" s="144"/>
      <c r="H823" s="144"/>
      <c r="I823" s="144"/>
      <c r="J823" s="144"/>
      <c r="K823" s="144"/>
      <c r="L823" s="144"/>
      <c r="M823" s="144"/>
      <c r="N823" s="144"/>
      <c r="O823" s="144"/>
      <c r="P823" s="144"/>
      <c r="Q823" s="144"/>
      <c r="R823" s="144"/>
      <c r="S823" s="144"/>
      <c r="T823" s="144"/>
      <c r="U823" s="144"/>
      <c r="V823" s="144"/>
      <c r="W823" s="144"/>
      <c r="X823" s="144"/>
      <c r="Y823" s="144"/>
      <c r="Z823" s="144"/>
    </row>
    <row r="824" spans="1:26" ht="15.75" customHeight="1" x14ac:dyDescent="0.2">
      <c r="A824" s="144"/>
      <c r="B824" s="144"/>
      <c r="C824" s="144"/>
      <c r="D824" s="144"/>
      <c r="E824" s="144"/>
      <c r="F824" s="144"/>
      <c r="G824" s="144"/>
      <c r="H824" s="144"/>
      <c r="I824" s="144"/>
      <c r="J824" s="144"/>
      <c r="K824" s="144"/>
      <c r="L824" s="144"/>
      <c r="M824" s="144"/>
      <c r="N824" s="144"/>
      <c r="O824" s="144"/>
      <c r="P824" s="144"/>
      <c r="Q824" s="144"/>
      <c r="R824" s="144"/>
      <c r="S824" s="144"/>
      <c r="T824" s="144"/>
      <c r="U824" s="144"/>
      <c r="V824" s="144"/>
      <c r="W824" s="144"/>
      <c r="X824" s="144"/>
      <c r="Y824" s="144"/>
      <c r="Z824" s="144"/>
    </row>
    <row r="825" spans="1:26" ht="15.75" customHeight="1" x14ac:dyDescent="0.2">
      <c r="A825" s="144"/>
      <c r="B825" s="144"/>
      <c r="C825" s="144"/>
      <c r="D825" s="144"/>
      <c r="E825" s="144"/>
      <c r="F825" s="144"/>
      <c r="G825" s="144"/>
      <c r="H825" s="144"/>
      <c r="I825" s="144"/>
      <c r="J825" s="144"/>
      <c r="K825" s="144"/>
      <c r="L825" s="144"/>
      <c r="M825" s="144"/>
      <c r="N825" s="144"/>
      <c r="O825" s="144"/>
      <c r="P825" s="144"/>
      <c r="Q825" s="144"/>
      <c r="R825" s="144"/>
      <c r="S825" s="144"/>
      <c r="T825" s="144"/>
      <c r="U825" s="144"/>
      <c r="V825" s="144"/>
      <c r="W825" s="144"/>
      <c r="X825" s="144"/>
      <c r="Y825" s="144"/>
      <c r="Z825" s="144"/>
    </row>
    <row r="826" spans="1:26" ht="15.75" customHeight="1" x14ac:dyDescent="0.2">
      <c r="A826" s="144"/>
      <c r="B826" s="144"/>
      <c r="C826" s="144"/>
      <c r="D826" s="144"/>
      <c r="E826" s="144"/>
      <c r="F826" s="144"/>
      <c r="G826" s="144"/>
      <c r="H826" s="144"/>
      <c r="I826" s="144"/>
      <c r="J826" s="144"/>
      <c r="K826" s="144"/>
      <c r="L826" s="144"/>
      <c r="M826" s="144"/>
      <c r="N826" s="144"/>
      <c r="O826" s="144"/>
      <c r="P826" s="144"/>
      <c r="Q826" s="144"/>
      <c r="R826" s="144"/>
      <c r="S826" s="144"/>
      <c r="T826" s="144"/>
      <c r="U826" s="144"/>
      <c r="V826" s="144"/>
      <c r="W826" s="144"/>
      <c r="X826" s="144"/>
      <c r="Y826" s="144"/>
      <c r="Z826" s="144"/>
    </row>
    <row r="827" spans="1:26" ht="15.75" customHeight="1" x14ac:dyDescent="0.2">
      <c r="A827" s="144"/>
      <c r="B827" s="144"/>
      <c r="C827" s="144"/>
      <c r="D827" s="144"/>
      <c r="E827" s="144"/>
      <c r="F827" s="144"/>
      <c r="G827" s="144"/>
      <c r="H827" s="144"/>
      <c r="I827" s="144"/>
      <c r="J827" s="144"/>
      <c r="K827" s="144"/>
      <c r="L827" s="144"/>
      <c r="M827" s="144"/>
      <c r="N827" s="144"/>
      <c r="O827" s="144"/>
      <c r="P827" s="144"/>
      <c r="Q827" s="144"/>
      <c r="R827" s="144"/>
      <c r="S827" s="144"/>
      <c r="T827" s="144"/>
      <c r="U827" s="144"/>
      <c r="V827" s="144"/>
      <c r="W827" s="144"/>
      <c r="X827" s="144"/>
      <c r="Y827" s="144"/>
      <c r="Z827" s="144"/>
    </row>
    <row r="828" spans="1:26" ht="15.75" customHeight="1" x14ac:dyDescent="0.2">
      <c r="A828" s="144"/>
      <c r="B828" s="144"/>
      <c r="C828" s="144"/>
      <c r="D828" s="144"/>
      <c r="E828" s="144"/>
      <c r="F828" s="144"/>
      <c r="G828" s="144"/>
      <c r="H828" s="144"/>
      <c r="I828" s="144"/>
      <c r="J828" s="144"/>
      <c r="K828" s="144"/>
      <c r="L828" s="144"/>
      <c r="M828" s="144"/>
      <c r="N828" s="144"/>
      <c r="O828" s="144"/>
      <c r="P828" s="144"/>
      <c r="Q828" s="144"/>
      <c r="R828" s="144"/>
      <c r="S828" s="144"/>
      <c r="T828" s="144"/>
      <c r="U828" s="144"/>
      <c r="V828" s="144"/>
      <c r="W828" s="144"/>
      <c r="X828" s="144"/>
      <c r="Y828" s="144"/>
      <c r="Z828" s="144"/>
    </row>
    <row r="829" spans="1:26" ht="15.75" customHeight="1" x14ac:dyDescent="0.2">
      <c r="A829" s="144"/>
      <c r="B829" s="144"/>
      <c r="C829" s="144"/>
      <c r="D829" s="144"/>
      <c r="E829" s="144"/>
      <c r="F829" s="144"/>
      <c r="G829" s="144"/>
      <c r="H829" s="144"/>
      <c r="I829" s="144"/>
      <c r="J829" s="144"/>
      <c r="K829" s="144"/>
      <c r="L829" s="144"/>
      <c r="M829" s="144"/>
      <c r="N829" s="144"/>
      <c r="O829" s="144"/>
      <c r="P829" s="144"/>
      <c r="Q829" s="144"/>
      <c r="R829" s="144"/>
      <c r="S829" s="144"/>
      <c r="T829" s="144"/>
      <c r="U829" s="144"/>
      <c r="V829" s="144"/>
      <c r="W829" s="144"/>
      <c r="X829" s="144"/>
      <c r="Y829" s="144"/>
      <c r="Z829" s="144"/>
    </row>
    <row r="830" spans="1:26" ht="15.75" customHeight="1" x14ac:dyDescent="0.2">
      <c r="A830" s="144"/>
      <c r="B830" s="144"/>
      <c r="C830" s="144"/>
      <c r="D830" s="144"/>
      <c r="E830" s="144"/>
      <c r="F830" s="144"/>
      <c r="G830" s="144"/>
      <c r="H830" s="144"/>
      <c r="I830" s="144"/>
      <c r="J830" s="144"/>
      <c r="K830" s="144"/>
      <c r="L830" s="144"/>
      <c r="M830" s="144"/>
      <c r="N830" s="144"/>
      <c r="O830" s="144"/>
      <c r="P830" s="144"/>
      <c r="Q830" s="144"/>
      <c r="R830" s="144"/>
      <c r="S830" s="144"/>
      <c r="T830" s="144"/>
      <c r="U830" s="144"/>
      <c r="V830" s="144"/>
      <c r="W830" s="144"/>
      <c r="X830" s="144"/>
      <c r="Y830" s="144"/>
      <c r="Z830" s="144"/>
    </row>
    <row r="831" spans="1:26" ht="15.75" customHeight="1" x14ac:dyDescent="0.2">
      <c r="A831" s="144"/>
      <c r="B831" s="144"/>
      <c r="C831" s="144"/>
      <c r="D831" s="144"/>
      <c r="E831" s="144"/>
      <c r="F831" s="144"/>
      <c r="G831" s="144"/>
      <c r="H831" s="144"/>
      <c r="I831" s="144"/>
      <c r="J831" s="144"/>
      <c r="K831" s="144"/>
      <c r="L831" s="144"/>
      <c r="M831" s="144"/>
      <c r="N831" s="144"/>
      <c r="O831" s="144"/>
      <c r="P831" s="144"/>
      <c r="Q831" s="144"/>
      <c r="R831" s="144"/>
      <c r="S831" s="144"/>
      <c r="T831" s="144"/>
      <c r="U831" s="144"/>
      <c r="V831" s="144"/>
      <c r="W831" s="144"/>
      <c r="X831" s="144"/>
      <c r="Y831" s="144"/>
      <c r="Z831" s="144"/>
    </row>
    <row r="832" spans="1:26" ht="15.75" customHeight="1" x14ac:dyDescent="0.2">
      <c r="A832" s="144"/>
      <c r="B832" s="144"/>
      <c r="C832" s="144"/>
      <c r="D832" s="144"/>
      <c r="E832" s="144"/>
      <c r="F832" s="144"/>
      <c r="G832" s="144"/>
      <c r="H832" s="144"/>
      <c r="I832" s="144"/>
      <c r="J832" s="144"/>
      <c r="K832" s="144"/>
      <c r="L832" s="144"/>
      <c r="M832" s="144"/>
      <c r="N832" s="144"/>
      <c r="O832" s="144"/>
      <c r="P832" s="144"/>
      <c r="Q832" s="144"/>
      <c r="R832" s="144"/>
      <c r="S832" s="144"/>
      <c r="T832" s="144"/>
      <c r="U832" s="144"/>
      <c r="V832" s="144"/>
      <c r="W832" s="144"/>
      <c r="X832" s="144"/>
      <c r="Y832" s="144"/>
      <c r="Z832" s="144"/>
    </row>
    <row r="833" spans="1:26" ht="15.75" customHeight="1" x14ac:dyDescent="0.2">
      <c r="A833" s="144"/>
      <c r="B833" s="144"/>
      <c r="C833" s="144"/>
      <c r="D833" s="144"/>
      <c r="E833" s="144"/>
      <c r="F833" s="144"/>
      <c r="G833" s="144"/>
      <c r="H833" s="144"/>
      <c r="I833" s="144"/>
      <c r="J833" s="144"/>
      <c r="K833" s="144"/>
      <c r="L833" s="144"/>
      <c r="M833" s="144"/>
      <c r="N833" s="144"/>
      <c r="O833" s="144"/>
      <c r="P833" s="144"/>
      <c r="Q833" s="144"/>
      <c r="R833" s="144"/>
      <c r="S833" s="144"/>
      <c r="T833" s="144"/>
      <c r="U833" s="144"/>
      <c r="V833" s="144"/>
      <c r="W833" s="144"/>
      <c r="X833" s="144"/>
      <c r="Y833" s="144"/>
      <c r="Z833" s="144"/>
    </row>
    <row r="834" spans="1:26" ht="15.75" customHeight="1" x14ac:dyDescent="0.2">
      <c r="A834" s="144"/>
      <c r="B834" s="144"/>
      <c r="C834" s="144"/>
      <c r="D834" s="144"/>
      <c r="E834" s="144"/>
      <c r="F834" s="144"/>
      <c r="G834" s="144"/>
      <c r="H834" s="144"/>
      <c r="I834" s="144"/>
      <c r="J834" s="144"/>
      <c r="K834" s="144"/>
      <c r="L834" s="144"/>
      <c r="M834" s="144"/>
      <c r="N834" s="144"/>
      <c r="O834" s="144"/>
      <c r="P834" s="144"/>
      <c r="Q834" s="144"/>
      <c r="R834" s="144"/>
      <c r="S834" s="144"/>
      <c r="T834" s="144"/>
      <c r="U834" s="144"/>
      <c r="V834" s="144"/>
      <c r="W834" s="144"/>
      <c r="X834" s="144"/>
      <c r="Y834" s="144"/>
      <c r="Z834" s="144"/>
    </row>
    <row r="835" spans="1:26" ht="15.75" customHeight="1" x14ac:dyDescent="0.2">
      <c r="A835" s="144"/>
      <c r="B835" s="144"/>
      <c r="C835" s="144"/>
      <c r="D835" s="144"/>
      <c r="E835" s="144"/>
      <c r="F835" s="144"/>
      <c r="G835" s="144"/>
      <c r="H835" s="144"/>
      <c r="I835" s="144"/>
      <c r="J835" s="144"/>
      <c r="K835" s="144"/>
      <c r="L835" s="144"/>
      <c r="M835" s="144"/>
      <c r="N835" s="144"/>
      <c r="O835" s="144"/>
      <c r="P835" s="144"/>
      <c r="Q835" s="144"/>
      <c r="R835" s="144"/>
      <c r="S835" s="144"/>
      <c r="T835" s="144"/>
      <c r="U835" s="144"/>
      <c r="V835" s="144"/>
      <c r="W835" s="144"/>
      <c r="X835" s="144"/>
      <c r="Y835" s="144"/>
      <c r="Z835" s="144"/>
    </row>
    <row r="836" spans="1:26" ht="15.75" customHeight="1" x14ac:dyDescent="0.2">
      <c r="A836" s="144"/>
      <c r="B836" s="144"/>
      <c r="C836" s="144"/>
      <c r="D836" s="144"/>
      <c r="E836" s="144"/>
      <c r="F836" s="144"/>
      <c r="G836" s="144"/>
      <c r="H836" s="144"/>
      <c r="I836" s="144"/>
      <c r="J836" s="144"/>
      <c r="K836" s="144"/>
      <c r="L836" s="144"/>
      <c r="M836" s="144"/>
      <c r="N836" s="144"/>
      <c r="O836" s="144"/>
      <c r="P836" s="144"/>
      <c r="Q836" s="144"/>
      <c r="R836" s="144"/>
      <c r="S836" s="144"/>
      <c r="T836" s="144"/>
      <c r="U836" s="144"/>
      <c r="V836" s="144"/>
      <c r="W836" s="144"/>
      <c r="X836" s="144"/>
      <c r="Y836" s="144"/>
      <c r="Z836" s="144"/>
    </row>
    <row r="837" spans="1:26" ht="15.75" customHeight="1" x14ac:dyDescent="0.2">
      <c r="A837" s="144"/>
      <c r="B837" s="144"/>
      <c r="C837" s="144"/>
      <c r="D837" s="144"/>
      <c r="E837" s="144"/>
      <c r="F837" s="144"/>
      <c r="G837" s="144"/>
      <c r="H837" s="144"/>
      <c r="I837" s="144"/>
      <c r="J837" s="144"/>
      <c r="K837" s="144"/>
      <c r="L837" s="144"/>
      <c r="M837" s="144"/>
      <c r="N837" s="144"/>
      <c r="O837" s="144"/>
      <c r="P837" s="144"/>
      <c r="Q837" s="144"/>
      <c r="R837" s="144"/>
      <c r="S837" s="144"/>
      <c r="T837" s="144"/>
      <c r="U837" s="144"/>
      <c r="V837" s="144"/>
      <c r="W837" s="144"/>
      <c r="X837" s="144"/>
      <c r="Y837" s="144"/>
      <c r="Z837" s="144"/>
    </row>
    <row r="838" spans="1:26" ht="15.75" customHeight="1" x14ac:dyDescent="0.2">
      <c r="A838" s="144"/>
      <c r="B838" s="144"/>
      <c r="C838" s="144"/>
      <c r="D838" s="144"/>
      <c r="E838" s="144"/>
      <c r="F838" s="144"/>
      <c r="G838" s="144"/>
      <c r="H838" s="144"/>
      <c r="I838" s="144"/>
      <c r="J838" s="144"/>
      <c r="K838" s="144"/>
      <c r="L838" s="144"/>
      <c r="M838" s="144"/>
      <c r="N838" s="144"/>
      <c r="O838" s="144"/>
      <c r="P838" s="144"/>
      <c r="Q838" s="144"/>
      <c r="R838" s="144"/>
      <c r="S838" s="144"/>
      <c r="T838" s="144"/>
      <c r="U838" s="144"/>
      <c r="V838" s="144"/>
      <c r="W838" s="144"/>
      <c r="X838" s="144"/>
      <c r="Y838" s="144"/>
      <c r="Z838" s="144"/>
    </row>
    <row r="839" spans="1:26" ht="15.75" customHeight="1" x14ac:dyDescent="0.2">
      <c r="A839" s="144"/>
      <c r="B839" s="144"/>
      <c r="C839" s="144"/>
      <c r="D839" s="144"/>
      <c r="E839" s="144"/>
      <c r="F839" s="144"/>
      <c r="G839" s="144"/>
      <c r="H839" s="144"/>
      <c r="I839" s="144"/>
      <c r="J839" s="144"/>
      <c r="K839" s="144"/>
      <c r="L839" s="144"/>
      <c r="M839" s="144"/>
      <c r="N839" s="144"/>
      <c r="O839" s="144"/>
      <c r="P839" s="144"/>
      <c r="Q839" s="144"/>
      <c r="R839" s="144"/>
      <c r="S839" s="144"/>
      <c r="T839" s="144"/>
      <c r="U839" s="144"/>
      <c r="V839" s="144"/>
      <c r="W839" s="144"/>
      <c r="X839" s="144"/>
      <c r="Y839" s="144"/>
      <c r="Z839" s="144"/>
    </row>
    <row r="840" spans="1:26" ht="15.75" customHeight="1" x14ac:dyDescent="0.2">
      <c r="A840" s="144"/>
      <c r="B840" s="144"/>
      <c r="C840" s="144"/>
      <c r="D840" s="144"/>
      <c r="E840" s="144"/>
      <c r="F840" s="144"/>
      <c r="G840" s="144"/>
      <c r="H840" s="144"/>
      <c r="I840" s="144"/>
      <c r="J840" s="144"/>
      <c r="K840" s="144"/>
      <c r="L840" s="144"/>
      <c r="M840" s="144"/>
      <c r="N840" s="144"/>
      <c r="O840" s="144"/>
      <c r="P840" s="144"/>
      <c r="Q840" s="144"/>
      <c r="R840" s="144"/>
      <c r="S840" s="144"/>
      <c r="T840" s="144"/>
      <c r="U840" s="144"/>
      <c r="V840" s="144"/>
      <c r="W840" s="144"/>
      <c r="X840" s="144"/>
      <c r="Y840" s="144"/>
      <c r="Z840" s="144"/>
    </row>
    <row r="841" spans="1:26" ht="15.75" customHeight="1" x14ac:dyDescent="0.2">
      <c r="A841" s="144"/>
      <c r="B841" s="144"/>
      <c r="C841" s="144"/>
      <c r="D841" s="144"/>
      <c r="E841" s="144"/>
      <c r="F841" s="144"/>
      <c r="G841" s="144"/>
      <c r="H841" s="144"/>
      <c r="I841" s="144"/>
      <c r="J841" s="144"/>
      <c r="K841" s="144"/>
      <c r="L841" s="144"/>
      <c r="M841" s="144"/>
      <c r="N841" s="144"/>
      <c r="O841" s="144"/>
      <c r="P841" s="144"/>
      <c r="Q841" s="144"/>
      <c r="R841" s="144"/>
      <c r="S841" s="144"/>
      <c r="T841" s="144"/>
      <c r="U841" s="144"/>
      <c r="V841" s="144"/>
      <c r="W841" s="144"/>
      <c r="X841" s="144"/>
      <c r="Y841" s="144"/>
      <c r="Z841" s="144"/>
    </row>
    <row r="842" spans="1:26" ht="15.75" customHeight="1" x14ac:dyDescent="0.2">
      <c r="A842" s="144"/>
      <c r="B842" s="144"/>
      <c r="C842" s="144"/>
      <c r="D842" s="144"/>
      <c r="E842" s="144"/>
      <c r="F842" s="144"/>
      <c r="G842" s="144"/>
      <c r="H842" s="144"/>
      <c r="I842" s="144"/>
      <c r="J842" s="144"/>
      <c r="K842" s="144"/>
      <c r="L842" s="144"/>
      <c r="M842" s="144"/>
      <c r="N842" s="144"/>
      <c r="O842" s="144"/>
      <c r="P842" s="144"/>
      <c r="Q842" s="144"/>
      <c r="R842" s="144"/>
      <c r="S842" s="144"/>
      <c r="T842" s="144"/>
      <c r="U842" s="144"/>
      <c r="V842" s="144"/>
      <c r="W842" s="144"/>
      <c r="X842" s="144"/>
      <c r="Y842" s="144"/>
      <c r="Z842" s="144"/>
    </row>
    <row r="843" spans="1:26" ht="15.75" customHeight="1" x14ac:dyDescent="0.2">
      <c r="A843" s="144"/>
      <c r="B843" s="144"/>
      <c r="C843" s="144"/>
      <c r="D843" s="144"/>
      <c r="E843" s="144"/>
      <c r="F843" s="144"/>
      <c r="G843" s="144"/>
      <c r="H843" s="144"/>
      <c r="I843" s="144"/>
      <c r="J843" s="144"/>
      <c r="K843" s="144"/>
      <c r="L843" s="144"/>
      <c r="M843" s="144"/>
      <c r="N843" s="144"/>
      <c r="O843" s="144"/>
      <c r="P843" s="144"/>
      <c r="Q843" s="144"/>
      <c r="R843" s="144"/>
      <c r="S843" s="144"/>
      <c r="T843" s="144"/>
      <c r="U843" s="144"/>
      <c r="V843" s="144"/>
      <c r="W843" s="144"/>
      <c r="X843" s="144"/>
      <c r="Y843" s="144"/>
      <c r="Z843" s="144"/>
    </row>
    <row r="844" spans="1:26" ht="15.75" customHeight="1" x14ac:dyDescent="0.2">
      <c r="A844" s="144"/>
      <c r="B844" s="144"/>
      <c r="C844" s="144"/>
      <c r="D844" s="144"/>
      <c r="E844" s="144"/>
      <c r="F844" s="144"/>
      <c r="G844" s="144"/>
      <c r="H844" s="144"/>
      <c r="I844" s="144"/>
      <c r="J844" s="144"/>
      <c r="K844" s="144"/>
      <c r="L844" s="144"/>
      <c r="M844" s="144"/>
      <c r="N844" s="144"/>
      <c r="O844" s="144"/>
      <c r="P844" s="144"/>
      <c r="Q844" s="144"/>
      <c r="R844" s="144"/>
      <c r="S844" s="144"/>
      <c r="T844" s="144"/>
      <c r="U844" s="144"/>
      <c r="V844" s="144"/>
      <c r="W844" s="144"/>
      <c r="X844" s="144"/>
      <c r="Y844" s="144"/>
      <c r="Z844" s="144"/>
    </row>
    <row r="845" spans="1:26" ht="15.75" customHeight="1" x14ac:dyDescent="0.2">
      <c r="A845" s="144"/>
      <c r="B845" s="144"/>
      <c r="C845" s="144"/>
      <c r="D845" s="144"/>
      <c r="E845" s="144"/>
      <c r="F845" s="144"/>
      <c r="G845" s="144"/>
      <c r="H845" s="144"/>
      <c r="I845" s="144"/>
      <c r="J845" s="144"/>
      <c r="K845" s="144"/>
      <c r="L845" s="144"/>
      <c r="M845" s="144"/>
      <c r="N845" s="144"/>
      <c r="O845" s="144"/>
      <c r="P845" s="144"/>
      <c r="Q845" s="144"/>
      <c r="R845" s="144"/>
      <c r="S845" s="144"/>
      <c r="T845" s="144"/>
      <c r="U845" s="144"/>
      <c r="V845" s="144"/>
      <c r="W845" s="144"/>
      <c r="X845" s="144"/>
      <c r="Y845" s="144"/>
      <c r="Z845" s="144"/>
    </row>
    <row r="846" spans="1:26" ht="15.75" customHeight="1" x14ac:dyDescent="0.2">
      <c r="A846" s="144"/>
      <c r="B846" s="144"/>
      <c r="C846" s="144"/>
      <c r="D846" s="144"/>
      <c r="E846" s="144"/>
      <c r="F846" s="144"/>
      <c r="G846" s="144"/>
      <c r="H846" s="144"/>
      <c r="I846" s="144"/>
      <c r="J846" s="144"/>
      <c r="K846" s="144"/>
      <c r="L846" s="144"/>
      <c r="M846" s="144"/>
      <c r="N846" s="144"/>
      <c r="O846" s="144"/>
      <c r="P846" s="144"/>
      <c r="Q846" s="144"/>
      <c r="R846" s="144"/>
      <c r="S846" s="144"/>
      <c r="T846" s="144"/>
      <c r="U846" s="144"/>
      <c r="V846" s="144"/>
      <c r="W846" s="144"/>
      <c r="X846" s="144"/>
      <c r="Y846" s="144"/>
      <c r="Z846" s="144"/>
    </row>
    <row r="847" spans="1:26" ht="15.75" customHeight="1" x14ac:dyDescent="0.2">
      <c r="A847" s="144"/>
      <c r="B847" s="144"/>
      <c r="C847" s="144"/>
      <c r="D847" s="144"/>
      <c r="E847" s="144"/>
      <c r="F847" s="144"/>
      <c r="G847" s="144"/>
      <c r="H847" s="144"/>
      <c r="I847" s="144"/>
      <c r="J847" s="144"/>
      <c r="K847" s="144"/>
      <c r="L847" s="144"/>
      <c r="M847" s="144"/>
      <c r="N847" s="144"/>
      <c r="O847" s="144"/>
      <c r="P847" s="144"/>
      <c r="Q847" s="144"/>
      <c r="R847" s="144"/>
      <c r="S847" s="144"/>
      <c r="T847" s="144"/>
      <c r="U847" s="144"/>
      <c r="V847" s="144"/>
      <c r="W847" s="144"/>
      <c r="X847" s="144"/>
      <c r="Y847" s="144"/>
      <c r="Z847" s="144"/>
    </row>
    <row r="848" spans="1:26" ht="15.75" customHeight="1" x14ac:dyDescent="0.2">
      <c r="A848" s="144"/>
      <c r="B848" s="144"/>
      <c r="C848" s="144"/>
      <c r="D848" s="144"/>
      <c r="E848" s="144"/>
      <c r="F848" s="144"/>
      <c r="G848" s="144"/>
      <c r="H848" s="144"/>
      <c r="I848" s="144"/>
      <c r="J848" s="144"/>
      <c r="K848" s="144"/>
      <c r="L848" s="144"/>
      <c r="M848" s="144"/>
      <c r="N848" s="144"/>
      <c r="O848" s="144"/>
      <c r="P848" s="144"/>
      <c r="Q848" s="144"/>
      <c r="R848" s="144"/>
      <c r="S848" s="144"/>
      <c r="T848" s="144"/>
      <c r="U848" s="144"/>
      <c r="V848" s="144"/>
      <c r="W848" s="144"/>
      <c r="X848" s="144"/>
      <c r="Y848" s="144"/>
      <c r="Z848" s="144"/>
    </row>
    <row r="849" spans="1:26" ht="15.75" customHeight="1" x14ac:dyDescent="0.2">
      <c r="A849" s="144"/>
      <c r="B849" s="144"/>
      <c r="C849" s="144"/>
      <c r="D849" s="144"/>
      <c r="E849" s="144"/>
      <c r="F849" s="144"/>
      <c r="G849" s="144"/>
      <c r="H849" s="144"/>
      <c r="I849" s="144"/>
      <c r="J849" s="144"/>
      <c r="K849" s="144"/>
      <c r="L849" s="144"/>
      <c r="M849" s="144"/>
      <c r="N849" s="144"/>
      <c r="O849" s="144"/>
      <c r="P849" s="144"/>
      <c r="Q849" s="144"/>
      <c r="R849" s="144"/>
      <c r="S849" s="144"/>
      <c r="T849" s="144"/>
      <c r="U849" s="144"/>
      <c r="V849" s="144"/>
      <c r="W849" s="144"/>
      <c r="X849" s="144"/>
      <c r="Y849" s="144"/>
      <c r="Z849" s="144"/>
    </row>
    <row r="850" spans="1:26" ht="15.75" customHeight="1" x14ac:dyDescent="0.2">
      <c r="A850" s="144"/>
      <c r="B850" s="144"/>
      <c r="C850" s="144"/>
      <c r="D850" s="144"/>
      <c r="E850" s="144"/>
      <c r="F850" s="144"/>
      <c r="G850" s="144"/>
      <c r="H850" s="144"/>
      <c r="I850" s="144"/>
      <c r="J850" s="144"/>
      <c r="K850" s="144"/>
      <c r="L850" s="144"/>
      <c r="M850" s="144"/>
      <c r="N850" s="144"/>
      <c r="O850" s="144"/>
      <c r="P850" s="144"/>
      <c r="Q850" s="144"/>
      <c r="R850" s="144"/>
      <c r="S850" s="144"/>
      <c r="T850" s="144"/>
      <c r="U850" s="144"/>
      <c r="V850" s="144"/>
      <c r="W850" s="144"/>
      <c r="X850" s="144"/>
      <c r="Y850" s="144"/>
      <c r="Z850" s="144"/>
    </row>
    <row r="851" spans="1:26" ht="15.75" customHeight="1" x14ac:dyDescent="0.2">
      <c r="A851" s="144"/>
      <c r="B851" s="144"/>
      <c r="C851" s="144"/>
      <c r="D851" s="144"/>
      <c r="E851" s="144"/>
      <c r="F851" s="144"/>
      <c r="G851" s="144"/>
      <c r="H851" s="144"/>
      <c r="I851" s="144"/>
      <c r="J851" s="144"/>
      <c r="K851" s="144"/>
      <c r="L851" s="144"/>
      <c r="M851" s="144"/>
      <c r="N851" s="144"/>
      <c r="O851" s="144"/>
      <c r="P851" s="144"/>
      <c r="Q851" s="144"/>
      <c r="R851" s="144"/>
      <c r="S851" s="144"/>
      <c r="T851" s="144"/>
      <c r="U851" s="144"/>
      <c r="V851" s="144"/>
      <c r="W851" s="144"/>
      <c r="X851" s="144"/>
      <c r="Y851" s="144"/>
      <c r="Z851" s="144"/>
    </row>
    <row r="852" spans="1:26" ht="15.75" customHeight="1" x14ac:dyDescent="0.2">
      <c r="A852" s="144"/>
      <c r="B852" s="144"/>
      <c r="C852" s="144"/>
      <c r="D852" s="144"/>
      <c r="E852" s="144"/>
      <c r="F852" s="144"/>
      <c r="G852" s="144"/>
      <c r="H852" s="144"/>
      <c r="I852" s="144"/>
      <c r="J852" s="144"/>
      <c r="K852" s="144"/>
      <c r="L852" s="144"/>
      <c r="M852" s="144"/>
      <c r="N852" s="144"/>
      <c r="O852" s="144"/>
      <c r="P852" s="144"/>
      <c r="Q852" s="144"/>
      <c r="R852" s="144"/>
      <c r="S852" s="144"/>
      <c r="T852" s="144"/>
      <c r="U852" s="144"/>
      <c r="V852" s="144"/>
      <c r="W852" s="144"/>
      <c r="X852" s="144"/>
      <c r="Y852" s="144"/>
      <c r="Z852" s="144"/>
    </row>
    <row r="853" spans="1:26" ht="15.75" customHeight="1" x14ac:dyDescent="0.2">
      <c r="A853" s="144"/>
      <c r="B853" s="144"/>
      <c r="C853" s="144"/>
      <c r="D853" s="144"/>
      <c r="E853" s="144"/>
      <c r="F853" s="144"/>
      <c r="G853" s="144"/>
      <c r="H853" s="144"/>
      <c r="I853" s="144"/>
      <c r="J853" s="144"/>
      <c r="K853" s="144"/>
      <c r="L853" s="144"/>
      <c r="M853" s="144"/>
      <c r="N853" s="144"/>
      <c r="O853" s="144"/>
      <c r="P853" s="144"/>
      <c r="Q853" s="144"/>
      <c r="R853" s="144"/>
      <c r="S853" s="144"/>
      <c r="T853" s="144"/>
      <c r="U853" s="144"/>
      <c r="V853" s="144"/>
      <c r="W853" s="144"/>
      <c r="X853" s="144"/>
      <c r="Y853" s="144"/>
      <c r="Z853" s="144"/>
    </row>
    <row r="854" spans="1:26" ht="15.75" customHeight="1" x14ac:dyDescent="0.2">
      <c r="A854" s="144"/>
      <c r="B854" s="144"/>
      <c r="C854" s="144"/>
      <c r="D854" s="144"/>
      <c r="E854" s="144"/>
      <c r="F854" s="144"/>
      <c r="G854" s="144"/>
      <c r="H854" s="144"/>
      <c r="I854" s="144"/>
      <c r="J854" s="144"/>
      <c r="K854" s="144"/>
      <c r="L854" s="144"/>
      <c r="M854" s="144"/>
      <c r="N854" s="144"/>
      <c r="O854" s="144"/>
      <c r="P854" s="144"/>
      <c r="Q854" s="144"/>
      <c r="R854" s="144"/>
      <c r="S854" s="144"/>
      <c r="T854" s="144"/>
      <c r="U854" s="144"/>
      <c r="V854" s="144"/>
      <c r="W854" s="144"/>
      <c r="X854" s="144"/>
      <c r="Y854" s="144"/>
      <c r="Z854" s="144"/>
    </row>
    <row r="855" spans="1:26" ht="15.75" customHeight="1" x14ac:dyDescent="0.2">
      <c r="A855" s="144"/>
      <c r="B855" s="144"/>
      <c r="C855" s="144"/>
      <c r="D855" s="144"/>
      <c r="E855" s="144"/>
      <c r="F855" s="144"/>
      <c r="G855" s="144"/>
      <c r="H855" s="144"/>
      <c r="I855" s="144"/>
      <c r="J855" s="144"/>
      <c r="K855" s="144"/>
      <c r="L855" s="144"/>
      <c r="M855" s="144"/>
      <c r="N855" s="144"/>
      <c r="O855" s="144"/>
      <c r="P855" s="144"/>
      <c r="Q855" s="144"/>
      <c r="R855" s="144"/>
      <c r="S855" s="144"/>
      <c r="T855" s="144"/>
      <c r="U855" s="144"/>
      <c r="V855" s="144"/>
      <c r="W855" s="144"/>
      <c r="X855" s="144"/>
      <c r="Y855" s="144"/>
      <c r="Z855" s="144"/>
    </row>
    <row r="856" spans="1:26" ht="15.75" customHeight="1" x14ac:dyDescent="0.2">
      <c r="A856" s="144"/>
      <c r="B856" s="144"/>
      <c r="C856" s="144"/>
      <c r="D856" s="144"/>
      <c r="E856" s="144"/>
      <c r="F856" s="144"/>
      <c r="G856" s="144"/>
      <c r="H856" s="144"/>
      <c r="I856" s="144"/>
      <c r="J856" s="144"/>
      <c r="K856" s="144"/>
      <c r="L856" s="144"/>
      <c r="M856" s="144"/>
      <c r="N856" s="144"/>
      <c r="O856" s="144"/>
      <c r="P856" s="144"/>
      <c r="Q856" s="144"/>
      <c r="R856" s="144"/>
      <c r="S856" s="144"/>
      <c r="T856" s="144"/>
      <c r="U856" s="144"/>
      <c r="V856" s="144"/>
      <c r="W856" s="144"/>
      <c r="X856" s="144"/>
      <c r="Y856" s="144"/>
      <c r="Z856" s="144"/>
    </row>
    <row r="857" spans="1:26" ht="15.75" customHeight="1" x14ac:dyDescent="0.2">
      <c r="A857" s="144"/>
      <c r="B857" s="144"/>
      <c r="C857" s="144"/>
      <c r="D857" s="144"/>
      <c r="E857" s="144"/>
      <c r="F857" s="144"/>
      <c r="G857" s="144"/>
      <c r="H857" s="144"/>
      <c r="I857" s="144"/>
      <c r="J857" s="144"/>
      <c r="K857" s="144"/>
      <c r="L857" s="144"/>
      <c r="M857" s="144"/>
      <c r="N857" s="144"/>
      <c r="O857" s="144"/>
      <c r="P857" s="144"/>
      <c r="Q857" s="144"/>
      <c r="R857" s="144"/>
      <c r="S857" s="144"/>
      <c r="T857" s="144"/>
      <c r="U857" s="144"/>
      <c r="V857" s="144"/>
      <c r="W857" s="144"/>
      <c r="X857" s="144"/>
      <c r="Y857" s="144"/>
      <c r="Z857" s="144"/>
    </row>
    <row r="858" spans="1:26" ht="15.75" customHeight="1" x14ac:dyDescent="0.2">
      <c r="A858" s="144"/>
      <c r="B858" s="144"/>
      <c r="C858" s="144"/>
      <c r="D858" s="144"/>
      <c r="E858" s="144"/>
      <c r="F858" s="144"/>
      <c r="G858" s="144"/>
      <c r="H858" s="144"/>
      <c r="I858" s="144"/>
      <c r="J858" s="144"/>
      <c r="K858" s="144"/>
      <c r="L858" s="144"/>
      <c r="M858" s="144"/>
      <c r="N858" s="144"/>
      <c r="O858" s="144"/>
      <c r="P858" s="144"/>
      <c r="Q858" s="144"/>
      <c r="R858" s="144"/>
      <c r="S858" s="144"/>
      <c r="T858" s="144"/>
      <c r="U858" s="144"/>
      <c r="V858" s="144"/>
      <c r="W858" s="144"/>
      <c r="X858" s="144"/>
      <c r="Y858" s="144"/>
      <c r="Z858" s="144"/>
    </row>
    <row r="859" spans="1:26" ht="15.75" customHeight="1" x14ac:dyDescent="0.2">
      <c r="A859" s="144"/>
      <c r="B859" s="144"/>
      <c r="C859" s="144"/>
      <c r="D859" s="144"/>
      <c r="E859" s="144"/>
      <c r="F859" s="144"/>
      <c r="G859" s="144"/>
      <c r="H859" s="144"/>
      <c r="I859" s="144"/>
      <c r="J859" s="144"/>
      <c r="K859" s="144"/>
      <c r="L859" s="144"/>
      <c r="M859" s="144"/>
      <c r="N859" s="144"/>
      <c r="O859" s="144"/>
      <c r="P859" s="144"/>
      <c r="Q859" s="144"/>
      <c r="R859" s="144"/>
      <c r="S859" s="144"/>
      <c r="T859" s="144"/>
      <c r="U859" s="144"/>
      <c r="V859" s="144"/>
      <c r="W859" s="144"/>
      <c r="X859" s="144"/>
      <c r="Y859" s="144"/>
      <c r="Z859" s="144"/>
    </row>
    <row r="860" spans="1:26" ht="15.75" customHeight="1" x14ac:dyDescent="0.2">
      <c r="A860" s="144"/>
      <c r="B860" s="144"/>
      <c r="C860" s="144"/>
      <c r="D860" s="144"/>
      <c r="E860" s="144"/>
      <c r="F860" s="144"/>
      <c r="G860" s="144"/>
      <c r="H860" s="144"/>
      <c r="I860" s="144"/>
      <c r="J860" s="144"/>
      <c r="K860" s="144"/>
      <c r="L860" s="144"/>
      <c r="M860" s="144"/>
      <c r="N860" s="144"/>
      <c r="O860" s="144"/>
      <c r="P860" s="144"/>
      <c r="Q860" s="144"/>
      <c r="R860" s="144"/>
      <c r="S860" s="144"/>
      <c r="T860" s="144"/>
      <c r="U860" s="144"/>
      <c r="V860" s="144"/>
      <c r="W860" s="144"/>
      <c r="X860" s="144"/>
      <c r="Y860" s="144"/>
      <c r="Z860" s="144"/>
    </row>
    <row r="861" spans="1:26" ht="15.75" customHeight="1" x14ac:dyDescent="0.2">
      <c r="A861" s="144"/>
      <c r="B861" s="144"/>
      <c r="C861" s="144"/>
      <c r="D861" s="144"/>
      <c r="E861" s="144"/>
      <c r="F861" s="144"/>
      <c r="G861" s="144"/>
      <c r="H861" s="144"/>
      <c r="I861" s="144"/>
      <c r="J861" s="144"/>
      <c r="K861" s="144"/>
      <c r="L861" s="144"/>
      <c r="M861" s="144"/>
      <c r="N861" s="144"/>
      <c r="O861" s="144"/>
      <c r="P861" s="144"/>
      <c r="Q861" s="144"/>
      <c r="R861" s="144"/>
      <c r="S861" s="144"/>
      <c r="T861" s="144"/>
      <c r="U861" s="144"/>
      <c r="V861" s="144"/>
      <c r="W861" s="144"/>
      <c r="X861" s="144"/>
      <c r="Y861" s="144"/>
      <c r="Z861" s="144"/>
    </row>
    <row r="862" spans="1:26" ht="15.75" customHeight="1" x14ac:dyDescent="0.2">
      <c r="A862" s="144"/>
      <c r="B862" s="144"/>
      <c r="C862" s="144"/>
      <c r="D862" s="144"/>
      <c r="E862" s="144"/>
      <c r="F862" s="144"/>
      <c r="G862" s="144"/>
      <c r="H862" s="144"/>
      <c r="I862" s="144"/>
      <c r="J862" s="144"/>
      <c r="K862" s="144"/>
      <c r="L862" s="144"/>
      <c r="M862" s="144"/>
      <c r="N862" s="144"/>
      <c r="O862" s="144"/>
      <c r="P862" s="144"/>
      <c r="Q862" s="144"/>
      <c r="R862" s="144"/>
      <c r="S862" s="144"/>
      <c r="T862" s="144"/>
      <c r="U862" s="144"/>
      <c r="V862" s="144"/>
      <c r="W862" s="144"/>
      <c r="X862" s="144"/>
      <c r="Y862" s="144"/>
      <c r="Z862" s="144"/>
    </row>
    <row r="863" spans="1:26" ht="15.75" customHeight="1" x14ac:dyDescent="0.2">
      <c r="A863" s="144"/>
      <c r="B863" s="144"/>
      <c r="C863" s="144"/>
      <c r="D863" s="144"/>
      <c r="E863" s="144"/>
      <c r="F863" s="144"/>
      <c r="G863" s="144"/>
      <c r="H863" s="144"/>
      <c r="I863" s="144"/>
      <c r="J863" s="144"/>
      <c r="K863" s="144"/>
      <c r="L863" s="144"/>
      <c r="M863" s="144"/>
      <c r="N863" s="144"/>
      <c r="O863" s="144"/>
      <c r="P863" s="144"/>
      <c r="Q863" s="144"/>
      <c r="R863" s="144"/>
      <c r="S863" s="144"/>
      <c r="T863" s="144"/>
      <c r="U863" s="144"/>
      <c r="V863" s="144"/>
      <c r="W863" s="144"/>
      <c r="X863" s="144"/>
      <c r="Y863" s="144"/>
      <c r="Z863" s="144"/>
    </row>
    <row r="864" spans="1:26" ht="15.75" customHeight="1" x14ac:dyDescent="0.2">
      <c r="A864" s="144"/>
      <c r="B864" s="144"/>
      <c r="C864" s="144"/>
      <c r="D864" s="144"/>
      <c r="E864" s="144"/>
      <c r="F864" s="144"/>
      <c r="G864" s="144"/>
      <c r="H864" s="144"/>
      <c r="I864" s="144"/>
      <c r="J864" s="144"/>
      <c r="K864" s="144"/>
      <c r="L864" s="144"/>
      <c r="M864" s="144"/>
      <c r="N864" s="144"/>
      <c r="O864" s="144"/>
      <c r="P864" s="144"/>
      <c r="Q864" s="144"/>
      <c r="R864" s="144"/>
      <c r="S864" s="144"/>
      <c r="T864" s="144"/>
      <c r="U864" s="144"/>
      <c r="V864" s="144"/>
      <c r="W864" s="144"/>
      <c r="X864" s="144"/>
      <c r="Y864" s="144"/>
      <c r="Z864" s="144"/>
    </row>
    <row r="865" spans="1:26" ht="15.75" customHeight="1" x14ac:dyDescent="0.2">
      <c r="A865" s="144"/>
      <c r="B865" s="144"/>
      <c r="C865" s="144"/>
      <c r="D865" s="144"/>
      <c r="E865" s="144"/>
      <c r="F865" s="144"/>
      <c r="G865" s="144"/>
      <c r="H865" s="144"/>
      <c r="I865" s="144"/>
      <c r="J865" s="144"/>
      <c r="K865" s="144"/>
      <c r="L865" s="144"/>
      <c r="M865" s="144"/>
      <c r="N865" s="144"/>
      <c r="O865" s="144"/>
      <c r="P865" s="144"/>
      <c r="Q865" s="144"/>
      <c r="R865" s="144"/>
      <c r="S865" s="144"/>
      <c r="T865" s="144"/>
      <c r="U865" s="144"/>
      <c r="V865" s="144"/>
      <c r="W865" s="144"/>
      <c r="X865" s="144"/>
      <c r="Y865" s="144"/>
      <c r="Z865" s="144"/>
    </row>
    <row r="866" spans="1:26" ht="15.75" customHeight="1" x14ac:dyDescent="0.2">
      <c r="A866" s="144"/>
      <c r="B866" s="144"/>
      <c r="C866" s="144"/>
      <c r="D866" s="144"/>
      <c r="E866" s="144"/>
      <c r="F866" s="144"/>
      <c r="G866" s="144"/>
      <c r="H866" s="144"/>
      <c r="I866" s="144"/>
      <c r="J866" s="144"/>
      <c r="K866" s="144"/>
      <c r="L866" s="144"/>
      <c r="M866" s="144"/>
      <c r="N866" s="144"/>
      <c r="O866" s="144"/>
      <c r="P866" s="144"/>
      <c r="Q866" s="144"/>
      <c r="R866" s="144"/>
      <c r="S866" s="144"/>
      <c r="T866" s="144"/>
      <c r="U866" s="144"/>
      <c r="V866" s="144"/>
      <c r="W866" s="144"/>
      <c r="X866" s="144"/>
      <c r="Y866" s="144"/>
      <c r="Z866" s="144"/>
    </row>
    <row r="867" spans="1:26" ht="15.75" customHeight="1" x14ac:dyDescent="0.2">
      <c r="A867" s="144"/>
      <c r="B867" s="144"/>
      <c r="C867" s="144"/>
      <c r="D867" s="144"/>
      <c r="E867" s="144"/>
      <c r="F867" s="144"/>
      <c r="G867" s="144"/>
      <c r="H867" s="144"/>
      <c r="I867" s="144"/>
      <c r="J867" s="144"/>
      <c r="K867" s="144"/>
      <c r="L867" s="144"/>
      <c r="M867" s="144"/>
      <c r="N867" s="144"/>
      <c r="O867" s="144"/>
      <c r="P867" s="144"/>
      <c r="Q867" s="144"/>
      <c r="R867" s="144"/>
      <c r="S867" s="144"/>
      <c r="T867" s="144"/>
      <c r="U867" s="144"/>
      <c r="V867" s="144"/>
      <c r="W867" s="144"/>
      <c r="X867" s="144"/>
      <c r="Y867" s="144"/>
      <c r="Z867" s="144"/>
    </row>
    <row r="868" spans="1:26" ht="15.75" customHeight="1" x14ac:dyDescent="0.2">
      <c r="A868" s="144"/>
      <c r="B868" s="144"/>
      <c r="C868" s="144"/>
      <c r="D868" s="144"/>
      <c r="E868" s="144"/>
      <c r="F868" s="144"/>
      <c r="G868" s="144"/>
      <c r="H868" s="144"/>
      <c r="I868" s="144"/>
      <c r="J868" s="144"/>
      <c r="K868" s="144"/>
      <c r="L868" s="144"/>
      <c r="M868" s="144"/>
      <c r="N868" s="144"/>
      <c r="O868" s="144"/>
      <c r="P868" s="144"/>
      <c r="Q868" s="144"/>
      <c r="R868" s="144"/>
      <c r="S868" s="144"/>
      <c r="T868" s="144"/>
      <c r="U868" s="144"/>
      <c r="V868" s="144"/>
      <c r="W868" s="144"/>
      <c r="X868" s="144"/>
      <c r="Y868" s="144"/>
      <c r="Z868" s="144"/>
    </row>
    <row r="869" spans="1:26" ht="15.75" customHeight="1" x14ac:dyDescent="0.2">
      <c r="A869" s="144"/>
      <c r="B869" s="144"/>
      <c r="C869" s="144"/>
      <c r="D869" s="144"/>
      <c r="E869" s="144"/>
      <c r="F869" s="144"/>
      <c r="G869" s="144"/>
      <c r="H869" s="144"/>
      <c r="I869" s="144"/>
      <c r="J869" s="144"/>
      <c r="K869" s="144"/>
      <c r="L869" s="144"/>
      <c r="M869" s="144"/>
      <c r="N869" s="144"/>
      <c r="O869" s="144"/>
      <c r="P869" s="144"/>
      <c r="Q869" s="144"/>
      <c r="R869" s="144"/>
      <c r="S869" s="144"/>
      <c r="T869" s="144"/>
      <c r="U869" s="144"/>
      <c r="V869" s="144"/>
      <c r="W869" s="144"/>
      <c r="X869" s="144"/>
      <c r="Y869" s="144"/>
      <c r="Z869" s="144"/>
    </row>
    <row r="870" spans="1:26" ht="15.75" customHeight="1" x14ac:dyDescent="0.2">
      <c r="A870" s="144"/>
      <c r="B870" s="144"/>
      <c r="C870" s="144"/>
      <c r="D870" s="144"/>
      <c r="E870" s="144"/>
      <c r="F870" s="144"/>
      <c r="G870" s="144"/>
      <c r="H870" s="144"/>
      <c r="I870" s="144"/>
      <c r="J870" s="144"/>
      <c r="K870" s="144"/>
      <c r="L870" s="144"/>
      <c r="M870" s="144"/>
      <c r="N870" s="144"/>
      <c r="O870" s="144"/>
      <c r="P870" s="144"/>
      <c r="Q870" s="144"/>
      <c r="R870" s="144"/>
      <c r="S870" s="144"/>
      <c r="T870" s="144"/>
      <c r="U870" s="144"/>
      <c r="V870" s="144"/>
      <c r="W870" s="144"/>
      <c r="X870" s="144"/>
      <c r="Y870" s="144"/>
      <c r="Z870" s="144"/>
    </row>
    <row r="871" spans="1:26" ht="15.75" customHeight="1" x14ac:dyDescent="0.2">
      <c r="A871" s="144"/>
      <c r="B871" s="144"/>
      <c r="C871" s="144"/>
      <c r="D871" s="144"/>
      <c r="E871" s="144"/>
      <c r="F871" s="144"/>
      <c r="G871" s="144"/>
      <c r="H871" s="144"/>
      <c r="I871" s="144"/>
      <c r="J871" s="144"/>
      <c r="K871" s="144"/>
      <c r="L871" s="144"/>
      <c r="M871" s="144"/>
      <c r="N871" s="144"/>
      <c r="O871" s="144"/>
      <c r="P871" s="144"/>
      <c r="Q871" s="144"/>
      <c r="R871" s="144"/>
      <c r="S871" s="144"/>
      <c r="T871" s="144"/>
      <c r="U871" s="144"/>
      <c r="V871" s="144"/>
      <c r="W871" s="144"/>
      <c r="X871" s="144"/>
      <c r="Y871" s="144"/>
      <c r="Z871" s="144"/>
    </row>
    <row r="872" spans="1:26" ht="15.75" customHeight="1" x14ac:dyDescent="0.2">
      <c r="A872" s="144"/>
      <c r="B872" s="144"/>
      <c r="C872" s="144"/>
      <c r="D872" s="144"/>
      <c r="E872" s="144"/>
      <c r="F872" s="144"/>
      <c r="G872" s="144"/>
      <c r="H872" s="144"/>
      <c r="I872" s="144"/>
      <c r="J872" s="144"/>
      <c r="K872" s="144"/>
      <c r="L872" s="144"/>
      <c r="M872" s="144"/>
      <c r="N872" s="144"/>
      <c r="O872" s="144"/>
      <c r="P872" s="144"/>
      <c r="Q872" s="144"/>
      <c r="R872" s="144"/>
      <c r="S872" s="144"/>
      <c r="T872" s="144"/>
      <c r="U872" s="144"/>
      <c r="V872" s="144"/>
      <c r="W872" s="144"/>
      <c r="X872" s="144"/>
      <c r="Y872" s="144"/>
      <c r="Z872" s="144"/>
    </row>
    <row r="873" spans="1:26" ht="15.75" customHeight="1" x14ac:dyDescent="0.2">
      <c r="A873" s="144"/>
      <c r="B873" s="144"/>
      <c r="C873" s="144"/>
      <c r="D873" s="144"/>
      <c r="E873" s="144"/>
      <c r="F873" s="144"/>
      <c r="G873" s="144"/>
      <c r="H873" s="144"/>
      <c r="I873" s="144"/>
      <c r="J873" s="144"/>
      <c r="K873" s="144"/>
      <c r="L873" s="144"/>
      <c r="M873" s="144"/>
      <c r="N873" s="144"/>
      <c r="O873" s="144"/>
      <c r="P873" s="144"/>
      <c r="Q873" s="144"/>
      <c r="R873" s="144"/>
      <c r="S873" s="144"/>
      <c r="T873" s="144"/>
      <c r="U873" s="144"/>
      <c r="V873" s="144"/>
      <c r="W873" s="144"/>
      <c r="X873" s="144"/>
      <c r="Y873" s="144"/>
      <c r="Z873" s="144"/>
    </row>
    <row r="874" spans="1:26" ht="15.75" customHeight="1" x14ac:dyDescent="0.2">
      <c r="A874" s="144"/>
      <c r="B874" s="144"/>
      <c r="C874" s="144"/>
      <c r="D874" s="144"/>
      <c r="E874" s="144"/>
      <c r="F874" s="144"/>
      <c r="G874" s="144"/>
      <c r="H874" s="144"/>
      <c r="I874" s="144"/>
      <c r="J874" s="144"/>
      <c r="K874" s="144"/>
      <c r="L874" s="144"/>
      <c r="M874" s="144"/>
      <c r="N874" s="144"/>
      <c r="O874" s="144"/>
      <c r="P874" s="144"/>
      <c r="Q874" s="144"/>
      <c r="R874" s="144"/>
      <c r="S874" s="144"/>
      <c r="T874" s="144"/>
      <c r="U874" s="144"/>
      <c r="V874" s="144"/>
      <c r="W874" s="144"/>
      <c r="X874" s="144"/>
      <c r="Y874" s="144"/>
      <c r="Z874" s="144"/>
    </row>
    <row r="875" spans="1:26" ht="15.75" customHeight="1" x14ac:dyDescent="0.2">
      <c r="A875" s="144"/>
      <c r="B875" s="144"/>
      <c r="C875" s="144"/>
      <c r="D875" s="144"/>
      <c r="E875" s="144"/>
      <c r="F875" s="144"/>
      <c r="G875" s="144"/>
      <c r="H875" s="144"/>
      <c r="I875" s="144"/>
      <c r="J875" s="144"/>
      <c r="K875" s="144"/>
      <c r="L875" s="144"/>
      <c r="M875" s="144"/>
      <c r="N875" s="144"/>
      <c r="O875" s="144"/>
      <c r="P875" s="144"/>
      <c r="Q875" s="144"/>
      <c r="R875" s="144"/>
      <c r="S875" s="144"/>
      <c r="T875" s="144"/>
      <c r="U875" s="144"/>
      <c r="V875" s="144"/>
      <c r="W875" s="144"/>
      <c r="X875" s="144"/>
      <c r="Y875" s="144"/>
      <c r="Z875" s="144"/>
    </row>
    <row r="876" spans="1:26" ht="15.75" customHeight="1" x14ac:dyDescent="0.2">
      <c r="A876" s="144"/>
      <c r="B876" s="144"/>
      <c r="C876" s="144"/>
      <c r="D876" s="144"/>
      <c r="E876" s="144"/>
      <c r="F876" s="144"/>
      <c r="G876" s="144"/>
      <c r="H876" s="144"/>
      <c r="I876" s="144"/>
      <c r="J876" s="144"/>
      <c r="K876" s="144"/>
      <c r="L876" s="144"/>
      <c r="M876" s="144"/>
      <c r="N876" s="144"/>
      <c r="O876" s="144"/>
      <c r="P876" s="144"/>
      <c r="Q876" s="144"/>
      <c r="R876" s="144"/>
      <c r="S876" s="144"/>
      <c r="T876" s="144"/>
      <c r="U876" s="144"/>
      <c r="V876" s="144"/>
      <c r="W876" s="144"/>
      <c r="X876" s="144"/>
      <c r="Y876" s="144"/>
      <c r="Z876" s="144"/>
    </row>
    <row r="877" spans="1:26" ht="15.75" customHeight="1" x14ac:dyDescent="0.2">
      <c r="A877" s="144"/>
      <c r="B877" s="144"/>
      <c r="C877" s="144"/>
      <c r="D877" s="144"/>
      <c r="E877" s="144"/>
      <c r="F877" s="144"/>
      <c r="G877" s="144"/>
      <c r="H877" s="144"/>
      <c r="I877" s="144"/>
      <c r="J877" s="144"/>
      <c r="K877" s="144"/>
      <c r="L877" s="144"/>
      <c r="M877" s="144"/>
      <c r="N877" s="144"/>
      <c r="O877" s="144"/>
      <c r="P877" s="144"/>
      <c r="Q877" s="144"/>
      <c r="R877" s="144"/>
      <c r="S877" s="144"/>
      <c r="T877" s="144"/>
      <c r="U877" s="144"/>
      <c r="V877" s="144"/>
      <c r="W877" s="144"/>
      <c r="X877" s="144"/>
      <c r="Y877" s="144"/>
      <c r="Z877" s="144"/>
    </row>
    <row r="878" spans="1:26" ht="15.75" customHeight="1" x14ac:dyDescent="0.2">
      <c r="A878" s="144"/>
      <c r="B878" s="144"/>
      <c r="C878" s="144"/>
      <c r="D878" s="144"/>
      <c r="E878" s="144"/>
      <c r="F878" s="144"/>
      <c r="G878" s="144"/>
      <c r="H878" s="144"/>
      <c r="I878" s="144"/>
      <c r="J878" s="144"/>
      <c r="K878" s="144"/>
      <c r="L878" s="144"/>
      <c r="M878" s="144"/>
      <c r="N878" s="144"/>
      <c r="O878" s="144"/>
      <c r="P878" s="144"/>
      <c r="Q878" s="144"/>
      <c r="R878" s="144"/>
      <c r="S878" s="144"/>
      <c r="T878" s="144"/>
      <c r="U878" s="144"/>
      <c r="V878" s="144"/>
      <c r="W878" s="144"/>
      <c r="X878" s="144"/>
      <c r="Y878" s="144"/>
      <c r="Z878" s="144"/>
    </row>
    <row r="879" spans="1:26" ht="15.75" customHeight="1" x14ac:dyDescent="0.2">
      <c r="A879" s="144"/>
      <c r="B879" s="144"/>
      <c r="C879" s="144"/>
      <c r="D879" s="144"/>
      <c r="E879" s="144"/>
      <c r="F879" s="144"/>
      <c r="G879" s="144"/>
      <c r="H879" s="144"/>
      <c r="I879" s="144"/>
      <c r="J879" s="144"/>
      <c r="K879" s="144"/>
      <c r="L879" s="144"/>
      <c r="M879" s="144"/>
      <c r="N879" s="144"/>
      <c r="O879" s="144"/>
      <c r="P879" s="144"/>
      <c r="Q879" s="144"/>
      <c r="R879" s="144"/>
      <c r="S879" s="144"/>
      <c r="T879" s="144"/>
      <c r="U879" s="144"/>
      <c r="V879" s="144"/>
      <c r="W879" s="144"/>
      <c r="X879" s="144"/>
      <c r="Y879" s="144"/>
      <c r="Z879" s="144"/>
    </row>
    <row r="880" spans="1:26" ht="15.75" customHeight="1" x14ac:dyDescent="0.2">
      <c r="A880" s="144"/>
      <c r="B880" s="144"/>
      <c r="C880" s="144"/>
      <c r="D880" s="144"/>
      <c r="E880" s="144"/>
      <c r="F880" s="144"/>
      <c r="G880" s="144"/>
      <c r="H880" s="144"/>
      <c r="I880" s="144"/>
      <c r="J880" s="144"/>
      <c r="K880" s="144"/>
      <c r="L880" s="144"/>
      <c r="M880" s="144"/>
      <c r="N880" s="144"/>
      <c r="O880" s="144"/>
      <c r="P880" s="144"/>
      <c r="Q880" s="144"/>
      <c r="R880" s="144"/>
      <c r="S880" s="144"/>
      <c r="T880" s="144"/>
      <c r="U880" s="144"/>
      <c r="V880" s="144"/>
      <c r="W880" s="144"/>
      <c r="X880" s="144"/>
      <c r="Y880" s="144"/>
      <c r="Z880" s="144"/>
    </row>
    <row r="881" spans="1:26" ht="15.75" customHeight="1" x14ac:dyDescent="0.2">
      <c r="A881" s="144"/>
      <c r="B881" s="144"/>
      <c r="C881" s="144"/>
      <c r="D881" s="144"/>
      <c r="E881" s="144"/>
      <c r="F881" s="144"/>
      <c r="G881" s="144"/>
      <c r="H881" s="144"/>
      <c r="I881" s="144"/>
      <c r="J881" s="144"/>
      <c r="K881" s="144"/>
      <c r="L881" s="144"/>
      <c r="M881" s="144"/>
      <c r="N881" s="144"/>
      <c r="O881" s="144"/>
      <c r="P881" s="144"/>
      <c r="Q881" s="144"/>
      <c r="R881" s="144"/>
      <c r="S881" s="144"/>
      <c r="T881" s="144"/>
      <c r="U881" s="144"/>
      <c r="V881" s="144"/>
      <c r="W881" s="144"/>
      <c r="X881" s="144"/>
      <c r="Y881" s="144"/>
      <c r="Z881" s="144"/>
    </row>
    <row r="882" spans="1:26" ht="15.75" customHeight="1" x14ac:dyDescent="0.2">
      <c r="A882" s="144"/>
      <c r="B882" s="144"/>
      <c r="C882" s="144"/>
      <c r="D882" s="144"/>
      <c r="E882" s="144"/>
      <c r="F882" s="144"/>
      <c r="G882" s="144"/>
      <c r="H882" s="144"/>
      <c r="I882" s="144"/>
      <c r="J882" s="144"/>
      <c r="K882" s="144"/>
      <c r="L882" s="144"/>
      <c r="M882" s="144"/>
      <c r="N882" s="144"/>
      <c r="O882" s="144"/>
      <c r="P882" s="144"/>
      <c r="Q882" s="144"/>
      <c r="R882" s="144"/>
      <c r="S882" s="144"/>
      <c r="T882" s="144"/>
      <c r="U882" s="144"/>
      <c r="V882" s="144"/>
      <c r="W882" s="144"/>
      <c r="X882" s="144"/>
      <c r="Y882" s="144"/>
      <c r="Z882" s="144"/>
    </row>
    <row r="883" spans="1:26" ht="15.75" customHeight="1" x14ac:dyDescent="0.2">
      <c r="A883" s="144"/>
      <c r="B883" s="144"/>
      <c r="C883" s="144"/>
      <c r="D883" s="144"/>
      <c r="E883" s="144"/>
      <c r="F883" s="144"/>
      <c r="G883" s="144"/>
      <c r="H883" s="144"/>
      <c r="I883" s="144"/>
      <c r="J883" s="144"/>
      <c r="K883" s="144"/>
      <c r="L883" s="144"/>
      <c r="M883" s="144"/>
      <c r="N883" s="144"/>
      <c r="O883" s="144"/>
      <c r="P883" s="144"/>
      <c r="Q883" s="144"/>
      <c r="R883" s="144"/>
      <c r="S883" s="144"/>
      <c r="T883" s="144"/>
      <c r="U883" s="144"/>
      <c r="V883" s="144"/>
      <c r="W883" s="144"/>
      <c r="X883" s="144"/>
      <c r="Y883" s="144"/>
      <c r="Z883" s="144"/>
    </row>
    <row r="884" spans="1:26" ht="15.75" customHeight="1" x14ac:dyDescent="0.2">
      <c r="A884" s="144"/>
      <c r="B884" s="144"/>
      <c r="C884" s="144"/>
      <c r="D884" s="144"/>
      <c r="E884" s="144"/>
      <c r="F884" s="144"/>
      <c r="G884" s="144"/>
      <c r="H884" s="144"/>
      <c r="I884" s="144"/>
      <c r="J884" s="144"/>
      <c r="K884" s="144"/>
      <c r="L884" s="144"/>
      <c r="M884" s="144"/>
      <c r="N884" s="144"/>
      <c r="O884" s="144"/>
      <c r="P884" s="144"/>
      <c r="Q884" s="144"/>
      <c r="R884" s="144"/>
      <c r="S884" s="144"/>
      <c r="T884" s="144"/>
      <c r="U884" s="144"/>
      <c r="V884" s="144"/>
      <c r="W884" s="144"/>
      <c r="X884" s="144"/>
      <c r="Y884" s="144"/>
      <c r="Z884" s="144"/>
    </row>
    <row r="885" spans="1:26" ht="15.75" customHeight="1" x14ac:dyDescent="0.2">
      <c r="A885" s="144"/>
      <c r="B885" s="144"/>
      <c r="C885" s="144"/>
      <c r="D885" s="144"/>
      <c r="E885" s="144"/>
      <c r="F885" s="144"/>
      <c r="G885" s="144"/>
      <c r="H885" s="144"/>
      <c r="I885" s="144"/>
      <c r="J885" s="144"/>
      <c r="K885" s="144"/>
      <c r="L885" s="144"/>
      <c r="M885" s="144"/>
      <c r="N885" s="144"/>
      <c r="O885" s="144"/>
      <c r="P885" s="144"/>
      <c r="Q885" s="144"/>
      <c r="R885" s="144"/>
      <c r="S885" s="144"/>
      <c r="T885" s="144"/>
      <c r="U885" s="144"/>
      <c r="V885" s="144"/>
      <c r="W885" s="144"/>
      <c r="X885" s="144"/>
      <c r="Y885" s="144"/>
      <c r="Z885" s="144"/>
    </row>
    <row r="886" spans="1:26" ht="15.75" customHeight="1" x14ac:dyDescent="0.2">
      <c r="A886" s="144"/>
      <c r="B886" s="144"/>
      <c r="C886" s="144"/>
      <c r="D886" s="144"/>
      <c r="E886" s="144"/>
      <c r="F886" s="144"/>
      <c r="G886" s="144"/>
      <c r="H886" s="144"/>
      <c r="I886" s="144"/>
      <c r="J886" s="144"/>
      <c r="K886" s="144"/>
      <c r="L886" s="144"/>
      <c r="M886" s="144"/>
      <c r="N886" s="144"/>
      <c r="O886" s="144"/>
      <c r="P886" s="144"/>
      <c r="Q886" s="144"/>
      <c r="R886" s="144"/>
      <c r="S886" s="144"/>
      <c r="T886" s="144"/>
      <c r="U886" s="144"/>
      <c r="V886" s="144"/>
      <c r="W886" s="144"/>
      <c r="X886" s="144"/>
      <c r="Y886" s="144"/>
      <c r="Z886" s="144"/>
    </row>
    <row r="887" spans="1:26" ht="15.75" customHeight="1" x14ac:dyDescent="0.2">
      <c r="A887" s="144"/>
      <c r="B887" s="144"/>
      <c r="C887" s="144"/>
      <c r="D887" s="144"/>
      <c r="E887" s="144"/>
      <c r="F887" s="144"/>
      <c r="G887" s="144"/>
      <c r="H887" s="144"/>
      <c r="I887" s="144"/>
      <c r="J887" s="144"/>
      <c r="K887" s="144"/>
      <c r="L887" s="144"/>
      <c r="M887" s="144"/>
      <c r="N887" s="144"/>
      <c r="O887" s="144"/>
      <c r="P887" s="144"/>
      <c r="Q887" s="144"/>
      <c r="R887" s="144"/>
      <c r="S887" s="144"/>
      <c r="T887" s="144"/>
      <c r="U887" s="144"/>
      <c r="V887" s="144"/>
      <c r="W887" s="144"/>
      <c r="X887" s="144"/>
      <c r="Y887" s="144"/>
      <c r="Z887" s="144"/>
    </row>
    <row r="888" spans="1:26" ht="15.75" customHeight="1" x14ac:dyDescent="0.2">
      <c r="A888" s="144"/>
      <c r="B888" s="144"/>
      <c r="C888" s="144"/>
      <c r="D888" s="144"/>
      <c r="E888" s="144"/>
      <c r="F888" s="144"/>
      <c r="G888" s="144"/>
      <c r="H888" s="144"/>
      <c r="I888" s="144"/>
      <c r="J888" s="144"/>
      <c r="K888" s="144"/>
      <c r="L888" s="144"/>
      <c r="M888" s="144"/>
      <c r="N888" s="144"/>
      <c r="O888" s="144"/>
      <c r="P888" s="144"/>
      <c r="Q888" s="144"/>
      <c r="R888" s="144"/>
      <c r="S888" s="144"/>
      <c r="T888" s="144"/>
      <c r="U888" s="144"/>
      <c r="V888" s="144"/>
      <c r="W888" s="144"/>
      <c r="X888" s="144"/>
      <c r="Y888" s="144"/>
      <c r="Z888" s="144"/>
    </row>
    <row r="889" spans="1:26" ht="15.75" customHeight="1" x14ac:dyDescent="0.2">
      <c r="A889" s="144"/>
      <c r="B889" s="144"/>
      <c r="C889" s="144"/>
      <c r="D889" s="144"/>
      <c r="E889" s="144"/>
      <c r="F889" s="144"/>
      <c r="G889" s="144"/>
      <c r="H889" s="144"/>
      <c r="I889" s="144"/>
      <c r="J889" s="144"/>
      <c r="K889" s="144"/>
      <c r="L889" s="144"/>
      <c r="M889" s="144"/>
      <c r="N889" s="144"/>
      <c r="O889" s="144"/>
      <c r="P889" s="144"/>
      <c r="Q889" s="144"/>
      <c r="R889" s="144"/>
      <c r="S889" s="144"/>
      <c r="T889" s="144"/>
      <c r="U889" s="144"/>
      <c r="V889" s="144"/>
      <c r="W889" s="144"/>
      <c r="X889" s="144"/>
      <c r="Y889" s="144"/>
      <c r="Z889" s="144"/>
    </row>
    <row r="890" spans="1:26" ht="15.75" customHeight="1" x14ac:dyDescent="0.2">
      <c r="A890" s="144"/>
      <c r="B890" s="144"/>
      <c r="C890" s="144"/>
      <c r="D890" s="144"/>
      <c r="E890" s="144"/>
      <c r="F890" s="144"/>
      <c r="G890" s="144"/>
      <c r="H890" s="144"/>
      <c r="I890" s="144"/>
      <c r="J890" s="144"/>
      <c r="K890" s="144"/>
      <c r="L890" s="144"/>
      <c r="M890" s="144"/>
      <c r="N890" s="144"/>
      <c r="O890" s="144"/>
      <c r="P890" s="144"/>
      <c r="Q890" s="144"/>
      <c r="R890" s="144"/>
      <c r="S890" s="144"/>
      <c r="T890" s="144"/>
      <c r="U890" s="144"/>
      <c r="V890" s="144"/>
      <c r="W890" s="144"/>
      <c r="X890" s="144"/>
      <c r="Y890" s="144"/>
      <c r="Z890" s="144"/>
    </row>
    <row r="891" spans="1:26" ht="15.75" customHeight="1" x14ac:dyDescent="0.2">
      <c r="A891" s="144"/>
      <c r="B891" s="144"/>
      <c r="C891" s="144"/>
      <c r="D891" s="144"/>
      <c r="E891" s="144"/>
      <c r="F891" s="144"/>
      <c r="G891" s="144"/>
      <c r="H891" s="144"/>
      <c r="I891" s="144"/>
      <c r="J891" s="144"/>
      <c r="K891" s="144"/>
      <c r="L891" s="144"/>
      <c r="M891" s="144"/>
      <c r="N891" s="144"/>
      <c r="O891" s="144"/>
      <c r="P891" s="144"/>
      <c r="Q891" s="144"/>
      <c r="R891" s="144"/>
      <c r="S891" s="144"/>
      <c r="T891" s="144"/>
      <c r="U891" s="144"/>
      <c r="V891" s="144"/>
      <c r="W891" s="144"/>
      <c r="X891" s="144"/>
      <c r="Y891" s="144"/>
      <c r="Z891" s="144"/>
    </row>
    <row r="892" spans="1:26" ht="15.75" customHeight="1" x14ac:dyDescent="0.2">
      <c r="A892" s="144"/>
      <c r="B892" s="144"/>
      <c r="C892" s="144"/>
      <c r="D892" s="144"/>
      <c r="E892" s="144"/>
      <c r="F892" s="144"/>
      <c r="G892" s="144"/>
      <c r="H892" s="144"/>
      <c r="I892" s="144"/>
      <c r="J892" s="144"/>
      <c r="K892" s="144"/>
      <c r="L892" s="144"/>
      <c r="M892" s="144"/>
      <c r="N892" s="144"/>
      <c r="O892" s="144"/>
      <c r="P892" s="144"/>
      <c r="Q892" s="144"/>
      <c r="R892" s="144"/>
      <c r="S892" s="144"/>
      <c r="T892" s="144"/>
      <c r="U892" s="144"/>
      <c r="V892" s="144"/>
      <c r="W892" s="144"/>
      <c r="X892" s="144"/>
      <c r="Y892" s="144"/>
      <c r="Z892" s="144"/>
    </row>
    <row r="893" spans="1:26" ht="15.75" customHeight="1" x14ac:dyDescent="0.2">
      <c r="A893" s="144"/>
      <c r="B893" s="144"/>
      <c r="C893" s="144"/>
      <c r="D893" s="144"/>
      <c r="E893" s="144"/>
      <c r="F893" s="144"/>
      <c r="G893" s="144"/>
      <c r="H893" s="144"/>
      <c r="I893" s="144"/>
      <c r="J893" s="144"/>
      <c r="K893" s="144"/>
      <c r="L893" s="144"/>
      <c r="M893" s="144"/>
      <c r="N893" s="144"/>
      <c r="O893" s="144"/>
      <c r="P893" s="144"/>
      <c r="Q893" s="144"/>
      <c r="R893" s="144"/>
      <c r="S893" s="144"/>
      <c r="T893" s="144"/>
      <c r="U893" s="144"/>
      <c r="V893" s="144"/>
      <c r="W893" s="144"/>
      <c r="X893" s="144"/>
      <c r="Y893" s="144"/>
      <c r="Z893" s="144"/>
    </row>
    <row r="894" spans="1:26" ht="15.75" customHeight="1" x14ac:dyDescent="0.2">
      <c r="A894" s="144"/>
      <c r="B894" s="144"/>
      <c r="C894" s="144"/>
      <c r="D894" s="144"/>
      <c r="E894" s="144"/>
      <c r="F894" s="144"/>
      <c r="G894" s="144"/>
      <c r="H894" s="144"/>
      <c r="I894" s="144"/>
      <c r="J894" s="144"/>
      <c r="K894" s="144"/>
      <c r="L894" s="144"/>
      <c r="M894" s="144"/>
      <c r="N894" s="144"/>
      <c r="O894" s="144"/>
      <c r="P894" s="144"/>
      <c r="Q894" s="144"/>
      <c r="R894" s="144"/>
      <c r="S894" s="144"/>
      <c r="T894" s="144"/>
      <c r="U894" s="144"/>
      <c r="V894" s="144"/>
      <c r="W894" s="144"/>
      <c r="X894" s="144"/>
      <c r="Y894" s="144"/>
      <c r="Z894" s="144"/>
    </row>
    <row r="895" spans="1:26" ht="15.75" customHeight="1" x14ac:dyDescent="0.2">
      <c r="A895" s="144"/>
      <c r="B895" s="144"/>
      <c r="C895" s="144"/>
      <c r="D895" s="144"/>
      <c r="E895" s="144"/>
      <c r="F895" s="144"/>
      <c r="G895" s="144"/>
      <c r="H895" s="144"/>
      <c r="I895" s="144"/>
      <c r="J895" s="144"/>
      <c r="K895" s="144"/>
      <c r="L895" s="144"/>
      <c r="M895" s="144"/>
      <c r="N895" s="144"/>
      <c r="O895" s="144"/>
      <c r="P895" s="144"/>
      <c r="Q895" s="144"/>
      <c r="R895" s="144"/>
      <c r="S895" s="144"/>
      <c r="T895" s="144"/>
      <c r="U895" s="144"/>
      <c r="V895" s="144"/>
      <c r="W895" s="144"/>
      <c r="X895" s="144"/>
      <c r="Y895" s="144"/>
      <c r="Z895" s="144"/>
    </row>
    <row r="896" spans="1:26" ht="15.75" customHeight="1" x14ac:dyDescent="0.2">
      <c r="A896" s="144"/>
      <c r="B896" s="144"/>
      <c r="C896" s="144"/>
      <c r="D896" s="144"/>
      <c r="E896" s="144"/>
      <c r="F896" s="144"/>
      <c r="G896" s="144"/>
      <c r="H896" s="144"/>
      <c r="I896" s="144"/>
      <c r="J896" s="144"/>
      <c r="K896" s="144"/>
      <c r="L896" s="144"/>
      <c r="M896" s="144"/>
      <c r="N896" s="144"/>
      <c r="O896" s="144"/>
      <c r="P896" s="144"/>
      <c r="Q896" s="144"/>
      <c r="R896" s="144"/>
      <c r="S896" s="144"/>
      <c r="T896" s="144"/>
      <c r="U896" s="144"/>
      <c r="V896" s="144"/>
      <c r="W896" s="144"/>
      <c r="X896" s="144"/>
      <c r="Y896" s="144"/>
      <c r="Z896" s="144"/>
    </row>
    <row r="897" spans="1:26" ht="15.75" customHeight="1" x14ac:dyDescent="0.2">
      <c r="A897" s="144"/>
      <c r="B897" s="144"/>
      <c r="C897" s="144"/>
      <c r="D897" s="144"/>
      <c r="E897" s="144"/>
      <c r="F897" s="144"/>
      <c r="G897" s="144"/>
      <c r="H897" s="144"/>
      <c r="I897" s="144"/>
      <c r="J897" s="144"/>
      <c r="K897" s="144"/>
      <c r="L897" s="144"/>
      <c r="M897" s="144"/>
      <c r="N897" s="144"/>
      <c r="O897" s="144"/>
      <c r="P897" s="144"/>
      <c r="Q897" s="144"/>
      <c r="R897" s="144"/>
      <c r="S897" s="144"/>
      <c r="T897" s="144"/>
      <c r="U897" s="144"/>
      <c r="V897" s="144"/>
      <c r="W897" s="144"/>
      <c r="X897" s="144"/>
      <c r="Y897" s="144"/>
      <c r="Z897" s="144"/>
    </row>
    <row r="898" spans="1:26" ht="15.75" customHeight="1" x14ac:dyDescent="0.2">
      <c r="A898" s="144"/>
      <c r="B898" s="144"/>
      <c r="C898" s="144"/>
      <c r="D898" s="144"/>
      <c r="E898" s="144"/>
      <c r="F898" s="144"/>
      <c r="G898" s="144"/>
      <c r="H898" s="144"/>
      <c r="I898" s="144"/>
      <c r="J898" s="144"/>
      <c r="K898" s="144"/>
      <c r="L898" s="144"/>
      <c r="M898" s="144"/>
      <c r="N898" s="144"/>
      <c r="O898" s="144"/>
      <c r="P898" s="144"/>
      <c r="Q898" s="144"/>
      <c r="R898" s="144"/>
      <c r="S898" s="144"/>
      <c r="T898" s="144"/>
      <c r="U898" s="144"/>
      <c r="V898" s="144"/>
      <c r="W898" s="144"/>
      <c r="X898" s="144"/>
      <c r="Y898" s="144"/>
      <c r="Z898" s="144"/>
    </row>
    <row r="899" spans="1:26" ht="15.75" customHeight="1" x14ac:dyDescent="0.2">
      <c r="A899" s="144"/>
      <c r="B899" s="144"/>
      <c r="C899" s="144"/>
      <c r="D899" s="144"/>
      <c r="E899" s="144"/>
      <c r="F899" s="144"/>
      <c r="G899" s="144"/>
      <c r="H899" s="144"/>
      <c r="I899" s="144"/>
      <c r="J899" s="144"/>
      <c r="K899" s="144"/>
      <c r="L899" s="144"/>
      <c r="M899" s="144"/>
      <c r="N899" s="144"/>
      <c r="O899" s="144"/>
      <c r="P899" s="144"/>
      <c r="Q899" s="144"/>
      <c r="R899" s="144"/>
      <c r="S899" s="144"/>
      <c r="T899" s="144"/>
      <c r="U899" s="144"/>
      <c r="V899" s="144"/>
      <c r="W899" s="144"/>
      <c r="X899" s="144"/>
      <c r="Y899" s="144"/>
      <c r="Z899" s="144"/>
    </row>
    <row r="900" spans="1:26" ht="15.75" customHeight="1" x14ac:dyDescent="0.2">
      <c r="A900" s="144"/>
      <c r="B900" s="144"/>
      <c r="C900" s="144"/>
      <c r="D900" s="144"/>
      <c r="E900" s="144"/>
      <c r="F900" s="144"/>
      <c r="G900" s="144"/>
      <c r="H900" s="144"/>
      <c r="I900" s="144"/>
      <c r="J900" s="144"/>
      <c r="K900" s="144"/>
      <c r="L900" s="144"/>
      <c r="M900" s="144"/>
      <c r="N900" s="144"/>
      <c r="O900" s="144"/>
      <c r="P900" s="144"/>
      <c r="Q900" s="144"/>
      <c r="R900" s="144"/>
      <c r="S900" s="144"/>
      <c r="T900" s="144"/>
      <c r="U900" s="144"/>
      <c r="V900" s="144"/>
      <c r="W900" s="144"/>
      <c r="X900" s="144"/>
      <c r="Y900" s="144"/>
      <c r="Z900" s="144"/>
    </row>
    <row r="901" spans="1:26" ht="15.75" customHeight="1" x14ac:dyDescent="0.2">
      <c r="A901" s="144"/>
      <c r="B901" s="144"/>
      <c r="C901" s="144"/>
      <c r="D901" s="144"/>
      <c r="E901" s="144"/>
      <c r="F901" s="144"/>
      <c r="G901" s="144"/>
      <c r="H901" s="144"/>
      <c r="I901" s="144"/>
      <c r="J901" s="144"/>
      <c r="K901" s="144"/>
      <c r="L901" s="144"/>
      <c r="M901" s="144"/>
      <c r="N901" s="144"/>
      <c r="O901" s="144"/>
      <c r="P901" s="144"/>
      <c r="Q901" s="144"/>
      <c r="R901" s="144"/>
      <c r="S901" s="144"/>
      <c r="T901" s="144"/>
      <c r="U901" s="144"/>
      <c r="V901" s="144"/>
      <c r="W901" s="144"/>
      <c r="X901" s="144"/>
      <c r="Y901" s="144"/>
      <c r="Z901" s="144"/>
    </row>
    <row r="902" spans="1:26" ht="15.75" customHeight="1" x14ac:dyDescent="0.2">
      <c r="A902" s="144"/>
      <c r="B902" s="144"/>
      <c r="C902" s="144"/>
      <c r="D902" s="144"/>
      <c r="E902" s="144"/>
      <c r="F902" s="144"/>
      <c r="G902" s="144"/>
      <c r="H902" s="144"/>
      <c r="I902" s="144"/>
      <c r="J902" s="144"/>
      <c r="K902" s="144"/>
      <c r="L902" s="144"/>
      <c r="M902" s="144"/>
      <c r="N902" s="144"/>
      <c r="O902" s="144"/>
      <c r="P902" s="144"/>
      <c r="Q902" s="144"/>
      <c r="R902" s="144"/>
      <c r="S902" s="144"/>
      <c r="T902" s="144"/>
      <c r="U902" s="144"/>
      <c r="V902" s="144"/>
      <c r="W902" s="144"/>
      <c r="X902" s="144"/>
      <c r="Y902" s="144"/>
      <c r="Z902" s="144"/>
    </row>
    <row r="903" spans="1:26" ht="15.75" customHeight="1" x14ac:dyDescent="0.2">
      <c r="A903" s="144"/>
      <c r="B903" s="144"/>
      <c r="C903" s="144"/>
      <c r="D903" s="144"/>
      <c r="E903" s="144"/>
      <c r="F903" s="144"/>
      <c r="G903" s="144"/>
      <c r="H903" s="144"/>
      <c r="I903" s="144"/>
      <c r="J903" s="144"/>
      <c r="K903" s="144"/>
      <c r="L903" s="144"/>
      <c r="M903" s="144"/>
      <c r="N903" s="144"/>
      <c r="O903" s="144"/>
      <c r="P903" s="144"/>
      <c r="Q903" s="144"/>
      <c r="R903" s="144"/>
      <c r="S903" s="144"/>
      <c r="T903" s="144"/>
      <c r="U903" s="144"/>
      <c r="V903" s="144"/>
      <c r="W903" s="144"/>
      <c r="X903" s="144"/>
      <c r="Y903" s="144"/>
      <c r="Z903" s="144"/>
    </row>
    <row r="904" spans="1:26" ht="15.75" customHeight="1" x14ac:dyDescent="0.2">
      <c r="A904" s="144"/>
      <c r="B904" s="144"/>
      <c r="C904" s="144"/>
      <c r="D904" s="144"/>
      <c r="E904" s="144"/>
      <c r="F904" s="144"/>
      <c r="G904" s="144"/>
      <c r="H904" s="144"/>
      <c r="I904" s="144"/>
      <c r="J904" s="144"/>
      <c r="K904" s="144"/>
      <c r="L904" s="144"/>
      <c r="M904" s="144"/>
      <c r="N904" s="144"/>
      <c r="O904" s="144"/>
      <c r="P904" s="144"/>
      <c r="Q904" s="144"/>
      <c r="R904" s="144"/>
      <c r="S904" s="144"/>
      <c r="T904" s="144"/>
      <c r="U904" s="144"/>
      <c r="V904" s="144"/>
      <c r="W904" s="144"/>
      <c r="X904" s="144"/>
      <c r="Y904" s="144"/>
      <c r="Z904" s="144"/>
    </row>
    <row r="905" spans="1:26" ht="15.75" customHeight="1" x14ac:dyDescent="0.2">
      <c r="A905" s="144"/>
      <c r="B905" s="144"/>
      <c r="C905" s="144"/>
      <c r="D905" s="144"/>
      <c r="E905" s="144"/>
      <c r="F905" s="144"/>
      <c r="G905" s="144"/>
      <c r="H905" s="144"/>
      <c r="I905" s="144"/>
      <c r="J905" s="144"/>
      <c r="K905" s="144"/>
      <c r="L905" s="144"/>
      <c r="M905" s="144"/>
      <c r="N905" s="144"/>
      <c r="O905" s="144"/>
      <c r="P905" s="144"/>
      <c r="Q905" s="144"/>
      <c r="R905" s="144"/>
      <c r="S905" s="144"/>
      <c r="T905" s="144"/>
      <c r="U905" s="144"/>
      <c r="V905" s="144"/>
      <c r="W905" s="144"/>
      <c r="X905" s="144"/>
      <c r="Y905" s="144"/>
      <c r="Z905" s="144"/>
    </row>
    <row r="906" spans="1:26" ht="15.75" customHeight="1" x14ac:dyDescent="0.2">
      <c r="A906" s="144"/>
      <c r="B906" s="144"/>
      <c r="C906" s="144"/>
      <c r="D906" s="144"/>
      <c r="E906" s="144"/>
      <c r="F906" s="144"/>
      <c r="G906" s="144"/>
      <c r="H906" s="144"/>
      <c r="I906" s="144"/>
      <c r="J906" s="144"/>
      <c r="K906" s="144"/>
      <c r="L906" s="144"/>
      <c r="M906" s="144"/>
      <c r="N906" s="144"/>
      <c r="O906" s="144"/>
      <c r="P906" s="144"/>
      <c r="Q906" s="144"/>
      <c r="R906" s="144"/>
      <c r="S906" s="144"/>
      <c r="T906" s="144"/>
      <c r="U906" s="144"/>
      <c r="V906" s="144"/>
      <c r="W906" s="144"/>
      <c r="X906" s="144"/>
      <c r="Y906" s="144"/>
      <c r="Z906" s="144"/>
    </row>
    <row r="907" spans="1:26" ht="15.75" customHeight="1" x14ac:dyDescent="0.2">
      <c r="A907" s="144"/>
      <c r="B907" s="144"/>
      <c r="C907" s="144"/>
      <c r="D907" s="144"/>
      <c r="E907" s="144"/>
      <c r="F907" s="144"/>
      <c r="G907" s="144"/>
      <c r="H907" s="144"/>
      <c r="I907" s="144"/>
      <c r="J907" s="144"/>
      <c r="K907" s="144"/>
      <c r="L907" s="144"/>
      <c r="M907" s="144"/>
      <c r="N907" s="144"/>
      <c r="O907" s="144"/>
      <c r="P907" s="144"/>
      <c r="Q907" s="144"/>
      <c r="R907" s="144"/>
      <c r="S907" s="144"/>
      <c r="T907" s="144"/>
      <c r="U907" s="144"/>
      <c r="V907" s="144"/>
      <c r="W907" s="144"/>
      <c r="X907" s="144"/>
      <c r="Y907" s="144"/>
      <c r="Z907" s="144"/>
    </row>
    <row r="908" spans="1:26" ht="15.75" customHeight="1" x14ac:dyDescent="0.2">
      <c r="A908" s="144"/>
      <c r="B908" s="144"/>
      <c r="C908" s="144"/>
      <c r="D908" s="144"/>
      <c r="E908" s="144"/>
      <c r="F908" s="144"/>
      <c r="G908" s="144"/>
      <c r="H908" s="144"/>
      <c r="I908" s="144"/>
      <c r="J908" s="144"/>
      <c r="K908" s="144"/>
      <c r="L908" s="144"/>
      <c r="M908" s="144"/>
      <c r="N908" s="144"/>
      <c r="O908" s="144"/>
      <c r="P908" s="144"/>
      <c r="Q908" s="144"/>
      <c r="R908" s="144"/>
      <c r="S908" s="144"/>
      <c r="T908" s="144"/>
      <c r="U908" s="144"/>
      <c r="V908" s="144"/>
      <c r="W908" s="144"/>
      <c r="X908" s="144"/>
      <c r="Y908" s="144"/>
      <c r="Z908" s="144"/>
    </row>
    <row r="909" spans="1:26" ht="15.75" customHeight="1" x14ac:dyDescent="0.2">
      <c r="A909" s="144"/>
      <c r="B909" s="144"/>
      <c r="C909" s="144"/>
      <c r="D909" s="144"/>
      <c r="E909" s="144"/>
      <c r="F909" s="144"/>
      <c r="G909" s="144"/>
      <c r="H909" s="144"/>
      <c r="I909" s="144"/>
      <c r="J909" s="144"/>
      <c r="K909" s="144"/>
      <c r="L909" s="144"/>
      <c r="M909" s="144"/>
      <c r="N909" s="144"/>
      <c r="O909" s="144"/>
      <c r="P909" s="144"/>
      <c r="Q909" s="144"/>
      <c r="R909" s="144"/>
      <c r="S909" s="144"/>
      <c r="T909" s="144"/>
      <c r="U909" s="144"/>
      <c r="V909" s="144"/>
      <c r="W909" s="144"/>
      <c r="X909" s="144"/>
      <c r="Y909" s="144"/>
      <c r="Z909" s="144"/>
    </row>
    <row r="910" spans="1:26" ht="15.75" customHeight="1" x14ac:dyDescent="0.2">
      <c r="A910" s="144"/>
      <c r="B910" s="144"/>
      <c r="C910" s="144"/>
      <c r="D910" s="144"/>
      <c r="E910" s="144"/>
      <c r="F910" s="144"/>
      <c r="G910" s="144"/>
      <c r="H910" s="144"/>
      <c r="I910" s="144"/>
      <c r="J910" s="144"/>
      <c r="K910" s="144"/>
      <c r="L910" s="144"/>
      <c r="M910" s="144"/>
      <c r="N910" s="144"/>
      <c r="O910" s="144"/>
      <c r="P910" s="144"/>
      <c r="Q910" s="144"/>
      <c r="R910" s="144"/>
      <c r="S910" s="144"/>
      <c r="T910" s="144"/>
      <c r="U910" s="144"/>
      <c r="V910" s="144"/>
      <c r="W910" s="144"/>
      <c r="X910" s="144"/>
      <c r="Y910" s="144"/>
      <c r="Z910" s="144"/>
    </row>
    <row r="911" spans="1:26" ht="15.75" customHeight="1" x14ac:dyDescent="0.2">
      <c r="A911" s="144"/>
      <c r="B911" s="144"/>
      <c r="C911" s="144"/>
      <c r="D911" s="144"/>
      <c r="E911" s="144"/>
      <c r="F911" s="144"/>
      <c r="G911" s="144"/>
      <c r="H911" s="144"/>
      <c r="I911" s="144"/>
      <c r="J911" s="144"/>
      <c r="K911" s="144"/>
      <c r="L911" s="144"/>
      <c r="M911" s="144"/>
      <c r="N911" s="144"/>
      <c r="O911" s="144"/>
      <c r="P911" s="144"/>
      <c r="Q911" s="144"/>
      <c r="R911" s="144"/>
      <c r="S911" s="144"/>
      <c r="T911" s="144"/>
      <c r="U911" s="144"/>
      <c r="V911" s="144"/>
      <c r="W911" s="144"/>
      <c r="X911" s="144"/>
      <c r="Y911" s="144"/>
      <c r="Z911" s="144"/>
    </row>
    <row r="912" spans="1:26" ht="15.75" customHeight="1" x14ac:dyDescent="0.2">
      <c r="A912" s="144"/>
      <c r="B912" s="144"/>
      <c r="C912" s="144"/>
      <c r="D912" s="144"/>
      <c r="E912" s="144"/>
      <c r="F912" s="144"/>
      <c r="G912" s="144"/>
      <c r="H912" s="144"/>
      <c r="I912" s="144"/>
      <c r="J912" s="144"/>
      <c r="K912" s="144"/>
      <c r="L912" s="144"/>
      <c r="M912" s="144"/>
      <c r="N912" s="144"/>
      <c r="O912" s="144"/>
      <c r="P912" s="144"/>
      <c r="Q912" s="144"/>
      <c r="R912" s="144"/>
      <c r="S912" s="144"/>
      <c r="T912" s="144"/>
      <c r="U912" s="144"/>
      <c r="V912" s="144"/>
      <c r="W912" s="144"/>
      <c r="X912" s="144"/>
      <c r="Y912" s="144"/>
      <c r="Z912" s="144"/>
    </row>
    <row r="913" spans="1:26" ht="15.75" customHeight="1" x14ac:dyDescent="0.2">
      <c r="A913" s="144"/>
      <c r="B913" s="144"/>
      <c r="C913" s="144"/>
      <c r="D913" s="144"/>
      <c r="E913" s="144"/>
      <c r="F913" s="144"/>
      <c r="G913" s="144"/>
      <c r="H913" s="144"/>
      <c r="I913" s="144"/>
      <c r="J913" s="144"/>
      <c r="K913" s="144"/>
      <c r="L913" s="144"/>
      <c r="M913" s="144"/>
      <c r="N913" s="144"/>
      <c r="O913" s="144"/>
      <c r="P913" s="144"/>
      <c r="Q913" s="144"/>
      <c r="R913" s="144"/>
      <c r="S913" s="144"/>
      <c r="T913" s="144"/>
      <c r="U913" s="144"/>
      <c r="V913" s="144"/>
      <c r="W913" s="144"/>
      <c r="X913" s="144"/>
      <c r="Y913" s="144"/>
      <c r="Z913" s="144"/>
    </row>
    <row r="914" spans="1:26" ht="15.75" customHeight="1" x14ac:dyDescent="0.2">
      <c r="A914" s="144"/>
      <c r="B914" s="144"/>
      <c r="C914" s="144"/>
      <c r="D914" s="144"/>
      <c r="E914" s="144"/>
      <c r="F914" s="144"/>
      <c r="G914" s="144"/>
      <c r="H914" s="144"/>
      <c r="I914" s="144"/>
      <c r="J914" s="144"/>
      <c r="K914" s="144"/>
      <c r="L914" s="144"/>
      <c r="M914" s="144"/>
      <c r="N914" s="144"/>
      <c r="O914" s="144"/>
      <c r="P914" s="144"/>
      <c r="Q914" s="144"/>
      <c r="R914" s="144"/>
      <c r="S914" s="144"/>
      <c r="T914" s="144"/>
      <c r="U914" s="144"/>
      <c r="V914" s="144"/>
      <c r="W914" s="144"/>
      <c r="X914" s="144"/>
      <c r="Y914" s="144"/>
      <c r="Z914" s="144"/>
    </row>
    <row r="915" spans="1:26" ht="15.75" customHeight="1" x14ac:dyDescent="0.2">
      <c r="A915" s="144"/>
      <c r="B915" s="144"/>
      <c r="C915" s="144"/>
      <c r="D915" s="144"/>
      <c r="E915" s="144"/>
      <c r="F915" s="144"/>
      <c r="G915" s="144"/>
      <c r="H915" s="144"/>
      <c r="I915" s="144"/>
      <c r="J915" s="144"/>
      <c r="K915" s="144"/>
      <c r="L915" s="144"/>
      <c r="M915" s="144"/>
      <c r="N915" s="144"/>
      <c r="O915" s="144"/>
      <c r="P915" s="144"/>
      <c r="Q915" s="144"/>
      <c r="R915" s="144"/>
      <c r="S915" s="144"/>
      <c r="T915" s="144"/>
      <c r="U915" s="144"/>
      <c r="V915" s="144"/>
      <c r="W915" s="144"/>
      <c r="X915" s="144"/>
      <c r="Y915" s="144"/>
      <c r="Z915" s="144"/>
    </row>
    <row r="916" spans="1:26" ht="15.75" customHeight="1" x14ac:dyDescent="0.2">
      <c r="A916" s="144"/>
      <c r="B916" s="144"/>
      <c r="C916" s="144"/>
      <c r="D916" s="144"/>
      <c r="E916" s="144"/>
      <c r="F916" s="144"/>
      <c r="G916" s="144"/>
      <c r="H916" s="144"/>
      <c r="I916" s="144"/>
      <c r="J916" s="144"/>
      <c r="K916" s="144"/>
      <c r="L916" s="144"/>
      <c r="M916" s="144"/>
      <c r="N916" s="144"/>
      <c r="O916" s="144"/>
      <c r="P916" s="144"/>
      <c r="Q916" s="144"/>
      <c r="R916" s="144"/>
      <c r="S916" s="144"/>
      <c r="T916" s="144"/>
      <c r="U916" s="144"/>
      <c r="V916" s="144"/>
      <c r="W916" s="144"/>
      <c r="X916" s="144"/>
      <c r="Y916" s="144"/>
      <c r="Z916" s="144"/>
    </row>
    <row r="917" spans="1:26" ht="15.75" customHeight="1" x14ac:dyDescent="0.2">
      <c r="A917" s="144"/>
      <c r="B917" s="144"/>
      <c r="C917" s="144"/>
      <c r="D917" s="144"/>
      <c r="E917" s="144"/>
      <c r="F917" s="144"/>
      <c r="G917" s="144"/>
      <c r="H917" s="144"/>
      <c r="I917" s="144"/>
      <c r="J917" s="144"/>
      <c r="K917" s="144"/>
      <c r="L917" s="144"/>
      <c r="M917" s="144"/>
      <c r="N917" s="144"/>
      <c r="O917" s="144"/>
      <c r="P917" s="144"/>
      <c r="Q917" s="144"/>
      <c r="R917" s="144"/>
      <c r="S917" s="144"/>
      <c r="T917" s="144"/>
      <c r="U917" s="144"/>
      <c r="V917" s="144"/>
      <c r="W917" s="144"/>
      <c r="X917" s="144"/>
      <c r="Y917" s="144"/>
      <c r="Z917" s="144"/>
    </row>
    <row r="918" spans="1:26" ht="15.75" customHeight="1" x14ac:dyDescent="0.2">
      <c r="A918" s="144"/>
      <c r="B918" s="144"/>
      <c r="C918" s="144"/>
      <c r="D918" s="144"/>
      <c r="E918" s="144"/>
      <c r="F918" s="144"/>
      <c r="G918" s="144"/>
      <c r="H918" s="144"/>
      <c r="I918" s="144"/>
      <c r="J918" s="144"/>
      <c r="K918" s="144"/>
      <c r="L918" s="144"/>
      <c r="M918" s="144"/>
      <c r="N918" s="144"/>
      <c r="O918" s="144"/>
      <c r="P918" s="144"/>
      <c r="Q918" s="144"/>
      <c r="R918" s="144"/>
      <c r="S918" s="144"/>
      <c r="T918" s="144"/>
      <c r="U918" s="144"/>
      <c r="V918" s="144"/>
      <c r="W918" s="144"/>
      <c r="X918" s="144"/>
      <c r="Y918" s="144"/>
      <c r="Z918" s="144"/>
    </row>
    <row r="919" spans="1:26" ht="15.75" customHeight="1" x14ac:dyDescent="0.2">
      <c r="A919" s="144"/>
      <c r="B919" s="144"/>
      <c r="C919" s="144"/>
      <c r="D919" s="144"/>
      <c r="E919" s="144"/>
      <c r="F919" s="144"/>
      <c r="G919" s="144"/>
      <c r="H919" s="144"/>
      <c r="I919" s="144"/>
      <c r="J919" s="144"/>
      <c r="K919" s="144"/>
      <c r="L919" s="144"/>
      <c r="M919" s="144"/>
      <c r="N919" s="144"/>
      <c r="O919" s="144"/>
      <c r="P919" s="144"/>
      <c r="Q919" s="144"/>
      <c r="R919" s="144"/>
      <c r="S919" s="144"/>
      <c r="T919" s="144"/>
      <c r="U919" s="144"/>
      <c r="V919" s="144"/>
      <c r="W919" s="144"/>
      <c r="X919" s="144"/>
      <c r="Y919" s="144"/>
      <c r="Z919" s="144"/>
    </row>
    <row r="920" spans="1:26" ht="15.75" customHeight="1" x14ac:dyDescent="0.2">
      <c r="A920" s="144"/>
      <c r="B920" s="144"/>
      <c r="C920" s="144"/>
      <c r="D920" s="144"/>
      <c r="E920" s="144"/>
      <c r="F920" s="144"/>
      <c r="G920" s="144"/>
      <c r="H920" s="144"/>
      <c r="I920" s="144"/>
      <c r="J920" s="144"/>
      <c r="K920" s="144"/>
      <c r="L920" s="144"/>
      <c r="M920" s="144"/>
      <c r="N920" s="144"/>
      <c r="O920" s="144"/>
      <c r="P920" s="144"/>
      <c r="Q920" s="144"/>
      <c r="R920" s="144"/>
      <c r="S920" s="144"/>
      <c r="T920" s="144"/>
      <c r="U920" s="144"/>
      <c r="V920" s="144"/>
      <c r="W920" s="144"/>
      <c r="X920" s="144"/>
      <c r="Y920" s="144"/>
      <c r="Z920" s="144"/>
    </row>
    <row r="921" spans="1:26" ht="15.75" customHeight="1" x14ac:dyDescent="0.2">
      <c r="A921" s="144"/>
      <c r="B921" s="144"/>
      <c r="C921" s="144"/>
      <c r="D921" s="144"/>
      <c r="E921" s="144"/>
      <c r="F921" s="144"/>
      <c r="G921" s="144"/>
      <c r="H921" s="144"/>
      <c r="I921" s="144"/>
      <c r="J921" s="144"/>
      <c r="K921" s="144"/>
      <c r="L921" s="144"/>
      <c r="M921" s="144"/>
      <c r="N921" s="144"/>
      <c r="O921" s="144"/>
      <c r="P921" s="144"/>
      <c r="Q921" s="144"/>
      <c r="R921" s="144"/>
      <c r="S921" s="144"/>
      <c r="T921" s="144"/>
      <c r="U921" s="144"/>
      <c r="V921" s="144"/>
      <c r="W921" s="144"/>
      <c r="X921" s="144"/>
      <c r="Y921" s="144"/>
      <c r="Z921" s="144"/>
    </row>
    <row r="922" spans="1:26" ht="15.75" customHeight="1" x14ac:dyDescent="0.2">
      <c r="A922" s="144"/>
      <c r="B922" s="144"/>
      <c r="C922" s="144"/>
      <c r="D922" s="144"/>
      <c r="E922" s="144"/>
      <c r="F922" s="144"/>
      <c r="G922" s="144"/>
      <c r="H922" s="144"/>
      <c r="I922" s="144"/>
      <c r="J922" s="144"/>
      <c r="K922" s="144"/>
      <c r="L922" s="144"/>
      <c r="M922" s="144"/>
      <c r="N922" s="144"/>
      <c r="O922" s="144"/>
      <c r="P922" s="144"/>
      <c r="Q922" s="144"/>
      <c r="R922" s="144"/>
      <c r="S922" s="144"/>
      <c r="T922" s="144"/>
      <c r="U922" s="144"/>
      <c r="V922" s="144"/>
      <c r="W922" s="144"/>
      <c r="X922" s="144"/>
      <c r="Y922" s="144"/>
      <c r="Z922" s="144"/>
    </row>
    <row r="923" spans="1:26" ht="15.75" customHeight="1" x14ac:dyDescent="0.2">
      <c r="A923" s="144"/>
      <c r="B923" s="144"/>
      <c r="C923" s="144"/>
      <c r="D923" s="144"/>
      <c r="E923" s="144"/>
      <c r="F923" s="144"/>
      <c r="G923" s="144"/>
      <c r="H923" s="144"/>
      <c r="I923" s="144"/>
      <c r="J923" s="144"/>
      <c r="K923" s="144"/>
      <c r="L923" s="144"/>
      <c r="M923" s="144"/>
      <c r="N923" s="144"/>
      <c r="O923" s="144"/>
      <c r="P923" s="144"/>
      <c r="Q923" s="144"/>
      <c r="R923" s="144"/>
      <c r="S923" s="144"/>
      <c r="T923" s="144"/>
      <c r="U923" s="144"/>
      <c r="V923" s="144"/>
      <c r="W923" s="144"/>
      <c r="X923" s="144"/>
      <c r="Y923" s="144"/>
      <c r="Z923" s="144"/>
    </row>
    <row r="924" spans="1:26" ht="15.75" customHeight="1" x14ac:dyDescent="0.2">
      <c r="A924" s="144"/>
      <c r="B924" s="144"/>
      <c r="C924" s="144"/>
      <c r="D924" s="144"/>
      <c r="E924" s="144"/>
      <c r="F924" s="144"/>
      <c r="G924" s="144"/>
      <c r="H924" s="144"/>
      <c r="I924" s="144"/>
      <c r="J924" s="144"/>
      <c r="K924" s="144"/>
      <c r="L924" s="144"/>
      <c r="M924" s="144"/>
      <c r="N924" s="144"/>
      <c r="O924" s="144"/>
      <c r="P924" s="144"/>
      <c r="Q924" s="144"/>
      <c r="R924" s="144"/>
      <c r="S924" s="144"/>
      <c r="T924" s="144"/>
      <c r="U924" s="144"/>
      <c r="V924" s="144"/>
      <c r="W924" s="144"/>
      <c r="X924" s="144"/>
      <c r="Y924" s="144"/>
      <c r="Z924" s="144"/>
    </row>
    <row r="925" spans="1:26" ht="15.75" customHeight="1" x14ac:dyDescent="0.2">
      <c r="A925" s="144"/>
      <c r="B925" s="144"/>
      <c r="C925" s="144"/>
      <c r="D925" s="144"/>
      <c r="E925" s="144"/>
      <c r="F925" s="144"/>
      <c r="G925" s="144"/>
      <c r="H925" s="144"/>
      <c r="I925" s="144"/>
      <c r="J925" s="144"/>
      <c r="K925" s="144"/>
      <c r="L925" s="144"/>
      <c r="M925" s="144"/>
      <c r="N925" s="144"/>
      <c r="O925" s="144"/>
      <c r="P925" s="144"/>
      <c r="Q925" s="144"/>
      <c r="R925" s="144"/>
      <c r="S925" s="144"/>
      <c r="T925" s="144"/>
      <c r="U925" s="144"/>
      <c r="V925" s="144"/>
      <c r="W925" s="144"/>
      <c r="X925" s="144"/>
      <c r="Y925" s="144"/>
      <c r="Z925" s="144"/>
    </row>
    <row r="926" spans="1:26" ht="15.75" customHeight="1" x14ac:dyDescent="0.2">
      <c r="A926" s="144"/>
      <c r="B926" s="144"/>
      <c r="C926" s="144"/>
      <c r="D926" s="144"/>
      <c r="E926" s="144"/>
      <c r="F926" s="144"/>
      <c r="G926" s="144"/>
      <c r="H926" s="144"/>
      <c r="I926" s="144"/>
      <c r="J926" s="144"/>
      <c r="K926" s="144"/>
      <c r="L926" s="144"/>
      <c r="M926" s="144"/>
      <c r="N926" s="144"/>
      <c r="O926" s="144"/>
      <c r="P926" s="144"/>
      <c r="Q926" s="144"/>
      <c r="R926" s="144"/>
      <c r="S926" s="144"/>
      <c r="T926" s="144"/>
      <c r="U926" s="144"/>
      <c r="V926" s="144"/>
      <c r="W926" s="144"/>
      <c r="X926" s="144"/>
      <c r="Y926" s="144"/>
      <c r="Z926" s="144"/>
    </row>
    <row r="927" spans="1:26" ht="15.75" customHeight="1" x14ac:dyDescent="0.2">
      <c r="A927" s="144"/>
      <c r="B927" s="144"/>
      <c r="C927" s="144"/>
      <c r="D927" s="144"/>
      <c r="E927" s="144"/>
      <c r="F927" s="144"/>
      <c r="G927" s="144"/>
      <c r="H927" s="144"/>
      <c r="I927" s="144"/>
      <c r="J927" s="144"/>
      <c r="K927" s="144"/>
      <c r="L927" s="144"/>
      <c r="M927" s="144"/>
      <c r="N927" s="144"/>
      <c r="O927" s="144"/>
      <c r="P927" s="144"/>
      <c r="Q927" s="144"/>
      <c r="R927" s="144"/>
      <c r="S927" s="144"/>
      <c r="T927" s="144"/>
      <c r="U927" s="144"/>
      <c r="V927" s="144"/>
      <c r="W927" s="144"/>
      <c r="X927" s="144"/>
      <c r="Y927" s="144"/>
      <c r="Z927" s="144"/>
    </row>
    <row r="928" spans="1:26" ht="15.75" customHeight="1" x14ac:dyDescent="0.2">
      <c r="A928" s="144"/>
      <c r="B928" s="144"/>
      <c r="C928" s="144"/>
      <c r="D928" s="144"/>
      <c r="E928" s="144"/>
      <c r="F928" s="144"/>
      <c r="G928" s="144"/>
      <c r="H928" s="144"/>
      <c r="I928" s="144"/>
      <c r="J928" s="144"/>
      <c r="K928" s="144"/>
      <c r="L928" s="144"/>
      <c r="M928" s="144"/>
      <c r="N928" s="144"/>
      <c r="O928" s="144"/>
      <c r="P928" s="144"/>
      <c r="Q928" s="144"/>
      <c r="R928" s="144"/>
      <c r="S928" s="144"/>
      <c r="T928" s="144"/>
      <c r="U928" s="144"/>
      <c r="V928" s="144"/>
      <c r="W928" s="144"/>
      <c r="X928" s="144"/>
      <c r="Y928" s="144"/>
      <c r="Z928" s="144"/>
    </row>
    <row r="929" spans="1:26" ht="15.75" customHeight="1" x14ac:dyDescent="0.2">
      <c r="A929" s="144"/>
      <c r="B929" s="144"/>
      <c r="C929" s="144"/>
      <c r="D929" s="144"/>
      <c r="E929" s="144"/>
      <c r="F929" s="144"/>
      <c r="G929" s="144"/>
      <c r="H929" s="144"/>
      <c r="I929" s="144"/>
      <c r="J929" s="144"/>
      <c r="K929" s="144"/>
      <c r="L929" s="144"/>
      <c r="M929" s="144"/>
      <c r="N929" s="144"/>
      <c r="O929" s="144"/>
      <c r="P929" s="144"/>
      <c r="Q929" s="144"/>
      <c r="R929" s="144"/>
      <c r="S929" s="144"/>
      <c r="T929" s="144"/>
      <c r="U929" s="144"/>
      <c r="V929" s="144"/>
      <c r="W929" s="144"/>
      <c r="X929" s="144"/>
      <c r="Y929" s="144"/>
      <c r="Z929" s="144"/>
    </row>
    <row r="930" spans="1:26" ht="15.75" customHeight="1" x14ac:dyDescent="0.2">
      <c r="A930" s="144"/>
      <c r="B930" s="144"/>
      <c r="C930" s="144"/>
      <c r="D930" s="144"/>
      <c r="E930" s="144"/>
      <c r="F930" s="144"/>
      <c r="G930" s="144"/>
      <c r="H930" s="144"/>
      <c r="I930" s="144"/>
      <c r="J930" s="144"/>
      <c r="K930" s="144"/>
      <c r="L930" s="144"/>
      <c r="M930" s="144"/>
      <c r="N930" s="144"/>
      <c r="O930" s="144"/>
      <c r="P930" s="144"/>
      <c r="Q930" s="144"/>
      <c r="R930" s="144"/>
      <c r="S930" s="144"/>
      <c r="T930" s="144"/>
      <c r="U930" s="144"/>
      <c r="V930" s="144"/>
      <c r="W930" s="144"/>
      <c r="X930" s="144"/>
      <c r="Y930" s="144"/>
      <c r="Z930" s="144"/>
    </row>
    <row r="931" spans="1:26" ht="15.75" customHeight="1" x14ac:dyDescent="0.2">
      <c r="A931" s="144"/>
      <c r="B931" s="144"/>
      <c r="C931" s="144"/>
      <c r="D931" s="144"/>
      <c r="E931" s="144"/>
      <c r="F931" s="144"/>
      <c r="G931" s="144"/>
      <c r="H931" s="144"/>
      <c r="I931" s="144"/>
      <c r="J931" s="144"/>
      <c r="K931" s="144"/>
      <c r="L931" s="144"/>
      <c r="M931" s="144"/>
      <c r="N931" s="144"/>
      <c r="O931" s="144"/>
      <c r="P931" s="144"/>
      <c r="Q931" s="144"/>
      <c r="R931" s="144"/>
      <c r="S931" s="144"/>
      <c r="T931" s="144"/>
      <c r="U931" s="144"/>
      <c r="V931" s="144"/>
      <c r="W931" s="144"/>
      <c r="X931" s="144"/>
      <c r="Y931" s="144"/>
      <c r="Z931" s="144"/>
    </row>
    <row r="932" spans="1:26" ht="15.75" customHeight="1" x14ac:dyDescent="0.2">
      <c r="A932" s="144"/>
      <c r="B932" s="144"/>
      <c r="C932" s="144"/>
      <c r="D932" s="144"/>
      <c r="E932" s="144"/>
      <c r="F932" s="144"/>
      <c r="G932" s="144"/>
      <c r="H932" s="144"/>
      <c r="I932" s="144"/>
      <c r="J932" s="144"/>
      <c r="K932" s="144"/>
      <c r="L932" s="144"/>
      <c r="M932" s="144"/>
      <c r="N932" s="144"/>
      <c r="O932" s="144"/>
      <c r="P932" s="144"/>
      <c r="Q932" s="144"/>
      <c r="R932" s="144"/>
      <c r="S932" s="144"/>
      <c r="T932" s="144"/>
      <c r="U932" s="144"/>
      <c r="V932" s="144"/>
      <c r="W932" s="144"/>
      <c r="X932" s="144"/>
      <c r="Y932" s="144"/>
      <c r="Z932" s="144"/>
    </row>
    <row r="933" spans="1:26" ht="15.75" customHeight="1" x14ac:dyDescent="0.2">
      <c r="A933" s="144"/>
      <c r="B933" s="144"/>
      <c r="C933" s="144"/>
      <c r="D933" s="144"/>
      <c r="E933" s="144"/>
      <c r="F933" s="144"/>
      <c r="G933" s="144"/>
      <c r="H933" s="144"/>
      <c r="I933" s="144"/>
      <c r="J933" s="144"/>
      <c r="K933" s="144"/>
      <c r="L933" s="144"/>
      <c r="M933" s="144"/>
      <c r="N933" s="144"/>
      <c r="O933" s="144"/>
      <c r="P933" s="144"/>
      <c r="Q933" s="144"/>
      <c r="R933" s="144"/>
      <c r="S933" s="144"/>
      <c r="T933" s="144"/>
      <c r="U933" s="144"/>
      <c r="V933" s="144"/>
      <c r="W933" s="144"/>
      <c r="X933" s="144"/>
      <c r="Y933" s="144"/>
      <c r="Z933" s="144"/>
    </row>
    <row r="934" spans="1:26" ht="15.75" customHeight="1" x14ac:dyDescent="0.2">
      <c r="A934" s="144"/>
      <c r="B934" s="144"/>
      <c r="C934" s="144"/>
      <c r="D934" s="144"/>
      <c r="E934" s="144"/>
      <c r="F934" s="144"/>
      <c r="G934" s="144"/>
      <c r="H934" s="144"/>
      <c r="I934" s="144"/>
      <c r="J934" s="144"/>
      <c r="K934" s="144"/>
      <c r="L934" s="144"/>
      <c r="M934" s="144"/>
      <c r="N934" s="144"/>
      <c r="O934" s="144"/>
      <c r="P934" s="144"/>
      <c r="Q934" s="144"/>
      <c r="R934" s="144"/>
      <c r="S934" s="144"/>
      <c r="T934" s="144"/>
      <c r="U934" s="144"/>
      <c r="V934" s="144"/>
      <c r="W934" s="144"/>
      <c r="X934" s="144"/>
      <c r="Y934" s="144"/>
      <c r="Z934" s="144"/>
    </row>
    <row r="935" spans="1:26" ht="15.75" customHeight="1" x14ac:dyDescent="0.2">
      <c r="A935" s="144"/>
      <c r="B935" s="144"/>
      <c r="C935" s="144"/>
      <c r="D935" s="144"/>
      <c r="E935" s="144"/>
      <c r="F935" s="144"/>
      <c r="G935" s="144"/>
      <c r="H935" s="144"/>
      <c r="I935" s="144"/>
      <c r="J935" s="144"/>
      <c r="K935" s="144"/>
      <c r="L935" s="144"/>
      <c r="M935" s="144"/>
      <c r="N935" s="144"/>
      <c r="O935" s="144"/>
      <c r="P935" s="144"/>
      <c r="Q935" s="144"/>
      <c r="R935" s="144"/>
      <c r="S935" s="144"/>
      <c r="T935" s="144"/>
      <c r="U935" s="144"/>
      <c r="V935" s="144"/>
      <c r="W935" s="144"/>
      <c r="X935" s="144"/>
      <c r="Y935" s="144"/>
      <c r="Z935" s="144"/>
    </row>
    <row r="936" spans="1:26" ht="15.75" customHeight="1" x14ac:dyDescent="0.2">
      <c r="A936" s="144"/>
      <c r="B936" s="144"/>
      <c r="C936" s="144"/>
      <c r="D936" s="144"/>
      <c r="E936" s="144"/>
      <c r="F936" s="144"/>
      <c r="G936" s="144"/>
      <c r="H936" s="144"/>
      <c r="I936" s="144"/>
      <c r="J936" s="144"/>
      <c r="K936" s="144"/>
      <c r="L936" s="144"/>
      <c r="M936" s="144"/>
      <c r="N936" s="144"/>
      <c r="O936" s="144"/>
      <c r="P936" s="144"/>
      <c r="Q936" s="144"/>
      <c r="R936" s="144"/>
      <c r="S936" s="144"/>
      <c r="T936" s="144"/>
      <c r="U936" s="144"/>
      <c r="V936" s="144"/>
      <c r="W936" s="144"/>
      <c r="X936" s="144"/>
      <c r="Y936" s="144"/>
      <c r="Z936" s="144"/>
    </row>
    <row r="937" spans="1:26" ht="15.75" customHeight="1" x14ac:dyDescent="0.2">
      <c r="A937" s="144"/>
      <c r="B937" s="144"/>
      <c r="C937" s="144"/>
      <c r="D937" s="144"/>
      <c r="E937" s="144"/>
      <c r="F937" s="144"/>
      <c r="G937" s="144"/>
      <c r="H937" s="144"/>
      <c r="I937" s="144"/>
      <c r="J937" s="144"/>
      <c r="K937" s="144"/>
      <c r="L937" s="144"/>
      <c r="M937" s="144"/>
      <c r="N937" s="144"/>
      <c r="O937" s="144"/>
      <c r="P937" s="144"/>
      <c r="Q937" s="144"/>
      <c r="R937" s="144"/>
      <c r="S937" s="144"/>
      <c r="T937" s="144"/>
      <c r="U937" s="144"/>
      <c r="V937" s="144"/>
      <c r="W937" s="144"/>
      <c r="X937" s="144"/>
      <c r="Y937" s="144"/>
      <c r="Z937" s="144"/>
    </row>
    <row r="938" spans="1:26" ht="15.75" customHeight="1" x14ac:dyDescent="0.2">
      <c r="A938" s="144"/>
      <c r="B938" s="144"/>
      <c r="C938" s="144"/>
      <c r="D938" s="144"/>
      <c r="E938" s="144"/>
      <c r="F938" s="144"/>
      <c r="G938" s="144"/>
      <c r="H938" s="144"/>
      <c r="I938" s="144"/>
      <c r="J938" s="144"/>
      <c r="K938" s="144"/>
      <c r="L938" s="144"/>
      <c r="M938" s="144"/>
      <c r="N938" s="144"/>
      <c r="O938" s="144"/>
      <c r="P938" s="144"/>
      <c r="Q938" s="144"/>
      <c r="R938" s="144"/>
      <c r="S938" s="144"/>
      <c r="T938" s="144"/>
      <c r="U938" s="144"/>
      <c r="V938" s="144"/>
      <c r="W938" s="144"/>
      <c r="X938" s="144"/>
      <c r="Y938" s="144"/>
      <c r="Z938" s="144"/>
    </row>
    <row r="939" spans="1:26" ht="15.75" customHeight="1" x14ac:dyDescent="0.2">
      <c r="A939" s="144"/>
      <c r="B939" s="144"/>
      <c r="C939" s="144"/>
      <c r="D939" s="144"/>
      <c r="E939" s="144"/>
      <c r="F939" s="144"/>
      <c r="G939" s="144"/>
      <c r="H939" s="144"/>
      <c r="I939" s="144"/>
      <c r="J939" s="144"/>
      <c r="K939" s="144"/>
      <c r="L939" s="144"/>
      <c r="M939" s="144"/>
      <c r="N939" s="144"/>
      <c r="O939" s="144"/>
      <c r="P939" s="144"/>
      <c r="Q939" s="144"/>
      <c r="R939" s="144"/>
      <c r="S939" s="144"/>
      <c r="T939" s="144"/>
      <c r="U939" s="144"/>
      <c r="V939" s="144"/>
      <c r="W939" s="144"/>
      <c r="X939" s="144"/>
      <c r="Y939" s="144"/>
      <c r="Z939" s="144"/>
    </row>
    <row r="940" spans="1:26" ht="15.75" customHeight="1" x14ac:dyDescent="0.2">
      <c r="A940" s="144"/>
      <c r="B940" s="144"/>
      <c r="C940" s="144"/>
      <c r="D940" s="144"/>
      <c r="E940" s="144"/>
      <c r="F940" s="144"/>
      <c r="G940" s="144"/>
      <c r="H940" s="144"/>
      <c r="I940" s="144"/>
      <c r="J940" s="144"/>
      <c r="K940" s="144"/>
      <c r="L940" s="144"/>
      <c r="M940" s="144"/>
      <c r="N940" s="144"/>
      <c r="O940" s="144"/>
      <c r="P940" s="144"/>
      <c r="Q940" s="144"/>
      <c r="R940" s="144"/>
      <c r="S940" s="144"/>
      <c r="T940" s="144"/>
      <c r="U940" s="144"/>
      <c r="V940" s="144"/>
      <c r="W940" s="144"/>
      <c r="X940" s="144"/>
      <c r="Y940" s="144"/>
      <c r="Z940" s="144"/>
    </row>
    <row r="941" spans="1:26" ht="15.75" customHeight="1" x14ac:dyDescent="0.2">
      <c r="A941" s="144"/>
      <c r="B941" s="144"/>
      <c r="C941" s="144"/>
      <c r="D941" s="144"/>
      <c r="E941" s="144"/>
      <c r="F941" s="144"/>
      <c r="G941" s="144"/>
      <c r="H941" s="144"/>
      <c r="I941" s="144"/>
      <c r="J941" s="144"/>
      <c r="K941" s="144"/>
      <c r="L941" s="144"/>
      <c r="M941" s="144"/>
      <c r="N941" s="144"/>
      <c r="O941" s="144"/>
      <c r="P941" s="144"/>
      <c r="Q941" s="144"/>
      <c r="R941" s="144"/>
      <c r="S941" s="144"/>
      <c r="T941" s="144"/>
      <c r="U941" s="144"/>
      <c r="V941" s="144"/>
      <c r="W941" s="144"/>
      <c r="X941" s="144"/>
      <c r="Y941" s="144"/>
      <c r="Z941" s="144"/>
    </row>
    <row r="942" spans="1:26" ht="15.75" customHeight="1" x14ac:dyDescent="0.2">
      <c r="A942" s="144"/>
      <c r="B942" s="144"/>
      <c r="C942" s="144"/>
      <c r="D942" s="144"/>
      <c r="E942" s="144"/>
      <c r="F942" s="144"/>
      <c r="G942" s="144"/>
      <c r="H942" s="144"/>
      <c r="I942" s="144"/>
      <c r="J942" s="144"/>
      <c r="K942" s="144"/>
      <c r="L942" s="144"/>
      <c r="M942" s="144"/>
      <c r="N942" s="144"/>
      <c r="O942" s="144"/>
      <c r="P942" s="144"/>
      <c r="Q942" s="144"/>
      <c r="R942" s="144"/>
      <c r="S942" s="144"/>
      <c r="T942" s="144"/>
      <c r="U942" s="144"/>
      <c r="V942" s="144"/>
      <c r="W942" s="144"/>
      <c r="X942" s="144"/>
      <c r="Y942" s="144"/>
      <c r="Z942" s="144"/>
    </row>
    <row r="943" spans="1:26" ht="15.75" customHeight="1" x14ac:dyDescent="0.2">
      <c r="A943" s="144"/>
      <c r="B943" s="144"/>
      <c r="C943" s="144"/>
      <c r="D943" s="144"/>
      <c r="E943" s="144"/>
      <c r="F943" s="144"/>
      <c r="G943" s="144"/>
      <c r="H943" s="144"/>
      <c r="I943" s="144"/>
      <c r="J943" s="144"/>
      <c r="K943" s="144"/>
      <c r="L943" s="144"/>
      <c r="M943" s="144"/>
      <c r="N943" s="144"/>
      <c r="O943" s="144"/>
      <c r="P943" s="144"/>
      <c r="Q943" s="144"/>
      <c r="R943" s="144"/>
      <c r="S943" s="144"/>
      <c r="T943" s="144"/>
      <c r="U943" s="144"/>
      <c r="V943" s="144"/>
      <c r="W943" s="144"/>
      <c r="X943" s="144"/>
      <c r="Y943" s="144"/>
      <c r="Z943" s="144"/>
    </row>
    <row r="944" spans="1:26" ht="15.75" customHeight="1" x14ac:dyDescent="0.2">
      <c r="A944" s="144"/>
      <c r="B944" s="144"/>
      <c r="C944" s="144"/>
      <c r="D944" s="144"/>
      <c r="E944" s="144"/>
      <c r="F944" s="144"/>
      <c r="G944" s="144"/>
      <c r="H944" s="144"/>
      <c r="I944" s="144"/>
      <c r="J944" s="144"/>
      <c r="K944" s="144"/>
      <c r="L944" s="144"/>
      <c r="M944" s="144"/>
      <c r="N944" s="144"/>
      <c r="O944" s="144"/>
      <c r="P944" s="144"/>
      <c r="Q944" s="144"/>
      <c r="R944" s="144"/>
      <c r="S944" s="144"/>
      <c r="T944" s="144"/>
      <c r="U944" s="144"/>
      <c r="V944" s="144"/>
      <c r="W944" s="144"/>
      <c r="X944" s="144"/>
      <c r="Y944" s="144"/>
      <c r="Z944" s="144"/>
    </row>
    <row r="945" spans="1:26" ht="15.75" customHeight="1" x14ac:dyDescent="0.2">
      <c r="A945" s="144"/>
      <c r="B945" s="144"/>
      <c r="C945" s="144"/>
      <c r="D945" s="144"/>
      <c r="E945" s="144"/>
      <c r="F945" s="144"/>
      <c r="G945" s="144"/>
      <c r="H945" s="144"/>
      <c r="I945" s="144"/>
      <c r="J945" s="144"/>
      <c r="K945" s="144"/>
      <c r="L945" s="144"/>
      <c r="M945" s="144"/>
      <c r="N945" s="144"/>
      <c r="O945" s="144"/>
      <c r="P945" s="144"/>
      <c r="Q945" s="144"/>
      <c r="R945" s="144"/>
      <c r="S945" s="144"/>
      <c r="T945" s="144"/>
      <c r="U945" s="144"/>
      <c r="V945" s="144"/>
      <c r="W945" s="144"/>
      <c r="X945" s="144"/>
      <c r="Y945" s="144"/>
      <c r="Z945" s="144"/>
    </row>
    <row r="946" spans="1:26" ht="15.75" customHeight="1" x14ac:dyDescent="0.2">
      <c r="A946" s="144"/>
      <c r="B946" s="144"/>
      <c r="C946" s="144"/>
      <c r="D946" s="144"/>
      <c r="E946" s="144"/>
      <c r="F946" s="144"/>
      <c r="G946" s="144"/>
      <c r="H946" s="144"/>
      <c r="I946" s="144"/>
      <c r="J946" s="144"/>
      <c r="K946" s="144"/>
      <c r="L946" s="144"/>
      <c r="M946" s="144"/>
      <c r="N946" s="144"/>
      <c r="O946" s="144"/>
      <c r="P946" s="144"/>
      <c r="Q946" s="144"/>
      <c r="R946" s="144"/>
      <c r="S946" s="144"/>
      <c r="T946" s="144"/>
      <c r="U946" s="144"/>
      <c r="V946" s="144"/>
      <c r="W946" s="144"/>
      <c r="X946" s="144"/>
      <c r="Y946" s="144"/>
      <c r="Z946" s="144"/>
    </row>
    <row r="947" spans="1:26" ht="15.75" customHeight="1" x14ac:dyDescent="0.2">
      <c r="A947" s="144"/>
      <c r="B947" s="144"/>
      <c r="C947" s="144"/>
      <c r="D947" s="144"/>
      <c r="E947" s="144"/>
      <c r="F947" s="144"/>
      <c r="G947" s="144"/>
      <c r="H947" s="144"/>
      <c r="I947" s="144"/>
      <c r="J947" s="144"/>
      <c r="K947" s="144"/>
      <c r="L947" s="144"/>
      <c r="M947" s="144"/>
      <c r="N947" s="144"/>
      <c r="O947" s="144"/>
      <c r="P947" s="144"/>
      <c r="Q947" s="144"/>
      <c r="R947" s="144"/>
      <c r="S947" s="144"/>
      <c r="T947" s="144"/>
      <c r="U947" s="144"/>
      <c r="V947" s="144"/>
      <c r="W947" s="144"/>
      <c r="X947" s="144"/>
      <c r="Y947" s="144"/>
      <c r="Z947" s="144"/>
    </row>
    <row r="948" spans="1:26" ht="15.75" customHeight="1" x14ac:dyDescent="0.2">
      <c r="A948" s="144"/>
      <c r="B948" s="144"/>
      <c r="C948" s="144"/>
      <c r="D948" s="144"/>
      <c r="E948" s="144"/>
      <c r="F948" s="144"/>
      <c r="G948" s="144"/>
      <c r="H948" s="144"/>
      <c r="I948" s="144"/>
      <c r="J948" s="144"/>
      <c r="K948" s="144"/>
      <c r="L948" s="144"/>
      <c r="M948" s="144"/>
      <c r="N948" s="144"/>
      <c r="O948" s="144"/>
      <c r="P948" s="144"/>
      <c r="Q948" s="144"/>
      <c r="R948" s="144"/>
      <c r="S948" s="144"/>
      <c r="T948" s="144"/>
      <c r="U948" s="144"/>
      <c r="V948" s="144"/>
      <c r="W948" s="144"/>
      <c r="X948" s="144"/>
      <c r="Y948" s="144"/>
      <c r="Z948" s="144"/>
    </row>
    <row r="949" spans="1:26" ht="15.75" customHeight="1" x14ac:dyDescent="0.2">
      <c r="A949" s="144"/>
      <c r="B949" s="144"/>
      <c r="C949" s="144"/>
      <c r="D949" s="144"/>
      <c r="E949" s="144"/>
      <c r="F949" s="144"/>
      <c r="G949" s="144"/>
      <c r="H949" s="144"/>
      <c r="I949" s="144"/>
      <c r="J949" s="144"/>
      <c r="K949" s="144"/>
      <c r="L949" s="144"/>
      <c r="M949" s="144"/>
      <c r="N949" s="144"/>
      <c r="O949" s="144"/>
      <c r="P949" s="144"/>
      <c r="Q949" s="144"/>
      <c r="R949" s="144"/>
      <c r="S949" s="144"/>
      <c r="T949" s="144"/>
      <c r="U949" s="144"/>
      <c r="V949" s="144"/>
      <c r="W949" s="144"/>
      <c r="X949" s="144"/>
      <c r="Y949" s="144"/>
      <c r="Z949" s="144"/>
    </row>
    <row r="950" spans="1:26" ht="15.75" customHeight="1" x14ac:dyDescent="0.2">
      <c r="A950" s="144"/>
      <c r="B950" s="144"/>
      <c r="C950" s="144"/>
      <c r="D950" s="144"/>
      <c r="E950" s="144"/>
      <c r="F950" s="144"/>
      <c r="G950" s="144"/>
      <c r="H950" s="144"/>
      <c r="I950" s="144"/>
      <c r="J950" s="144"/>
      <c r="K950" s="144"/>
      <c r="L950" s="144"/>
      <c r="M950" s="144"/>
      <c r="N950" s="144"/>
      <c r="O950" s="144"/>
      <c r="P950" s="144"/>
      <c r="Q950" s="144"/>
      <c r="R950" s="144"/>
      <c r="S950" s="144"/>
      <c r="T950" s="144"/>
      <c r="U950" s="144"/>
      <c r="V950" s="144"/>
      <c r="W950" s="144"/>
      <c r="X950" s="144"/>
      <c r="Y950" s="144"/>
      <c r="Z950" s="144"/>
    </row>
    <row r="951" spans="1:26" ht="15.75" customHeight="1" x14ac:dyDescent="0.2">
      <c r="A951" s="144"/>
      <c r="B951" s="144"/>
      <c r="C951" s="144"/>
      <c r="D951" s="144"/>
      <c r="E951" s="144"/>
      <c r="F951" s="144"/>
      <c r="G951" s="144"/>
      <c r="H951" s="144"/>
      <c r="I951" s="144"/>
      <c r="J951" s="144"/>
      <c r="K951" s="144"/>
      <c r="L951" s="144"/>
      <c r="M951" s="144"/>
      <c r="N951" s="144"/>
      <c r="O951" s="144"/>
      <c r="P951" s="144"/>
      <c r="Q951" s="144"/>
      <c r="R951" s="144"/>
      <c r="S951" s="144"/>
      <c r="T951" s="144"/>
      <c r="U951" s="144"/>
      <c r="V951" s="144"/>
      <c r="W951" s="144"/>
      <c r="X951" s="144"/>
      <c r="Y951" s="144"/>
      <c r="Z951" s="144"/>
    </row>
    <row r="952" spans="1:26" ht="15.75" customHeight="1" x14ac:dyDescent="0.2">
      <c r="A952" s="144"/>
      <c r="B952" s="144"/>
      <c r="C952" s="144"/>
      <c r="D952" s="144"/>
      <c r="E952" s="144"/>
      <c r="F952" s="144"/>
      <c r="G952" s="144"/>
      <c r="H952" s="144"/>
      <c r="I952" s="144"/>
      <c r="J952" s="144"/>
      <c r="K952" s="144"/>
      <c r="L952" s="144"/>
      <c r="M952" s="144"/>
      <c r="N952" s="144"/>
      <c r="O952" s="144"/>
      <c r="P952" s="144"/>
      <c r="Q952" s="144"/>
      <c r="R952" s="144"/>
      <c r="S952" s="144"/>
      <c r="T952" s="144"/>
      <c r="U952" s="144"/>
      <c r="V952" s="144"/>
      <c r="W952" s="144"/>
      <c r="X952" s="144"/>
      <c r="Y952" s="144"/>
      <c r="Z952" s="144"/>
    </row>
    <row r="953" spans="1:26" ht="15.75" customHeight="1" x14ac:dyDescent="0.2">
      <c r="A953" s="144"/>
      <c r="B953" s="144"/>
      <c r="C953" s="144"/>
      <c r="D953" s="144"/>
      <c r="E953" s="144"/>
      <c r="F953" s="144"/>
      <c r="G953" s="144"/>
      <c r="H953" s="144"/>
      <c r="I953" s="144"/>
      <c r="J953" s="144"/>
      <c r="K953" s="144"/>
      <c r="L953" s="144"/>
      <c r="M953" s="144"/>
      <c r="N953" s="144"/>
      <c r="O953" s="144"/>
      <c r="P953" s="144"/>
      <c r="Q953" s="144"/>
      <c r="R953" s="144"/>
      <c r="S953" s="144"/>
      <c r="T953" s="144"/>
      <c r="U953" s="144"/>
      <c r="V953" s="144"/>
      <c r="W953" s="144"/>
      <c r="X953" s="144"/>
      <c r="Y953" s="144"/>
      <c r="Z953" s="144"/>
    </row>
    <row r="954" spans="1:26" ht="15.75" customHeight="1" x14ac:dyDescent="0.2">
      <c r="A954" s="144"/>
      <c r="B954" s="144"/>
      <c r="C954" s="144"/>
      <c r="D954" s="144"/>
      <c r="E954" s="144"/>
      <c r="F954" s="144"/>
      <c r="G954" s="144"/>
      <c r="H954" s="144"/>
      <c r="I954" s="144"/>
      <c r="J954" s="144"/>
      <c r="K954" s="144"/>
      <c r="L954" s="144"/>
      <c r="M954" s="144"/>
      <c r="N954" s="144"/>
      <c r="O954" s="144"/>
      <c r="P954" s="144"/>
      <c r="Q954" s="144"/>
      <c r="R954" s="144"/>
      <c r="S954" s="144"/>
      <c r="T954" s="144"/>
      <c r="U954" s="144"/>
      <c r="V954" s="144"/>
      <c r="W954" s="144"/>
      <c r="X954" s="144"/>
      <c r="Y954" s="144"/>
      <c r="Z954" s="144"/>
    </row>
    <row r="955" spans="1:26" ht="15.75" customHeight="1" x14ac:dyDescent="0.2">
      <c r="A955" s="144"/>
      <c r="B955" s="144"/>
      <c r="C955" s="144"/>
      <c r="D955" s="144"/>
      <c r="E955" s="144"/>
      <c r="F955" s="144"/>
      <c r="G955" s="144"/>
      <c r="H955" s="144"/>
      <c r="I955" s="144"/>
      <c r="J955" s="144"/>
      <c r="K955" s="144"/>
      <c r="L955" s="144"/>
      <c r="M955" s="144"/>
      <c r="N955" s="144"/>
      <c r="O955" s="144"/>
      <c r="P955" s="144"/>
      <c r="Q955" s="144"/>
      <c r="R955" s="144"/>
      <c r="S955" s="144"/>
      <c r="T955" s="144"/>
      <c r="U955" s="144"/>
      <c r="V955" s="144"/>
      <c r="W955" s="144"/>
      <c r="X955" s="144"/>
      <c r="Y955" s="144"/>
      <c r="Z955" s="144"/>
    </row>
    <row r="956" spans="1:26" ht="15.75" customHeight="1" x14ac:dyDescent="0.2">
      <c r="A956" s="144"/>
      <c r="B956" s="144"/>
      <c r="C956" s="144"/>
      <c r="D956" s="144"/>
      <c r="E956" s="144"/>
      <c r="F956" s="144"/>
      <c r="G956" s="144"/>
      <c r="H956" s="144"/>
      <c r="I956" s="144"/>
      <c r="J956" s="144"/>
      <c r="K956" s="144"/>
      <c r="L956" s="144"/>
      <c r="M956" s="144"/>
      <c r="N956" s="144"/>
      <c r="O956" s="144"/>
      <c r="P956" s="144"/>
      <c r="Q956" s="144"/>
      <c r="R956" s="144"/>
      <c r="S956" s="144"/>
      <c r="T956" s="144"/>
      <c r="U956" s="144"/>
      <c r="V956" s="144"/>
      <c r="W956" s="144"/>
      <c r="X956" s="144"/>
      <c r="Y956" s="144"/>
      <c r="Z956" s="144"/>
    </row>
    <row r="957" spans="1:26" ht="15.75" customHeight="1" x14ac:dyDescent="0.2">
      <c r="A957" s="144"/>
      <c r="B957" s="144"/>
      <c r="C957" s="144"/>
      <c r="D957" s="144"/>
      <c r="E957" s="144"/>
      <c r="F957" s="144"/>
      <c r="G957" s="144"/>
      <c r="H957" s="144"/>
      <c r="I957" s="144"/>
      <c r="J957" s="144"/>
      <c r="K957" s="144"/>
      <c r="L957" s="144"/>
      <c r="M957" s="144"/>
      <c r="N957" s="144"/>
      <c r="O957" s="144"/>
      <c r="P957" s="144"/>
      <c r="Q957" s="144"/>
      <c r="R957" s="144"/>
      <c r="S957" s="144"/>
      <c r="T957" s="144"/>
      <c r="U957" s="144"/>
      <c r="V957" s="144"/>
      <c r="W957" s="144"/>
      <c r="X957" s="144"/>
      <c r="Y957" s="144"/>
      <c r="Z957" s="144"/>
    </row>
    <row r="958" spans="1:26" ht="15.75" customHeight="1" x14ac:dyDescent="0.2">
      <c r="A958" s="144"/>
      <c r="B958" s="144"/>
      <c r="C958" s="144"/>
      <c r="D958" s="144"/>
      <c r="E958" s="144"/>
      <c r="F958" s="144"/>
      <c r="G958" s="144"/>
      <c r="H958" s="144"/>
      <c r="I958" s="144"/>
      <c r="J958" s="144"/>
      <c r="K958" s="144"/>
      <c r="L958" s="144"/>
      <c r="M958" s="144"/>
      <c r="N958" s="144"/>
      <c r="O958" s="144"/>
      <c r="P958" s="144"/>
      <c r="Q958" s="144"/>
      <c r="R958" s="144"/>
      <c r="S958" s="144"/>
      <c r="T958" s="144"/>
      <c r="U958" s="144"/>
      <c r="V958" s="144"/>
      <c r="W958" s="144"/>
      <c r="X958" s="144"/>
      <c r="Y958" s="144"/>
      <c r="Z958" s="144"/>
    </row>
    <row r="959" spans="1:26" ht="15.75" customHeight="1" x14ac:dyDescent="0.2">
      <c r="A959" s="144"/>
      <c r="B959" s="144"/>
      <c r="C959" s="144"/>
      <c r="D959" s="144"/>
      <c r="E959" s="144"/>
      <c r="F959" s="144"/>
      <c r="G959" s="144"/>
      <c r="H959" s="144"/>
      <c r="I959" s="144"/>
      <c r="J959" s="144"/>
      <c r="K959" s="144"/>
      <c r="L959" s="144"/>
      <c r="M959" s="144"/>
      <c r="N959" s="144"/>
      <c r="O959" s="144"/>
      <c r="P959" s="144"/>
      <c r="Q959" s="144"/>
      <c r="R959" s="144"/>
      <c r="S959" s="144"/>
      <c r="T959" s="144"/>
      <c r="U959" s="144"/>
      <c r="V959" s="144"/>
      <c r="W959" s="144"/>
      <c r="X959" s="144"/>
      <c r="Y959" s="144"/>
      <c r="Z959" s="144"/>
    </row>
    <row r="960" spans="1:26" ht="15.75" customHeight="1" x14ac:dyDescent="0.2">
      <c r="A960" s="144"/>
      <c r="B960" s="144"/>
      <c r="C960" s="144"/>
      <c r="D960" s="144"/>
      <c r="E960" s="144"/>
      <c r="F960" s="144"/>
      <c r="G960" s="144"/>
      <c r="H960" s="144"/>
      <c r="I960" s="144"/>
      <c r="J960" s="144"/>
      <c r="K960" s="144"/>
      <c r="L960" s="144"/>
      <c r="M960" s="144"/>
      <c r="N960" s="144"/>
      <c r="O960" s="144"/>
      <c r="P960" s="144"/>
      <c r="Q960" s="144"/>
      <c r="R960" s="144"/>
      <c r="S960" s="144"/>
      <c r="T960" s="144"/>
      <c r="U960" s="144"/>
      <c r="V960" s="144"/>
      <c r="W960" s="144"/>
      <c r="X960" s="144"/>
      <c r="Y960" s="144"/>
      <c r="Z960" s="144"/>
    </row>
    <row r="961" spans="1:26" ht="15.75" customHeight="1" x14ac:dyDescent="0.2">
      <c r="A961" s="144"/>
      <c r="B961" s="144"/>
      <c r="C961" s="144"/>
      <c r="D961" s="144"/>
      <c r="E961" s="144"/>
      <c r="F961" s="144"/>
      <c r="G961" s="144"/>
      <c r="H961" s="144"/>
      <c r="I961" s="144"/>
      <c r="J961" s="144"/>
      <c r="K961" s="144"/>
      <c r="L961" s="144"/>
      <c r="M961" s="144"/>
      <c r="N961" s="144"/>
      <c r="O961" s="144"/>
      <c r="P961" s="144"/>
      <c r="Q961" s="144"/>
      <c r="R961" s="144"/>
      <c r="S961" s="144"/>
      <c r="T961" s="144"/>
      <c r="U961" s="144"/>
      <c r="V961" s="144"/>
      <c r="W961" s="144"/>
      <c r="X961" s="144"/>
      <c r="Y961" s="144"/>
      <c r="Z961" s="144"/>
    </row>
    <row r="962" spans="1:26" ht="15.75" customHeight="1" x14ac:dyDescent="0.2">
      <c r="A962" s="144"/>
      <c r="B962" s="144"/>
      <c r="C962" s="144"/>
      <c r="D962" s="144"/>
      <c r="E962" s="144"/>
      <c r="F962" s="144"/>
      <c r="G962" s="144"/>
      <c r="H962" s="144"/>
      <c r="I962" s="144"/>
      <c r="J962" s="144"/>
      <c r="K962" s="144"/>
      <c r="L962" s="144"/>
      <c r="M962" s="144"/>
      <c r="N962" s="144"/>
      <c r="O962" s="144"/>
      <c r="P962" s="144"/>
      <c r="Q962" s="144"/>
      <c r="R962" s="144"/>
      <c r="S962" s="144"/>
      <c r="T962" s="144"/>
      <c r="U962" s="144"/>
      <c r="V962" s="144"/>
      <c r="W962" s="144"/>
      <c r="X962" s="144"/>
      <c r="Y962" s="144"/>
      <c r="Z962" s="144"/>
    </row>
    <row r="963" spans="1:26" ht="15.75" customHeight="1" x14ac:dyDescent="0.2">
      <c r="A963" s="144"/>
      <c r="B963" s="144"/>
      <c r="C963" s="144"/>
      <c r="D963" s="144"/>
      <c r="E963" s="144"/>
      <c r="F963" s="144"/>
      <c r="G963" s="144"/>
      <c r="H963" s="144"/>
      <c r="I963" s="144"/>
      <c r="J963" s="144"/>
      <c r="K963" s="144"/>
      <c r="L963" s="144"/>
      <c r="M963" s="144"/>
      <c r="N963" s="144"/>
      <c r="O963" s="144"/>
      <c r="P963" s="144"/>
      <c r="Q963" s="144"/>
      <c r="R963" s="144"/>
      <c r="S963" s="144"/>
      <c r="T963" s="144"/>
      <c r="U963" s="144"/>
      <c r="V963" s="144"/>
      <c r="W963" s="144"/>
      <c r="X963" s="144"/>
      <c r="Y963" s="144"/>
      <c r="Z963" s="144"/>
    </row>
    <row r="964" spans="1:26" ht="15.75" customHeight="1" x14ac:dyDescent="0.2">
      <c r="A964" s="144"/>
      <c r="B964" s="144"/>
      <c r="C964" s="144"/>
      <c r="D964" s="144"/>
      <c r="E964" s="144"/>
      <c r="F964" s="144"/>
      <c r="G964" s="144"/>
      <c r="H964" s="144"/>
      <c r="I964" s="144"/>
      <c r="J964" s="144"/>
      <c r="K964" s="144"/>
      <c r="L964" s="144"/>
      <c r="M964" s="144"/>
      <c r="N964" s="144"/>
      <c r="O964" s="144"/>
      <c r="P964" s="144"/>
      <c r="Q964" s="144"/>
      <c r="R964" s="144"/>
      <c r="S964" s="144"/>
      <c r="T964" s="144"/>
      <c r="U964" s="144"/>
      <c r="V964" s="144"/>
      <c r="W964" s="144"/>
      <c r="X964" s="144"/>
      <c r="Y964" s="144"/>
      <c r="Z964" s="144"/>
    </row>
    <row r="965" spans="1:26" ht="15.75" customHeight="1" x14ac:dyDescent="0.2">
      <c r="A965" s="144"/>
      <c r="B965" s="144"/>
      <c r="C965" s="144"/>
      <c r="D965" s="144"/>
      <c r="E965" s="144"/>
      <c r="F965" s="144"/>
      <c r="G965" s="144"/>
      <c r="H965" s="144"/>
      <c r="I965" s="144"/>
      <c r="J965" s="144"/>
      <c r="K965" s="144"/>
      <c r="L965" s="144"/>
      <c r="M965" s="144"/>
      <c r="N965" s="144"/>
      <c r="O965" s="144"/>
      <c r="P965" s="144"/>
      <c r="Q965" s="144"/>
      <c r="R965" s="144"/>
      <c r="S965" s="144"/>
      <c r="T965" s="144"/>
      <c r="U965" s="144"/>
      <c r="V965" s="144"/>
      <c r="W965" s="144"/>
      <c r="X965" s="144"/>
      <c r="Y965" s="144"/>
      <c r="Z965" s="144"/>
    </row>
    <row r="966" spans="1:26" ht="15.75" customHeight="1" x14ac:dyDescent="0.2">
      <c r="A966" s="144"/>
      <c r="B966" s="144"/>
      <c r="C966" s="144"/>
      <c r="D966" s="144"/>
      <c r="E966" s="144"/>
      <c r="F966" s="144"/>
      <c r="G966" s="144"/>
      <c r="H966" s="144"/>
      <c r="I966" s="144"/>
      <c r="J966" s="144"/>
      <c r="K966" s="144"/>
      <c r="L966" s="144"/>
      <c r="M966" s="144"/>
      <c r="N966" s="144"/>
      <c r="O966" s="144"/>
      <c r="P966" s="144"/>
      <c r="Q966" s="144"/>
      <c r="R966" s="144"/>
      <c r="S966" s="144"/>
      <c r="T966" s="144"/>
      <c r="U966" s="144"/>
      <c r="V966" s="144"/>
      <c r="W966" s="144"/>
      <c r="X966" s="144"/>
      <c r="Y966" s="144"/>
      <c r="Z966" s="144"/>
    </row>
    <row r="967" spans="1:26" ht="15.75" customHeight="1" x14ac:dyDescent="0.2">
      <c r="A967" s="144"/>
      <c r="B967" s="144"/>
      <c r="C967" s="144"/>
      <c r="D967" s="144"/>
      <c r="E967" s="144"/>
      <c r="F967" s="144"/>
      <c r="G967" s="144"/>
      <c r="H967" s="144"/>
      <c r="I967" s="144"/>
      <c r="J967" s="144"/>
      <c r="K967" s="144"/>
      <c r="L967" s="144"/>
      <c r="M967" s="144"/>
      <c r="N967" s="144"/>
      <c r="O967" s="144"/>
      <c r="P967" s="144"/>
      <c r="Q967" s="144"/>
      <c r="R967" s="144"/>
      <c r="S967" s="144"/>
      <c r="T967" s="144"/>
      <c r="U967" s="144"/>
      <c r="V967" s="144"/>
      <c r="W967" s="144"/>
      <c r="X967" s="144"/>
      <c r="Y967" s="144"/>
      <c r="Z967" s="144"/>
    </row>
    <row r="968" spans="1:26" ht="15.75" customHeight="1" x14ac:dyDescent="0.2">
      <c r="A968" s="144"/>
      <c r="B968" s="144"/>
      <c r="C968" s="144"/>
      <c r="D968" s="144"/>
      <c r="E968" s="144"/>
      <c r="F968" s="144"/>
      <c r="G968" s="144"/>
      <c r="H968" s="144"/>
      <c r="I968" s="144"/>
      <c r="J968" s="144"/>
      <c r="K968" s="144"/>
      <c r="L968" s="144"/>
      <c r="M968" s="144"/>
      <c r="N968" s="144"/>
      <c r="O968" s="144"/>
      <c r="P968" s="144"/>
      <c r="Q968" s="144"/>
      <c r="R968" s="144"/>
      <c r="S968" s="144"/>
      <c r="T968" s="144"/>
      <c r="U968" s="144"/>
      <c r="V968" s="144"/>
      <c r="W968" s="144"/>
      <c r="X968" s="144"/>
      <c r="Y968" s="144"/>
      <c r="Z968" s="144"/>
    </row>
    <row r="969" spans="1:26" ht="15.75" customHeight="1" x14ac:dyDescent="0.2">
      <c r="A969" s="144"/>
      <c r="B969" s="144"/>
      <c r="C969" s="144"/>
      <c r="D969" s="144"/>
      <c r="E969" s="144"/>
      <c r="F969" s="144"/>
      <c r="G969" s="144"/>
      <c r="H969" s="144"/>
      <c r="I969" s="144"/>
      <c r="J969" s="144"/>
      <c r="K969" s="144"/>
      <c r="L969" s="144"/>
      <c r="M969" s="144"/>
      <c r="N969" s="144"/>
      <c r="O969" s="144"/>
      <c r="P969" s="144"/>
      <c r="Q969" s="144"/>
      <c r="R969" s="144"/>
      <c r="S969" s="144"/>
      <c r="T969" s="144"/>
      <c r="U969" s="144"/>
      <c r="V969" s="144"/>
      <c r="W969" s="144"/>
      <c r="X969" s="144"/>
      <c r="Y969" s="144"/>
      <c r="Z969" s="144"/>
    </row>
    <row r="970" spans="1:26" ht="15.75" customHeight="1" x14ac:dyDescent="0.2">
      <c r="A970" s="144"/>
      <c r="B970" s="144"/>
      <c r="C970" s="144"/>
      <c r="D970" s="144"/>
      <c r="E970" s="144"/>
      <c r="F970" s="144"/>
      <c r="G970" s="144"/>
      <c r="H970" s="144"/>
      <c r="I970" s="144"/>
      <c r="J970" s="144"/>
      <c r="K970" s="144"/>
      <c r="L970" s="144"/>
      <c r="M970" s="144"/>
      <c r="N970" s="144"/>
      <c r="O970" s="144"/>
      <c r="P970" s="144"/>
      <c r="Q970" s="144"/>
      <c r="R970" s="144"/>
      <c r="S970" s="144"/>
      <c r="T970" s="144"/>
      <c r="U970" s="144"/>
      <c r="V970" s="144"/>
      <c r="W970" s="144"/>
      <c r="X970" s="144"/>
      <c r="Y970" s="144"/>
      <c r="Z970" s="144"/>
    </row>
    <row r="971" spans="1:26" ht="15.75" customHeight="1" x14ac:dyDescent="0.2">
      <c r="A971" s="144"/>
      <c r="B971" s="144"/>
      <c r="C971" s="144"/>
      <c r="D971" s="144"/>
      <c r="E971" s="144"/>
      <c r="F971" s="144"/>
      <c r="G971" s="144"/>
      <c r="H971" s="144"/>
      <c r="I971" s="144"/>
      <c r="J971" s="144"/>
      <c r="K971" s="144"/>
      <c r="L971" s="144"/>
      <c r="M971" s="144"/>
      <c r="N971" s="144"/>
      <c r="O971" s="144"/>
      <c r="P971" s="144"/>
      <c r="Q971" s="144"/>
      <c r="R971" s="144"/>
      <c r="S971" s="144"/>
      <c r="T971" s="144"/>
      <c r="U971" s="144"/>
      <c r="V971" s="144"/>
      <c r="W971" s="144"/>
      <c r="X971" s="144"/>
      <c r="Y971" s="144"/>
      <c r="Z971" s="144"/>
    </row>
    <row r="972" spans="1:26" ht="15.75" customHeight="1" x14ac:dyDescent="0.2">
      <c r="A972" s="144"/>
      <c r="B972" s="144"/>
      <c r="C972" s="144"/>
      <c r="D972" s="144"/>
      <c r="E972" s="144"/>
      <c r="F972" s="144"/>
      <c r="G972" s="144"/>
      <c r="H972" s="144"/>
      <c r="I972" s="144"/>
      <c r="J972" s="144"/>
      <c r="K972" s="144"/>
      <c r="L972" s="144"/>
      <c r="M972" s="144"/>
      <c r="N972" s="144"/>
      <c r="O972" s="144"/>
      <c r="P972" s="144"/>
      <c r="Q972" s="144"/>
      <c r="R972" s="144"/>
      <c r="S972" s="144"/>
      <c r="T972" s="144"/>
      <c r="U972" s="144"/>
      <c r="V972" s="144"/>
      <c r="W972" s="144"/>
      <c r="X972" s="144"/>
      <c r="Y972" s="144"/>
      <c r="Z972" s="144"/>
    </row>
    <row r="973" spans="1:26" ht="15.75" customHeight="1" x14ac:dyDescent="0.2">
      <c r="A973" s="144"/>
      <c r="B973" s="144"/>
      <c r="C973" s="144"/>
      <c r="D973" s="144"/>
      <c r="E973" s="144"/>
      <c r="F973" s="144"/>
      <c r="G973" s="144"/>
      <c r="H973" s="144"/>
      <c r="I973" s="144"/>
      <c r="J973" s="144"/>
      <c r="K973" s="144"/>
      <c r="L973" s="144"/>
      <c r="M973" s="144"/>
      <c r="N973" s="144"/>
      <c r="O973" s="144"/>
      <c r="P973" s="144"/>
      <c r="Q973" s="144"/>
      <c r="R973" s="144"/>
      <c r="S973" s="144"/>
      <c r="T973" s="144"/>
      <c r="U973" s="144"/>
      <c r="V973" s="144"/>
      <c r="W973" s="144"/>
      <c r="X973" s="144"/>
      <c r="Y973" s="144"/>
      <c r="Z973" s="144"/>
    </row>
    <row r="974" spans="1:26" ht="15.75" customHeight="1" x14ac:dyDescent="0.2">
      <c r="A974" s="144"/>
      <c r="B974" s="144"/>
      <c r="C974" s="144"/>
      <c r="D974" s="144"/>
      <c r="E974" s="144"/>
      <c r="F974" s="144"/>
      <c r="G974" s="144"/>
      <c r="H974" s="144"/>
      <c r="I974" s="144"/>
      <c r="J974" s="144"/>
      <c r="K974" s="144"/>
      <c r="L974" s="144"/>
      <c r="M974" s="144"/>
      <c r="N974" s="144"/>
      <c r="O974" s="144"/>
      <c r="P974" s="144"/>
      <c r="Q974" s="144"/>
      <c r="R974" s="144"/>
      <c r="S974" s="144"/>
      <c r="T974" s="144"/>
      <c r="U974" s="144"/>
      <c r="V974" s="144"/>
      <c r="W974" s="144"/>
      <c r="X974" s="144"/>
      <c r="Y974" s="144"/>
      <c r="Z974" s="144"/>
    </row>
    <row r="975" spans="1:26" ht="15.75" customHeight="1" x14ac:dyDescent="0.2">
      <c r="A975" s="144"/>
      <c r="B975" s="144"/>
      <c r="C975" s="144"/>
      <c r="D975" s="144"/>
      <c r="E975" s="144"/>
      <c r="F975" s="144"/>
      <c r="G975" s="144"/>
      <c r="H975" s="144"/>
      <c r="I975" s="144"/>
      <c r="J975" s="144"/>
      <c r="K975" s="144"/>
      <c r="L975" s="144"/>
      <c r="M975" s="144"/>
      <c r="N975" s="144"/>
      <c r="O975" s="144"/>
      <c r="P975" s="144"/>
      <c r="Q975" s="144"/>
      <c r="R975" s="144"/>
      <c r="S975" s="144"/>
      <c r="T975" s="144"/>
      <c r="U975" s="144"/>
      <c r="V975" s="144"/>
      <c r="W975" s="144"/>
      <c r="X975" s="144"/>
      <c r="Y975" s="144"/>
      <c r="Z975" s="144"/>
    </row>
    <row r="976" spans="1:26" ht="15.75" customHeight="1" x14ac:dyDescent="0.2">
      <c r="A976" s="144"/>
      <c r="B976" s="144"/>
      <c r="C976" s="144"/>
      <c r="D976" s="144"/>
      <c r="E976" s="144"/>
      <c r="F976" s="144"/>
      <c r="G976" s="144"/>
      <c r="H976" s="144"/>
      <c r="I976" s="144"/>
      <c r="J976" s="144"/>
      <c r="K976" s="144"/>
      <c r="L976" s="144"/>
      <c r="M976" s="144"/>
      <c r="N976" s="144"/>
      <c r="O976" s="144"/>
      <c r="P976" s="144"/>
      <c r="Q976" s="144"/>
      <c r="R976" s="144"/>
      <c r="S976" s="144"/>
      <c r="T976" s="144"/>
      <c r="U976" s="144"/>
      <c r="V976" s="144"/>
      <c r="W976" s="144"/>
      <c r="X976" s="144"/>
      <c r="Y976" s="144"/>
      <c r="Z976" s="144"/>
    </row>
    <row r="977" spans="1:26" ht="15.75" customHeight="1" x14ac:dyDescent="0.2">
      <c r="A977" s="144"/>
      <c r="B977" s="144"/>
      <c r="C977" s="144"/>
      <c r="D977" s="144"/>
      <c r="E977" s="144"/>
      <c r="F977" s="144"/>
      <c r="G977" s="144"/>
      <c r="H977" s="144"/>
      <c r="I977" s="144"/>
      <c r="J977" s="144"/>
      <c r="K977" s="144"/>
      <c r="L977" s="144"/>
      <c r="M977" s="144"/>
      <c r="N977" s="144"/>
      <c r="O977" s="144"/>
      <c r="P977" s="144"/>
      <c r="Q977" s="144"/>
      <c r="R977" s="144"/>
      <c r="S977" s="144"/>
      <c r="T977" s="144"/>
      <c r="U977" s="144"/>
      <c r="V977" s="144"/>
      <c r="W977" s="144"/>
      <c r="X977" s="144"/>
      <c r="Y977" s="144"/>
      <c r="Z977" s="144"/>
    </row>
    <row r="978" spans="1:26" ht="15.75" customHeight="1" x14ac:dyDescent="0.2">
      <c r="A978" s="144"/>
      <c r="B978" s="144"/>
      <c r="C978" s="144"/>
      <c r="D978" s="144"/>
      <c r="E978" s="144"/>
      <c r="F978" s="144"/>
      <c r="G978" s="144"/>
      <c r="H978" s="144"/>
      <c r="I978" s="144"/>
      <c r="J978" s="144"/>
      <c r="K978" s="144"/>
      <c r="L978" s="144"/>
      <c r="M978" s="144"/>
      <c r="N978" s="144"/>
      <c r="O978" s="144"/>
      <c r="P978" s="144"/>
      <c r="Q978" s="144"/>
      <c r="R978" s="144"/>
      <c r="S978" s="144"/>
      <c r="T978" s="144"/>
      <c r="U978" s="144"/>
      <c r="V978" s="144"/>
      <c r="W978" s="144"/>
      <c r="X978" s="144"/>
      <c r="Y978" s="144"/>
      <c r="Z978" s="144"/>
    </row>
    <row r="979" spans="1:26" ht="15.75" customHeight="1" x14ac:dyDescent="0.2">
      <c r="A979" s="144"/>
      <c r="B979" s="144"/>
      <c r="C979" s="144"/>
      <c r="D979" s="144"/>
      <c r="E979" s="144"/>
      <c r="F979" s="144"/>
      <c r="G979" s="144"/>
      <c r="H979" s="144"/>
      <c r="I979" s="144"/>
      <c r="J979" s="144"/>
      <c r="K979" s="144"/>
      <c r="L979" s="144"/>
      <c r="M979" s="144"/>
      <c r="N979" s="144"/>
      <c r="O979" s="144"/>
      <c r="P979" s="144"/>
      <c r="Q979" s="144"/>
      <c r="R979" s="144"/>
      <c r="S979" s="144"/>
      <c r="T979" s="144"/>
      <c r="U979" s="144"/>
      <c r="V979" s="144"/>
      <c r="W979" s="144"/>
      <c r="X979" s="144"/>
      <c r="Y979" s="144"/>
      <c r="Z979" s="144"/>
    </row>
    <row r="980" spans="1:26" ht="15.75" customHeight="1" x14ac:dyDescent="0.2">
      <c r="A980" s="144"/>
      <c r="B980" s="144"/>
      <c r="C980" s="144"/>
      <c r="D980" s="144"/>
      <c r="E980" s="144"/>
      <c r="F980" s="144"/>
      <c r="G980" s="144"/>
      <c r="H980" s="144"/>
      <c r="I980" s="144"/>
      <c r="J980" s="144"/>
      <c r="K980" s="144"/>
      <c r="L980" s="144"/>
      <c r="M980" s="144"/>
      <c r="N980" s="144"/>
      <c r="O980" s="144"/>
      <c r="P980" s="144"/>
      <c r="Q980" s="144"/>
      <c r="R980" s="144"/>
      <c r="S980" s="144"/>
      <c r="T980" s="144"/>
      <c r="U980" s="144"/>
      <c r="V980" s="144"/>
      <c r="W980" s="144"/>
      <c r="X980" s="144"/>
      <c r="Y980" s="144"/>
      <c r="Z980" s="144"/>
    </row>
    <row r="981" spans="1:26" ht="15.75" customHeight="1" x14ac:dyDescent="0.2">
      <c r="A981" s="144"/>
      <c r="B981" s="144"/>
      <c r="C981" s="144"/>
      <c r="D981" s="144"/>
      <c r="E981" s="144"/>
      <c r="F981" s="144"/>
      <c r="G981" s="144"/>
      <c r="H981" s="144"/>
      <c r="I981" s="144"/>
      <c r="J981" s="144"/>
      <c r="K981" s="144"/>
      <c r="L981" s="144"/>
      <c r="M981" s="144"/>
      <c r="N981" s="144"/>
      <c r="O981" s="144"/>
      <c r="P981" s="144"/>
      <c r="Q981" s="144"/>
      <c r="R981" s="144"/>
      <c r="S981" s="144"/>
      <c r="T981" s="144"/>
      <c r="U981" s="144"/>
      <c r="V981" s="144"/>
      <c r="W981" s="144"/>
      <c r="X981" s="144"/>
      <c r="Y981" s="144"/>
      <c r="Z981" s="144"/>
    </row>
    <row r="982" spans="1:26" ht="15.75" customHeight="1" x14ac:dyDescent="0.2">
      <c r="A982" s="144"/>
      <c r="B982" s="144"/>
      <c r="C982" s="144"/>
      <c r="D982" s="144"/>
      <c r="E982" s="144"/>
      <c r="F982" s="144"/>
      <c r="G982" s="144"/>
      <c r="H982" s="144"/>
      <c r="I982" s="144"/>
      <c r="J982" s="144"/>
      <c r="K982" s="144"/>
      <c r="L982" s="144"/>
      <c r="M982" s="144"/>
      <c r="N982" s="144"/>
      <c r="O982" s="144"/>
      <c r="P982" s="144"/>
      <c r="Q982" s="144"/>
      <c r="R982" s="144"/>
      <c r="S982" s="144"/>
      <c r="T982" s="144"/>
      <c r="U982" s="144"/>
      <c r="V982" s="144"/>
      <c r="W982" s="144"/>
      <c r="X982" s="144"/>
      <c r="Y982" s="144"/>
      <c r="Z982" s="144"/>
    </row>
    <row r="983" spans="1:26" ht="15.75" customHeight="1" x14ac:dyDescent="0.2">
      <c r="A983" s="144"/>
      <c r="B983" s="144"/>
      <c r="C983" s="144"/>
      <c r="D983" s="144"/>
      <c r="E983" s="144"/>
      <c r="F983" s="144"/>
      <c r="G983" s="144"/>
      <c r="H983" s="144"/>
      <c r="I983" s="144"/>
      <c r="J983" s="144"/>
      <c r="K983" s="144"/>
      <c r="L983" s="144"/>
      <c r="M983" s="144"/>
      <c r="N983" s="144"/>
      <c r="O983" s="144"/>
      <c r="P983" s="144"/>
      <c r="Q983" s="144"/>
      <c r="R983" s="144"/>
      <c r="S983" s="144"/>
      <c r="T983" s="144"/>
      <c r="U983" s="144"/>
      <c r="V983" s="144"/>
      <c r="W983" s="144"/>
      <c r="X983" s="144"/>
      <c r="Y983" s="144"/>
      <c r="Z983" s="144"/>
    </row>
    <row r="984" spans="1:26" ht="15.75" customHeight="1" x14ac:dyDescent="0.2">
      <c r="A984" s="144"/>
      <c r="B984" s="144"/>
      <c r="C984" s="144"/>
      <c r="D984" s="144"/>
      <c r="E984" s="144"/>
      <c r="F984" s="144"/>
      <c r="G984" s="144"/>
      <c r="H984" s="144"/>
      <c r="I984" s="144"/>
      <c r="J984" s="144"/>
      <c r="K984" s="144"/>
      <c r="L984" s="144"/>
      <c r="M984" s="144"/>
      <c r="N984" s="144"/>
      <c r="O984" s="144"/>
      <c r="P984" s="144"/>
      <c r="Q984" s="144"/>
      <c r="R984" s="144"/>
      <c r="S984" s="144"/>
      <c r="T984" s="144"/>
      <c r="U984" s="144"/>
      <c r="V984" s="144"/>
      <c r="W984" s="144"/>
      <c r="X984" s="144"/>
      <c r="Y984" s="144"/>
      <c r="Z984" s="144"/>
    </row>
    <row r="985" spans="1:26" ht="15.75" customHeight="1" x14ac:dyDescent="0.2">
      <c r="A985" s="144"/>
      <c r="B985" s="144"/>
      <c r="C985" s="144"/>
      <c r="D985" s="144"/>
      <c r="E985" s="144"/>
      <c r="F985" s="144"/>
      <c r="G985" s="144"/>
      <c r="H985" s="144"/>
      <c r="I985" s="144"/>
      <c r="J985" s="144"/>
      <c r="K985" s="144"/>
      <c r="L985" s="144"/>
      <c r="M985" s="144"/>
      <c r="N985" s="144"/>
      <c r="O985" s="144"/>
      <c r="P985" s="144"/>
      <c r="Q985" s="144"/>
      <c r="R985" s="144"/>
      <c r="S985" s="144"/>
      <c r="T985" s="144"/>
      <c r="U985" s="144"/>
      <c r="V985" s="144"/>
      <c r="W985" s="144"/>
      <c r="X985" s="144"/>
      <c r="Y985" s="144"/>
      <c r="Z985" s="144"/>
    </row>
    <row r="986" spans="1:26" ht="15.75" customHeight="1" x14ac:dyDescent="0.2">
      <c r="A986" s="144"/>
      <c r="B986" s="144"/>
      <c r="C986" s="144"/>
      <c r="D986" s="144"/>
      <c r="E986" s="144"/>
      <c r="F986" s="144"/>
      <c r="G986" s="144"/>
      <c r="H986" s="144"/>
      <c r="I986" s="144"/>
      <c r="J986" s="144"/>
      <c r="K986" s="144"/>
      <c r="L986" s="144"/>
      <c r="M986" s="144"/>
      <c r="N986" s="144"/>
      <c r="O986" s="144"/>
      <c r="P986" s="144"/>
      <c r="Q986" s="144"/>
      <c r="R986" s="144"/>
      <c r="S986" s="144"/>
      <c r="T986" s="144"/>
      <c r="U986" s="144"/>
      <c r="V986" s="144"/>
      <c r="W986" s="144"/>
      <c r="X986" s="144"/>
      <c r="Y986" s="144"/>
      <c r="Z986" s="144"/>
    </row>
    <row r="987" spans="1:26" ht="15.75" customHeight="1" x14ac:dyDescent="0.2">
      <c r="A987" s="144"/>
      <c r="B987" s="144"/>
      <c r="C987" s="144"/>
      <c r="D987" s="144"/>
      <c r="E987" s="144"/>
      <c r="F987" s="144"/>
      <c r="G987" s="144"/>
      <c r="H987" s="144"/>
      <c r="I987" s="144"/>
      <c r="J987" s="144"/>
      <c r="K987" s="144"/>
      <c r="L987" s="144"/>
      <c r="M987" s="144"/>
      <c r="N987" s="144"/>
      <c r="O987" s="144"/>
      <c r="P987" s="144"/>
      <c r="Q987" s="144"/>
      <c r="R987" s="144"/>
      <c r="S987" s="144"/>
      <c r="T987" s="144"/>
      <c r="U987" s="144"/>
      <c r="V987" s="144"/>
      <c r="W987" s="144"/>
      <c r="X987" s="144"/>
      <c r="Y987" s="144"/>
      <c r="Z987" s="144"/>
    </row>
    <row r="988" spans="1:26" ht="15.75" customHeight="1" x14ac:dyDescent="0.2">
      <c r="A988" s="144"/>
      <c r="B988" s="144"/>
      <c r="C988" s="144"/>
      <c r="D988" s="144"/>
      <c r="E988" s="144"/>
      <c r="F988" s="144"/>
      <c r="G988" s="144"/>
      <c r="H988" s="144"/>
      <c r="I988" s="144"/>
      <c r="J988" s="144"/>
      <c r="K988" s="144"/>
      <c r="L988" s="144"/>
      <c r="M988" s="144"/>
      <c r="N988" s="144"/>
      <c r="O988" s="144"/>
      <c r="P988" s="144"/>
      <c r="Q988" s="144"/>
      <c r="R988" s="144"/>
      <c r="S988" s="144"/>
      <c r="T988" s="144"/>
      <c r="U988" s="144"/>
      <c r="V988" s="144"/>
      <c r="W988" s="144"/>
      <c r="X988" s="144"/>
      <c r="Y988" s="144"/>
      <c r="Z988" s="144"/>
    </row>
    <row r="989" spans="1:26" ht="15.75" customHeight="1" x14ac:dyDescent="0.2">
      <c r="A989" s="144"/>
      <c r="B989" s="144"/>
      <c r="C989" s="144"/>
      <c r="D989" s="144"/>
      <c r="E989" s="144"/>
      <c r="F989" s="144"/>
      <c r="G989" s="144"/>
      <c r="H989" s="144"/>
      <c r="I989" s="144"/>
      <c r="J989" s="144"/>
      <c r="K989" s="144"/>
      <c r="L989" s="144"/>
      <c r="M989" s="144"/>
      <c r="N989" s="144"/>
      <c r="O989" s="144"/>
      <c r="P989" s="144"/>
      <c r="Q989" s="144"/>
      <c r="R989" s="144"/>
      <c r="S989" s="144"/>
      <c r="T989" s="144"/>
      <c r="U989" s="144"/>
      <c r="V989" s="144"/>
      <c r="W989" s="144"/>
      <c r="X989" s="144"/>
      <c r="Y989" s="144"/>
      <c r="Z989" s="144"/>
    </row>
    <row r="990" spans="1:26" ht="15.75" customHeight="1" x14ac:dyDescent="0.2">
      <c r="A990" s="144"/>
      <c r="B990" s="144"/>
      <c r="C990" s="144"/>
      <c r="D990" s="144"/>
      <c r="E990" s="144"/>
      <c r="F990" s="144"/>
      <c r="G990" s="144"/>
      <c r="H990" s="144"/>
      <c r="I990" s="144"/>
      <c r="J990" s="144"/>
      <c r="K990" s="144"/>
      <c r="L990" s="144"/>
      <c r="M990" s="144"/>
      <c r="N990" s="144"/>
      <c r="O990" s="144"/>
      <c r="P990" s="144"/>
      <c r="Q990" s="144"/>
      <c r="R990" s="144"/>
      <c r="S990" s="144"/>
      <c r="T990" s="144"/>
      <c r="U990" s="144"/>
      <c r="V990" s="144"/>
      <c r="W990" s="144"/>
      <c r="X990" s="144"/>
      <c r="Y990" s="144"/>
      <c r="Z990" s="144"/>
    </row>
    <row r="991" spans="1:26" ht="15.75" customHeight="1" x14ac:dyDescent="0.2">
      <c r="A991" s="144"/>
      <c r="B991" s="144"/>
      <c r="C991" s="144"/>
      <c r="D991" s="144"/>
      <c r="E991" s="144"/>
      <c r="F991" s="144"/>
      <c r="G991" s="144"/>
      <c r="H991" s="144"/>
      <c r="I991" s="144"/>
      <c r="J991" s="144"/>
      <c r="K991" s="144"/>
      <c r="L991" s="144"/>
      <c r="M991" s="144"/>
      <c r="N991" s="144"/>
      <c r="O991" s="144"/>
      <c r="P991" s="144"/>
      <c r="Q991" s="144"/>
      <c r="R991" s="144"/>
      <c r="S991" s="144"/>
      <c r="T991" s="144"/>
      <c r="U991" s="144"/>
      <c r="V991" s="144"/>
      <c r="W991" s="144"/>
      <c r="X991" s="144"/>
      <c r="Y991" s="144"/>
      <c r="Z991" s="144"/>
    </row>
    <row r="992" spans="1:26" ht="15.75" customHeight="1" x14ac:dyDescent="0.2">
      <c r="A992" s="144"/>
      <c r="B992" s="144"/>
      <c r="C992" s="144"/>
      <c r="D992" s="144"/>
      <c r="E992" s="144"/>
      <c r="F992" s="144"/>
      <c r="G992" s="144"/>
      <c r="H992" s="144"/>
      <c r="I992" s="144"/>
      <c r="J992" s="144"/>
      <c r="K992" s="144"/>
      <c r="L992" s="144"/>
      <c r="M992" s="144"/>
      <c r="N992" s="144"/>
      <c r="O992" s="144"/>
      <c r="P992" s="144"/>
      <c r="Q992" s="144"/>
      <c r="R992" s="144"/>
      <c r="S992" s="144"/>
      <c r="T992" s="144"/>
      <c r="U992" s="144"/>
      <c r="V992" s="144"/>
      <c r="W992" s="144"/>
      <c r="X992" s="144"/>
      <c r="Y992" s="144"/>
      <c r="Z992" s="144"/>
    </row>
    <row r="993" spans="1:26" ht="15.75" customHeight="1" x14ac:dyDescent="0.2">
      <c r="A993" s="144"/>
      <c r="B993" s="144"/>
      <c r="C993" s="144"/>
      <c r="D993" s="144"/>
      <c r="E993" s="144"/>
      <c r="F993" s="144"/>
      <c r="G993" s="144"/>
      <c r="H993" s="144"/>
      <c r="I993" s="144"/>
      <c r="J993" s="144"/>
      <c r="K993" s="144"/>
      <c r="L993" s="144"/>
      <c r="M993" s="144"/>
      <c r="N993" s="144"/>
      <c r="O993" s="144"/>
      <c r="P993" s="144"/>
      <c r="Q993" s="144"/>
      <c r="R993" s="144"/>
      <c r="S993" s="144"/>
      <c r="T993" s="144"/>
      <c r="U993" s="144"/>
      <c r="V993" s="144"/>
      <c r="W993" s="144"/>
      <c r="X993" s="144"/>
      <c r="Y993" s="144"/>
      <c r="Z993" s="144"/>
    </row>
    <row r="994" spans="1:26" ht="15.75" customHeight="1" x14ac:dyDescent="0.2">
      <c r="A994" s="144"/>
      <c r="B994" s="144"/>
      <c r="C994" s="144"/>
      <c r="D994" s="144"/>
      <c r="E994" s="144"/>
      <c r="F994" s="144"/>
      <c r="G994" s="144"/>
      <c r="H994" s="144"/>
      <c r="I994" s="144"/>
      <c r="J994" s="144"/>
      <c r="K994" s="144"/>
      <c r="L994" s="144"/>
      <c r="M994" s="144"/>
      <c r="N994" s="144"/>
      <c r="O994" s="144"/>
      <c r="P994" s="144"/>
      <c r="Q994" s="144"/>
      <c r="R994" s="144"/>
      <c r="S994" s="144"/>
      <c r="T994" s="144"/>
      <c r="U994" s="144"/>
      <c r="V994" s="144"/>
      <c r="W994" s="144"/>
      <c r="X994" s="144"/>
      <c r="Y994" s="144"/>
      <c r="Z994" s="144"/>
    </row>
    <row r="995" spans="1:26" ht="15.75" customHeight="1" x14ac:dyDescent="0.2">
      <c r="A995" s="144"/>
      <c r="B995" s="144"/>
      <c r="C995" s="144"/>
      <c r="D995" s="144"/>
      <c r="E995" s="144"/>
      <c r="F995" s="144"/>
      <c r="G995" s="144"/>
      <c r="H995" s="144"/>
      <c r="I995" s="144"/>
      <c r="J995" s="144"/>
      <c r="K995" s="144"/>
      <c r="L995" s="144"/>
      <c r="M995" s="144"/>
      <c r="N995" s="144"/>
      <c r="O995" s="144"/>
      <c r="P995" s="144"/>
      <c r="Q995" s="144"/>
      <c r="R995" s="144"/>
      <c r="S995" s="144"/>
      <c r="T995" s="144"/>
      <c r="U995" s="144"/>
      <c r="V995" s="144"/>
      <c r="W995" s="144"/>
      <c r="X995" s="144"/>
      <c r="Y995" s="144"/>
      <c r="Z995" s="144"/>
    </row>
    <row r="996" spans="1:26" ht="15.75" customHeight="1" x14ac:dyDescent="0.2">
      <c r="A996" s="144"/>
      <c r="B996" s="144"/>
      <c r="C996" s="144"/>
      <c r="D996" s="144"/>
      <c r="E996" s="144"/>
      <c r="F996" s="144"/>
      <c r="G996" s="144"/>
      <c r="H996" s="144"/>
      <c r="I996" s="144"/>
      <c r="J996" s="144"/>
      <c r="K996" s="144"/>
      <c r="L996" s="144"/>
      <c r="M996" s="144"/>
      <c r="N996" s="144"/>
      <c r="O996" s="144"/>
      <c r="P996" s="144"/>
      <c r="Q996" s="144"/>
      <c r="R996" s="144"/>
      <c r="S996" s="144"/>
      <c r="T996" s="144"/>
      <c r="U996" s="144"/>
      <c r="V996" s="144"/>
      <c r="W996" s="144"/>
      <c r="X996" s="144"/>
      <c r="Y996" s="144"/>
      <c r="Z996" s="144"/>
    </row>
    <row r="997" spans="1:26" ht="15.75" customHeight="1" x14ac:dyDescent="0.2">
      <c r="A997" s="144"/>
      <c r="B997" s="144"/>
      <c r="C997" s="144"/>
      <c r="D997" s="144"/>
      <c r="E997" s="144"/>
      <c r="F997" s="144"/>
      <c r="G997" s="144"/>
      <c r="H997" s="144"/>
      <c r="I997" s="144"/>
      <c r="J997" s="144"/>
      <c r="K997" s="144"/>
      <c r="L997" s="144"/>
      <c r="M997" s="144"/>
      <c r="N997" s="144"/>
      <c r="O997" s="144"/>
      <c r="P997" s="144"/>
      <c r="Q997" s="144"/>
      <c r="R997" s="144"/>
      <c r="S997" s="144"/>
      <c r="T997" s="144"/>
      <c r="U997" s="144"/>
      <c r="V997" s="144"/>
      <c r="W997" s="144"/>
      <c r="X997" s="144"/>
      <c r="Y997" s="144"/>
      <c r="Z997" s="144"/>
    </row>
    <row r="998" spans="1:26" ht="15.75" customHeight="1" x14ac:dyDescent="0.2">
      <c r="A998" s="144"/>
      <c r="B998" s="144"/>
      <c r="C998" s="144"/>
      <c r="D998" s="144"/>
      <c r="E998" s="144"/>
      <c r="F998" s="144"/>
      <c r="G998" s="144"/>
      <c r="H998" s="144"/>
      <c r="I998" s="144"/>
      <c r="J998" s="144"/>
      <c r="K998" s="144"/>
      <c r="L998" s="144"/>
      <c r="M998" s="144"/>
      <c r="N998" s="144"/>
      <c r="O998" s="144"/>
      <c r="P998" s="144"/>
      <c r="Q998" s="144"/>
      <c r="R998" s="144"/>
      <c r="S998" s="144"/>
      <c r="T998" s="144"/>
      <c r="U998" s="144"/>
      <c r="V998" s="144"/>
      <c r="W998" s="144"/>
      <c r="X998" s="144"/>
      <c r="Y998" s="144"/>
      <c r="Z998" s="144"/>
    </row>
    <row r="999" spans="1:26" ht="15.75" customHeight="1" x14ac:dyDescent="0.2">
      <c r="A999" s="144"/>
      <c r="B999" s="144"/>
      <c r="C999" s="144"/>
      <c r="D999" s="144"/>
      <c r="E999" s="144"/>
      <c r="F999" s="144"/>
      <c r="G999" s="144"/>
      <c r="H999" s="144"/>
      <c r="I999" s="144"/>
      <c r="J999" s="144"/>
      <c r="K999" s="144"/>
      <c r="L999" s="144"/>
      <c r="M999" s="144"/>
      <c r="N999" s="144"/>
      <c r="O999" s="144"/>
      <c r="P999" s="144"/>
      <c r="Q999" s="144"/>
      <c r="R999" s="144"/>
      <c r="S999" s="144"/>
      <c r="T999" s="144"/>
      <c r="U999" s="144"/>
      <c r="V999" s="144"/>
      <c r="W999" s="144"/>
      <c r="X999" s="144"/>
      <c r="Y999" s="144"/>
      <c r="Z999" s="144"/>
    </row>
    <row r="1000" spans="1:26" ht="15.75" customHeight="1" x14ac:dyDescent="0.2">
      <c r="A1000" s="144"/>
      <c r="B1000" s="144"/>
      <c r="C1000" s="144"/>
      <c r="D1000" s="144"/>
      <c r="E1000" s="144"/>
      <c r="F1000" s="144"/>
      <c r="G1000" s="144"/>
      <c r="H1000" s="144"/>
      <c r="I1000" s="144"/>
      <c r="J1000" s="144"/>
      <c r="K1000" s="144"/>
      <c r="L1000" s="144"/>
      <c r="M1000" s="144"/>
      <c r="N1000" s="144"/>
      <c r="O1000" s="144"/>
      <c r="P1000" s="144"/>
      <c r="Q1000" s="144"/>
      <c r="R1000" s="144"/>
      <c r="S1000" s="144"/>
      <c r="T1000" s="144"/>
      <c r="U1000" s="144"/>
      <c r="V1000" s="144"/>
      <c r="W1000" s="144"/>
      <c r="X1000" s="144"/>
      <c r="Y1000" s="144"/>
      <c r="Z1000" s="144"/>
    </row>
    <row r="1001" spans="1:26" ht="15.75" customHeight="1" x14ac:dyDescent="0.2">
      <c r="A1001" s="144"/>
      <c r="B1001" s="144"/>
      <c r="C1001" s="144"/>
      <c r="D1001" s="144"/>
      <c r="E1001" s="144"/>
      <c r="F1001" s="144"/>
      <c r="G1001" s="144"/>
      <c r="H1001" s="144"/>
      <c r="I1001" s="144"/>
      <c r="J1001" s="144"/>
      <c r="K1001" s="144"/>
      <c r="L1001" s="144"/>
      <c r="M1001" s="144"/>
      <c r="N1001" s="144"/>
      <c r="O1001" s="144"/>
      <c r="P1001" s="144"/>
      <c r="Q1001" s="144"/>
      <c r="R1001" s="144"/>
      <c r="S1001" s="144"/>
      <c r="T1001" s="144"/>
      <c r="U1001" s="144"/>
      <c r="V1001" s="144"/>
      <c r="W1001" s="144"/>
      <c r="X1001" s="144"/>
      <c r="Y1001" s="144"/>
      <c r="Z1001" s="144"/>
    </row>
    <row r="1002" spans="1:26" ht="15.75" customHeight="1" x14ac:dyDescent="0.2">
      <c r="A1002" s="144"/>
      <c r="B1002" s="144"/>
      <c r="C1002" s="144"/>
      <c r="D1002" s="144"/>
      <c r="E1002" s="144"/>
      <c r="F1002" s="144"/>
      <c r="G1002" s="144"/>
      <c r="H1002" s="144"/>
      <c r="I1002" s="144"/>
      <c r="J1002" s="144"/>
      <c r="K1002" s="144"/>
      <c r="L1002" s="144"/>
      <c r="M1002" s="144"/>
      <c r="N1002" s="144"/>
      <c r="O1002" s="144"/>
      <c r="P1002" s="144"/>
      <c r="Q1002" s="144"/>
      <c r="R1002" s="144"/>
      <c r="S1002" s="144"/>
      <c r="T1002" s="144"/>
      <c r="U1002" s="144"/>
      <c r="V1002" s="144"/>
      <c r="W1002" s="144"/>
      <c r="X1002" s="144"/>
      <c r="Y1002" s="144"/>
      <c r="Z1002" s="144"/>
    </row>
    <row r="1003" spans="1:26" ht="15.75" customHeight="1" x14ac:dyDescent="0.2">
      <c r="A1003" s="144"/>
      <c r="B1003" s="144"/>
      <c r="C1003" s="144"/>
      <c r="D1003" s="144"/>
      <c r="E1003" s="144"/>
      <c r="F1003" s="144"/>
      <c r="G1003" s="144"/>
      <c r="H1003" s="144"/>
      <c r="I1003" s="144"/>
      <c r="J1003" s="144"/>
      <c r="K1003" s="144"/>
      <c r="L1003" s="144"/>
      <c r="M1003" s="144"/>
      <c r="N1003" s="144"/>
      <c r="O1003" s="144"/>
      <c r="P1003" s="144"/>
      <c r="Q1003" s="144"/>
      <c r="R1003" s="144"/>
      <c r="S1003" s="144"/>
      <c r="T1003" s="144"/>
      <c r="U1003" s="144"/>
      <c r="V1003" s="144"/>
      <c r="W1003" s="144"/>
      <c r="X1003" s="144"/>
      <c r="Y1003" s="144"/>
      <c r="Z1003" s="144"/>
    </row>
    <row r="1004" spans="1:26" ht="15.75" customHeight="1" x14ac:dyDescent="0.2">
      <c r="A1004" s="144"/>
      <c r="B1004" s="144"/>
      <c r="C1004" s="144"/>
      <c r="D1004" s="144"/>
      <c r="E1004" s="144"/>
      <c r="F1004" s="144"/>
      <c r="G1004" s="144"/>
      <c r="H1004" s="144"/>
      <c r="I1004" s="144"/>
      <c r="J1004" s="144"/>
      <c r="K1004" s="144"/>
      <c r="L1004" s="144"/>
      <c r="M1004" s="144"/>
      <c r="N1004" s="144"/>
      <c r="O1004" s="144"/>
      <c r="P1004" s="144"/>
      <c r="Q1004" s="144"/>
      <c r="R1004" s="144"/>
      <c r="S1004" s="144"/>
      <c r="T1004" s="144"/>
      <c r="U1004" s="144"/>
      <c r="V1004" s="144"/>
      <c r="W1004" s="144"/>
      <c r="X1004" s="144"/>
      <c r="Y1004" s="144"/>
      <c r="Z1004" s="144"/>
    </row>
    <row r="1005" spans="1:26" ht="15.75" customHeight="1" x14ac:dyDescent="0.2">
      <c r="A1005" s="144"/>
      <c r="B1005" s="144"/>
      <c r="C1005" s="144"/>
      <c r="D1005" s="144"/>
      <c r="E1005" s="144"/>
      <c r="F1005" s="144"/>
      <c r="G1005" s="144"/>
      <c r="H1005" s="144"/>
      <c r="I1005" s="144"/>
      <c r="J1005" s="144"/>
      <c r="K1005" s="144"/>
      <c r="L1005" s="144"/>
      <c r="M1005" s="144"/>
      <c r="N1005" s="144"/>
      <c r="O1005" s="144"/>
      <c r="P1005" s="144"/>
      <c r="Q1005" s="144"/>
      <c r="R1005" s="144"/>
      <c r="S1005" s="144"/>
      <c r="T1005" s="144"/>
      <c r="U1005" s="144"/>
      <c r="V1005" s="144"/>
      <c r="W1005" s="144"/>
      <c r="X1005" s="144"/>
      <c r="Y1005" s="144"/>
      <c r="Z1005" s="144"/>
    </row>
    <row r="1006" spans="1:26" ht="15.75" customHeight="1" x14ac:dyDescent="0.2">
      <c r="A1006" s="144"/>
      <c r="B1006" s="144"/>
      <c r="C1006" s="144"/>
      <c r="D1006" s="144"/>
      <c r="E1006" s="144"/>
      <c r="F1006" s="144"/>
      <c r="G1006" s="144"/>
      <c r="H1006" s="144"/>
      <c r="I1006" s="144"/>
      <c r="J1006" s="144"/>
      <c r="K1006" s="144"/>
      <c r="L1006" s="144"/>
      <c r="M1006" s="144"/>
      <c r="N1006" s="144"/>
      <c r="O1006" s="144"/>
      <c r="P1006" s="144"/>
      <c r="Q1006" s="144"/>
      <c r="R1006" s="144"/>
      <c r="S1006" s="144"/>
      <c r="T1006" s="144"/>
      <c r="U1006" s="144"/>
      <c r="V1006" s="144"/>
      <c r="W1006" s="144"/>
      <c r="X1006" s="144"/>
      <c r="Y1006" s="144"/>
      <c r="Z1006" s="144"/>
    </row>
    <row r="1007" spans="1:26" ht="15.75" customHeight="1" x14ac:dyDescent="0.2">
      <c r="A1007" s="144"/>
      <c r="B1007" s="144"/>
      <c r="C1007" s="144"/>
      <c r="D1007" s="144"/>
      <c r="E1007" s="144"/>
      <c r="F1007" s="144"/>
      <c r="G1007" s="144"/>
      <c r="H1007" s="144"/>
      <c r="I1007" s="144"/>
      <c r="J1007" s="144"/>
      <c r="K1007" s="144"/>
      <c r="L1007" s="144"/>
      <c r="M1007" s="144"/>
      <c r="N1007" s="144"/>
      <c r="O1007" s="144"/>
      <c r="P1007" s="144"/>
      <c r="Q1007" s="144"/>
      <c r="R1007" s="144"/>
      <c r="S1007" s="144"/>
      <c r="T1007" s="144"/>
      <c r="U1007" s="144"/>
      <c r="V1007" s="144"/>
      <c r="W1007" s="144"/>
      <c r="X1007" s="144"/>
      <c r="Y1007" s="144"/>
      <c r="Z1007" s="144"/>
    </row>
  </sheetData>
  <mergeCells count="16">
    <mergeCell ref="B2:F6"/>
    <mergeCell ref="B12:C13"/>
    <mergeCell ref="B48:F51"/>
    <mergeCell ref="B52:F52"/>
    <mergeCell ref="B53:F53"/>
    <mergeCell ref="B22:B23"/>
    <mergeCell ref="C22:C23"/>
    <mergeCell ref="D22:D23"/>
    <mergeCell ref="E22:E23"/>
    <mergeCell ref="F22:F23"/>
    <mergeCell ref="B36:D36"/>
    <mergeCell ref="C40:F40"/>
    <mergeCell ref="C41:F41"/>
    <mergeCell ref="C42:F42"/>
    <mergeCell ref="C45:F45"/>
    <mergeCell ref="C46:F46"/>
  </mergeCells>
  <printOptions horizontalCentered="1"/>
  <pageMargins left="0.7" right="0.7" top="0.75" bottom="0.75" header="0.3" footer="0.3"/>
  <pageSetup paperSize="9" scale="47" fitToHeight="0" orientation="portrait" r:id="rId1"/>
  <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BFBFBF"/>
    <pageSetUpPr fitToPage="1"/>
  </sheetPr>
  <dimension ref="A1:AA1007"/>
  <sheetViews>
    <sheetView showGridLines="0" topLeftCell="A33" zoomScale="55" zoomScaleNormal="55" workbookViewId="0">
      <selection activeCell="F22" sqref="F22"/>
    </sheetView>
  </sheetViews>
  <sheetFormatPr defaultColWidth="12.625" defaultRowHeight="15" customHeight="1" x14ac:dyDescent="0.2"/>
  <cols>
    <col min="1" max="1" width="3.25" customWidth="1"/>
    <col min="2" max="2" width="18.625" customWidth="1"/>
    <col min="3" max="3" width="97.625" customWidth="1"/>
    <col min="4" max="4" width="20.375" customWidth="1"/>
    <col min="5" max="6" width="36.625" customWidth="1"/>
    <col min="7" max="7" width="3.25" customWidth="1"/>
    <col min="8" max="27" width="13" customWidth="1"/>
  </cols>
  <sheetData>
    <row r="1" spans="1:27" ht="20.25" customHeight="1" x14ac:dyDescent="0.2">
      <c r="A1" s="4"/>
      <c r="B1" s="4"/>
      <c r="C1" s="4"/>
      <c r="D1" s="4"/>
      <c r="E1" s="4"/>
      <c r="F1" s="4"/>
      <c r="G1" s="4"/>
      <c r="H1" s="144"/>
      <c r="I1" s="144"/>
      <c r="J1" s="144"/>
      <c r="K1" s="144"/>
      <c r="L1" s="144"/>
      <c r="M1" s="144"/>
      <c r="N1" s="144"/>
      <c r="O1" s="144"/>
      <c r="P1" s="144"/>
      <c r="Q1" s="144"/>
      <c r="R1" s="144"/>
      <c r="S1" s="144"/>
      <c r="T1" s="144"/>
      <c r="U1" s="144"/>
      <c r="V1" s="144"/>
      <c r="W1" s="144"/>
      <c r="X1" s="144"/>
      <c r="Y1" s="144"/>
      <c r="Z1" s="144"/>
      <c r="AA1" s="144"/>
    </row>
    <row r="2" spans="1:27" ht="18.75" customHeight="1" x14ac:dyDescent="0.2">
      <c r="A2" s="46"/>
      <c r="B2" s="492" t="s">
        <v>415</v>
      </c>
      <c r="C2" s="493"/>
      <c r="D2" s="493"/>
      <c r="E2" s="493"/>
      <c r="F2" s="494"/>
      <c r="G2" s="46"/>
      <c r="H2" s="47"/>
      <c r="I2" s="46"/>
      <c r="J2" s="46"/>
      <c r="K2" s="46"/>
      <c r="L2" s="46"/>
      <c r="M2" s="46"/>
      <c r="N2" s="46"/>
      <c r="O2" s="46"/>
      <c r="P2" s="46"/>
      <c r="Q2" s="46"/>
      <c r="R2" s="46"/>
      <c r="S2" s="46"/>
      <c r="T2" s="46"/>
      <c r="U2" s="46"/>
      <c r="V2" s="44"/>
      <c r="W2" s="44"/>
      <c r="X2" s="44"/>
      <c r="Y2" s="44"/>
      <c r="Z2" s="1"/>
    </row>
    <row r="3" spans="1:27" ht="18.75" customHeight="1" x14ac:dyDescent="0.2">
      <c r="A3" s="46"/>
      <c r="B3" s="495"/>
      <c r="C3" s="496"/>
      <c r="D3" s="496"/>
      <c r="E3" s="496"/>
      <c r="F3" s="497"/>
      <c r="G3" s="46"/>
      <c r="H3" s="47"/>
      <c r="I3" s="46"/>
      <c r="J3" s="46"/>
      <c r="K3" s="46"/>
      <c r="L3" s="46"/>
      <c r="M3" s="46"/>
      <c r="N3" s="46"/>
      <c r="O3" s="46"/>
      <c r="P3" s="46"/>
      <c r="Q3" s="46"/>
      <c r="R3" s="46"/>
      <c r="S3" s="46"/>
      <c r="T3" s="46"/>
      <c r="U3" s="46"/>
      <c r="V3" s="44"/>
      <c r="W3" s="44"/>
      <c r="X3" s="44"/>
      <c r="Y3" s="44"/>
      <c r="Z3" s="1"/>
    </row>
    <row r="4" spans="1:27" ht="18.75" customHeight="1" x14ac:dyDescent="0.2">
      <c r="A4" s="46"/>
      <c r="B4" s="495"/>
      <c r="C4" s="496"/>
      <c r="D4" s="496"/>
      <c r="E4" s="496"/>
      <c r="F4" s="497"/>
      <c r="G4" s="46"/>
      <c r="H4" s="47"/>
      <c r="I4" s="46"/>
      <c r="J4" s="46"/>
      <c r="K4" s="46"/>
      <c r="L4" s="46"/>
      <c r="M4" s="46"/>
      <c r="N4" s="46"/>
      <c r="O4" s="46"/>
      <c r="P4" s="46"/>
      <c r="Q4" s="46"/>
      <c r="R4" s="46"/>
      <c r="S4" s="46"/>
      <c r="T4" s="46"/>
      <c r="U4" s="46"/>
      <c r="V4" s="44"/>
      <c r="W4" s="44"/>
      <c r="X4" s="44"/>
      <c r="Y4" s="44"/>
      <c r="Z4" s="1"/>
    </row>
    <row r="5" spans="1:27" ht="18.75" customHeight="1" x14ac:dyDescent="0.2">
      <c r="A5" s="46"/>
      <c r="B5" s="495"/>
      <c r="C5" s="496"/>
      <c r="D5" s="496"/>
      <c r="E5" s="496"/>
      <c r="F5" s="497"/>
      <c r="G5" s="46"/>
      <c r="H5" s="47"/>
      <c r="I5" s="46"/>
      <c r="J5" s="46"/>
      <c r="K5" s="46"/>
      <c r="L5" s="46"/>
      <c r="M5" s="46"/>
      <c r="N5" s="46"/>
      <c r="O5" s="46"/>
      <c r="P5" s="46"/>
      <c r="Q5" s="46"/>
      <c r="R5" s="46"/>
      <c r="S5" s="46"/>
      <c r="T5" s="46"/>
      <c r="U5" s="46"/>
      <c r="V5" s="44"/>
      <c r="W5" s="44"/>
      <c r="X5" s="44"/>
      <c r="Y5" s="44"/>
      <c r="Z5" s="1"/>
    </row>
    <row r="6" spans="1:27" ht="18.75" customHeight="1" x14ac:dyDescent="0.2">
      <c r="A6" s="46"/>
      <c r="B6" s="498"/>
      <c r="C6" s="499"/>
      <c r="D6" s="499"/>
      <c r="E6" s="499"/>
      <c r="F6" s="500"/>
      <c r="G6" s="46"/>
      <c r="H6" s="47"/>
      <c r="I6" s="46"/>
      <c r="J6" s="46"/>
      <c r="K6" s="46"/>
      <c r="L6" s="46"/>
      <c r="M6" s="46"/>
      <c r="N6" s="46"/>
      <c r="O6" s="46"/>
      <c r="P6" s="46"/>
      <c r="Q6" s="46"/>
      <c r="R6" s="46"/>
      <c r="S6" s="46"/>
      <c r="T6" s="46"/>
      <c r="U6" s="46"/>
      <c r="V6" s="44"/>
      <c r="W6" s="44"/>
      <c r="X6" s="44"/>
      <c r="Y6" s="44"/>
      <c r="Z6" s="1"/>
    </row>
    <row r="7" spans="1:27" ht="15" customHeight="1" x14ac:dyDescent="0.2">
      <c r="A7" s="48"/>
      <c r="B7" s="4"/>
      <c r="C7" s="4"/>
      <c r="D7" s="4"/>
      <c r="E7" s="4"/>
      <c r="F7" s="4"/>
      <c r="G7" s="4"/>
      <c r="H7" s="48"/>
      <c r="I7" s="49"/>
      <c r="J7" s="48"/>
      <c r="K7" s="48"/>
      <c r="L7" s="48"/>
      <c r="M7" s="48"/>
      <c r="N7" s="48"/>
      <c r="O7" s="48"/>
      <c r="P7" s="48"/>
      <c r="Q7" s="48"/>
      <c r="R7" s="48"/>
      <c r="S7" s="48"/>
      <c r="T7" s="48"/>
      <c r="U7" s="48"/>
      <c r="V7" s="48"/>
      <c r="W7" s="48"/>
      <c r="X7" s="48"/>
      <c r="Y7" s="48"/>
      <c r="Z7" s="48"/>
      <c r="AA7" s="1"/>
    </row>
    <row r="8" spans="1:27" ht="15" customHeight="1" x14ac:dyDescent="0.2">
      <c r="A8" s="48"/>
      <c r="B8" s="50" t="str">
        <f>'DADOS GERAIS'!B8</f>
        <v>Secretaria de Atenção Especializada à Saúde</v>
      </c>
      <c r="C8" s="51"/>
      <c r="D8" s="52" t="s">
        <v>17</v>
      </c>
      <c r="E8" s="52" t="s">
        <v>18</v>
      </c>
      <c r="F8" s="53" t="str">
        <f>'DADOS GERAIS'!$B$22</f>
        <v>Data:</v>
      </c>
      <c r="G8" s="48"/>
      <c r="H8" s="49"/>
      <c r="I8" s="48"/>
      <c r="J8" s="48"/>
      <c r="K8" s="48"/>
      <c r="L8" s="48"/>
      <c r="M8" s="48"/>
      <c r="N8" s="48"/>
      <c r="O8" s="48"/>
      <c r="P8" s="48"/>
      <c r="Q8" s="48"/>
      <c r="R8" s="48"/>
      <c r="S8" s="48"/>
      <c r="T8" s="48"/>
      <c r="U8" s="48"/>
      <c r="V8" s="48"/>
      <c r="W8" s="48"/>
      <c r="X8" s="48"/>
      <c r="Y8" s="48"/>
      <c r="Z8" s="1"/>
    </row>
    <row r="9" spans="1:27" ht="15" customHeight="1" x14ac:dyDescent="0.2">
      <c r="A9" s="48"/>
      <c r="B9" s="54" t="str">
        <f>'DADOS GERAIS'!B9</f>
        <v>Unidade Básica de Saúde Porte 1 - Área Construída: 389,78m² - CDHU Dilermando Marques Camargo</v>
      </c>
      <c r="C9" s="55"/>
      <c r="D9" s="56">
        <f>'DADOS GERAIS'!C19</f>
        <v>0.22824752754022981</v>
      </c>
      <c r="E9" s="56">
        <f>'ENCARGOS SOCIAIS'!F56</f>
        <v>0.71460000000000001</v>
      </c>
      <c r="F9" s="57" t="str">
        <f>'DADOS GERAIS'!$C$22</f>
        <v>30/08/2024</v>
      </c>
      <c r="G9" s="48"/>
      <c r="H9" s="49"/>
      <c r="I9" s="48"/>
      <c r="J9" s="48"/>
      <c r="K9" s="48"/>
      <c r="L9" s="48"/>
      <c r="M9" s="48"/>
      <c r="N9" s="48"/>
      <c r="O9" s="48"/>
      <c r="P9" s="48"/>
      <c r="Q9" s="48"/>
      <c r="R9" s="48"/>
      <c r="S9" s="48"/>
      <c r="T9" s="48"/>
      <c r="U9" s="48"/>
      <c r="V9" s="48"/>
      <c r="W9" s="48"/>
      <c r="X9" s="48"/>
      <c r="Y9" s="48"/>
      <c r="Z9" s="1"/>
    </row>
    <row r="10" spans="1:27" ht="15" customHeight="1" x14ac:dyDescent="0.2">
      <c r="A10" s="48"/>
      <c r="B10" s="58"/>
      <c r="C10" s="55"/>
      <c r="D10" s="1"/>
      <c r="E10" s="1"/>
      <c r="F10" s="59"/>
      <c r="G10" s="48"/>
      <c r="H10" s="49"/>
      <c r="I10" s="48"/>
      <c r="J10" s="48"/>
      <c r="K10" s="48"/>
      <c r="L10" s="48"/>
      <c r="M10" s="48"/>
      <c r="N10" s="48"/>
      <c r="O10" s="48"/>
      <c r="P10" s="48"/>
      <c r="Q10" s="48"/>
      <c r="R10" s="48"/>
      <c r="S10" s="48"/>
      <c r="T10" s="48"/>
      <c r="U10" s="48"/>
      <c r="V10" s="48"/>
      <c r="W10" s="48"/>
      <c r="X10" s="48"/>
      <c r="Y10" s="48"/>
      <c r="Z10" s="1"/>
    </row>
    <row r="11" spans="1:27" ht="15" customHeight="1" x14ac:dyDescent="0.2">
      <c r="A11" s="48"/>
      <c r="B11" s="60" t="str">
        <f>'DADOS GERAIS'!B11</f>
        <v>Bancos:</v>
      </c>
      <c r="C11" s="55"/>
      <c r="D11" s="61" t="s">
        <v>19</v>
      </c>
      <c r="E11" s="61" t="s">
        <v>20</v>
      </c>
      <c r="F11" s="59" t="str">
        <f>'DADOS GERAIS'!$B$23</f>
        <v>Revisão:</v>
      </c>
      <c r="G11" s="48"/>
      <c r="H11" s="49"/>
      <c r="I11" s="48"/>
      <c r="J11" s="48"/>
      <c r="K11" s="48"/>
      <c r="L11" s="48"/>
      <c r="M11" s="48"/>
      <c r="N11" s="48"/>
      <c r="O11" s="48"/>
      <c r="P11" s="48"/>
      <c r="Q11" s="48"/>
      <c r="R11" s="48"/>
      <c r="S11" s="48"/>
      <c r="T11" s="48"/>
      <c r="U11" s="48"/>
      <c r="V11" s="48"/>
      <c r="W11" s="48"/>
      <c r="X11" s="48"/>
      <c r="Y11" s="48"/>
      <c r="Z11" s="1"/>
    </row>
    <row r="12" spans="1:27" ht="15" customHeight="1" x14ac:dyDescent="0.2">
      <c r="A12" s="48"/>
      <c r="B12" s="386" t="str">
        <f>'DADOS GERAIS'!B12</f>
        <v>SINAPI (03/2024) - CPOS/CDHU (03/2024) - SBC (03/2024) - ORSE (03/2024) - SEINFRA (028) - IOPES (03/2024) - EMOP (03/2024)</v>
      </c>
      <c r="C12" s="387"/>
      <c r="D12" s="56">
        <f>'DADOS GERAIS'!C20</f>
        <v>0.11399789231966739</v>
      </c>
      <c r="E12" s="56">
        <f>'ENCARGOS SOCIAIS'!E56</f>
        <v>1.1553798000000002</v>
      </c>
      <c r="F12" s="62" t="str">
        <f>'DADOS GERAIS'!$C$23</f>
        <v>02</v>
      </c>
      <c r="G12" s="48"/>
      <c r="H12" s="49"/>
      <c r="I12" s="48"/>
      <c r="J12" s="48"/>
      <c r="K12" s="48"/>
      <c r="L12" s="48"/>
      <c r="M12" s="48"/>
      <c r="N12" s="48"/>
      <c r="O12" s="48"/>
      <c r="P12" s="48"/>
      <c r="Q12" s="48"/>
      <c r="R12" s="48"/>
      <c r="S12" s="48"/>
      <c r="T12" s="48"/>
      <c r="U12" s="48"/>
      <c r="V12" s="48"/>
      <c r="W12" s="48"/>
      <c r="X12" s="48"/>
      <c r="Y12" s="48"/>
      <c r="Z12" s="1"/>
    </row>
    <row r="13" spans="1:27" ht="15" customHeight="1" x14ac:dyDescent="0.2">
      <c r="A13" s="48"/>
      <c r="B13" s="388"/>
      <c r="C13" s="389"/>
      <c r="D13" s="63"/>
      <c r="E13" s="63"/>
      <c r="F13" s="64"/>
      <c r="G13" s="48"/>
      <c r="H13" s="49"/>
      <c r="I13" s="48"/>
      <c r="J13" s="48"/>
      <c r="K13" s="48"/>
      <c r="L13" s="48"/>
      <c r="M13" s="48"/>
      <c r="N13" s="48"/>
      <c r="O13" s="48"/>
      <c r="P13" s="48"/>
      <c r="Q13" s="48"/>
      <c r="R13" s="48"/>
      <c r="S13" s="48"/>
      <c r="T13" s="48"/>
      <c r="U13" s="48"/>
      <c r="V13" s="48"/>
      <c r="W13" s="48"/>
      <c r="X13" s="48"/>
      <c r="Y13" s="48"/>
      <c r="Z13" s="1"/>
    </row>
    <row r="14" spans="1:27" ht="15" customHeight="1" x14ac:dyDescent="0.2">
      <c r="A14" s="48"/>
      <c r="B14" s="4"/>
      <c r="C14" s="4"/>
      <c r="D14" s="4"/>
      <c r="E14" s="4"/>
      <c r="F14" s="4"/>
      <c r="G14" s="4"/>
      <c r="H14" s="48"/>
      <c r="I14" s="49"/>
      <c r="J14" s="48"/>
      <c r="K14" s="48"/>
      <c r="L14" s="48"/>
      <c r="M14" s="48"/>
      <c r="N14" s="48"/>
      <c r="O14" s="48"/>
      <c r="P14" s="48"/>
      <c r="Q14" s="48"/>
      <c r="R14" s="48"/>
      <c r="S14" s="48"/>
      <c r="T14" s="48"/>
      <c r="U14" s="48"/>
      <c r="V14" s="48"/>
      <c r="W14" s="48"/>
      <c r="X14" s="48"/>
      <c r="Y14" s="48"/>
      <c r="Z14" s="48"/>
      <c r="AA14" s="1"/>
    </row>
    <row r="15" spans="1:27" ht="20.25" customHeight="1" x14ac:dyDescent="0.2">
      <c r="A15" s="4"/>
      <c r="B15" s="381" t="s">
        <v>416</v>
      </c>
      <c r="C15" s="483"/>
      <c r="D15" s="488"/>
      <c r="E15" s="483"/>
      <c r="F15" s="483"/>
      <c r="G15" s="4"/>
      <c r="H15" s="144"/>
      <c r="I15" s="144"/>
      <c r="J15" s="144"/>
      <c r="K15" s="144"/>
      <c r="L15" s="144"/>
      <c r="M15" s="144"/>
      <c r="N15" s="144"/>
      <c r="O15" s="144"/>
      <c r="P15" s="144"/>
      <c r="Q15" s="144"/>
      <c r="R15" s="144"/>
      <c r="S15" s="144"/>
      <c r="T15" s="144"/>
      <c r="U15" s="144"/>
      <c r="V15" s="144"/>
      <c r="W15" s="144"/>
      <c r="X15" s="144"/>
      <c r="Y15" s="144"/>
      <c r="Z15" s="144"/>
      <c r="AA15" s="144"/>
    </row>
    <row r="16" spans="1:27" ht="20.25" customHeight="1" x14ac:dyDescent="0.2">
      <c r="A16" s="4"/>
      <c r="B16" s="505" t="s">
        <v>417</v>
      </c>
      <c r="C16" s="501" t="s">
        <v>22</v>
      </c>
      <c r="D16" s="502"/>
      <c r="E16" s="506" t="s">
        <v>418</v>
      </c>
      <c r="F16" s="382"/>
      <c r="G16" s="4"/>
      <c r="H16" s="144"/>
      <c r="I16" s="144"/>
      <c r="J16" s="144"/>
      <c r="K16" s="144"/>
      <c r="L16" s="144"/>
      <c r="M16" s="144"/>
      <c r="N16" s="144"/>
      <c r="O16" s="144"/>
      <c r="P16" s="144"/>
      <c r="Q16" s="144"/>
      <c r="R16" s="144"/>
      <c r="S16" s="144"/>
      <c r="T16" s="144"/>
      <c r="U16" s="144"/>
      <c r="V16" s="144"/>
      <c r="W16" s="144"/>
      <c r="X16" s="144"/>
      <c r="Y16" s="144"/>
      <c r="Z16" s="144"/>
      <c r="AA16" s="144"/>
    </row>
    <row r="17" spans="1:27" ht="20.25" customHeight="1" x14ac:dyDescent="0.2">
      <c r="A17" s="4"/>
      <c r="B17" s="481"/>
      <c r="C17" s="503"/>
      <c r="D17" s="504"/>
      <c r="E17" s="168" t="s">
        <v>419</v>
      </c>
      <c r="F17" s="168" t="s">
        <v>420</v>
      </c>
      <c r="G17" s="4"/>
      <c r="H17" s="144"/>
      <c r="I17" s="144"/>
      <c r="J17" s="144"/>
      <c r="K17" s="144"/>
      <c r="L17" s="144"/>
      <c r="M17" s="144"/>
      <c r="N17" s="144"/>
      <c r="O17" s="144"/>
      <c r="P17" s="144"/>
      <c r="Q17" s="144"/>
      <c r="R17" s="144"/>
      <c r="S17" s="144"/>
      <c r="T17" s="144"/>
      <c r="U17" s="144"/>
      <c r="V17" s="144"/>
      <c r="W17" s="144"/>
      <c r="X17" s="144"/>
      <c r="Y17" s="144"/>
      <c r="Z17" s="144"/>
      <c r="AA17" s="144"/>
    </row>
    <row r="18" spans="1:27" ht="6" customHeight="1" x14ac:dyDescent="0.2">
      <c r="A18" s="4"/>
      <c r="B18" s="65"/>
      <c r="C18" s="65"/>
      <c r="D18" s="65"/>
      <c r="E18" s="65"/>
      <c r="F18" s="65"/>
      <c r="G18" s="4"/>
      <c r="H18" s="144"/>
      <c r="I18" s="144"/>
      <c r="J18" s="144"/>
      <c r="K18" s="144"/>
      <c r="L18" s="144"/>
      <c r="M18" s="144"/>
      <c r="N18" s="144"/>
      <c r="O18" s="144"/>
      <c r="P18" s="144"/>
      <c r="Q18" s="144"/>
      <c r="R18" s="144"/>
      <c r="S18" s="144"/>
      <c r="T18" s="144"/>
      <c r="U18" s="144"/>
      <c r="V18" s="144"/>
      <c r="W18" s="144"/>
      <c r="X18" s="144"/>
      <c r="Y18" s="144"/>
      <c r="Z18" s="144"/>
      <c r="AA18" s="144"/>
    </row>
    <row r="19" spans="1:27" ht="20.25" customHeight="1" x14ac:dyDescent="0.2">
      <c r="A19" s="4"/>
      <c r="B19" s="381" t="s">
        <v>421</v>
      </c>
      <c r="C19" s="483"/>
      <c r="D19" s="488"/>
      <c r="E19" s="483"/>
      <c r="F19" s="483"/>
      <c r="G19" s="4"/>
      <c r="H19" s="144"/>
      <c r="I19" s="144"/>
      <c r="J19" s="144"/>
      <c r="K19" s="144"/>
      <c r="L19" s="144"/>
      <c r="M19" s="144"/>
      <c r="N19" s="144"/>
      <c r="O19" s="144"/>
      <c r="P19" s="144"/>
      <c r="Q19" s="144"/>
      <c r="R19" s="144"/>
      <c r="S19" s="144"/>
      <c r="T19" s="144"/>
      <c r="U19" s="144"/>
      <c r="V19" s="144"/>
      <c r="W19" s="144"/>
      <c r="X19" s="144"/>
      <c r="Y19" s="144"/>
      <c r="Z19" s="144"/>
      <c r="AA19" s="144"/>
    </row>
    <row r="20" spans="1:27" ht="20.25" customHeight="1" x14ac:dyDescent="0.2">
      <c r="A20" s="4"/>
      <c r="B20" s="169" t="s">
        <v>422</v>
      </c>
      <c r="C20" s="490" t="s">
        <v>423</v>
      </c>
      <c r="D20" s="491"/>
      <c r="E20" s="170">
        <v>0.2</v>
      </c>
      <c r="F20" s="170">
        <v>0.2</v>
      </c>
      <c r="G20" s="4"/>
      <c r="H20" s="144"/>
      <c r="I20" s="144"/>
      <c r="J20" s="144"/>
      <c r="K20" s="144"/>
      <c r="L20" s="144"/>
      <c r="M20" s="144"/>
      <c r="N20" s="144"/>
      <c r="O20" s="144"/>
      <c r="P20" s="144"/>
      <c r="Q20" s="144"/>
      <c r="R20" s="144"/>
      <c r="S20" s="144"/>
      <c r="T20" s="144"/>
      <c r="U20" s="144"/>
      <c r="V20" s="144"/>
      <c r="W20" s="144"/>
      <c r="X20" s="144"/>
      <c r="Y20" s="144"/>
      <c r="Z20" s="144"/>
      <c r="AA20" s="144"/>
    </row>
    <row r="21" spans="1:27" ht="20.25" customHeight="1" x14ac:dyDescent="0.2">
      <c r="A21" s="4"/>
      <c r="B21" s="156" t="s">
        <v>424</v>
      </c>
      <c r="C21" s="486" t="s">
        <v>425</v>
      </c>
      <c r="D21" s="487"/>
      <c r="E21" s="158">
        <v>1.4999999999999999E-2</v>
      </c>
      <c r="F21" s="158">
        <v>1.4999999999999999E-2</v>
      </c>
      <c r="G21" s="4"/>
      <c r="H21" s="144"/>
      <c r="I21" s="144"/>
      <c r="J21" s="144"/>
      <c r="K21" s="144"/>
      <c r="L21" s="144"/>
      <c r="M21" s="144"/>
      <c r="N21" s="144"/>
      <c r="O21" s="144"/>
      <c r="P21" s="144"/>
      <c r="Q21" s="144"/>
      <c r="R21" s="144"/>
      <c r="S21" s="144"/>
      <c r="T21" s="144"/>
      <c r="U21" s="144"/>
      <c r="V21" s="144"/>
      <c r="W21" s="144"/>
      <c r="X21" s="144"/>
      <c r="Y21" s="144"/>
      <c r="Z21" s="144"/>
      <c r="AA21" s="144"/>
    </row>
    <row r="22" spans="1:27" ht="20.25" customHeight="1" x14ac:dyDescent="0.2">
      <c r="A22" s="4"/>
      <c r="B22" s="156" t="s">
        <v>426</v>
      </c>
      <c r="C22" s="486" t="s">
        <v>427</v>
      </c>
      <c r="D22" s="487"/>
      <c r="E22" s="158">
        <v>0.01</v>
      </c>
      <c r="F22" s="158">
        <v>0.01</v>
      </c>
      <c r="G22" s="4"/>
      <c r="H22" s="144"/>
      <c r="I22" s="144"/>
      <c r="J22" s="144"/>
      <c r="K22" s="144"/>
      <c r="L22" s="144"/>
      <c r="M22" s="144"/>
      <c r="N22" s="144"/>
      <c r="O22" s="144"/>
      <c r="P22" s="144"/>
      <c r="Q22" s="144"/>
      <c r="R22" s="144"/>
      <c r="S22" s="144"/>
      <c r="T22" s="144"/>
      <c r="U22" s="144"/>
      <c r="V22" s="144"/>
      <c r="W22" s="144"/>
      <c r="X22" s="144"/>
      <c r="Y22" s="144"/>
      <c r="Z22" s="144"/>
      <c r="AA22" s="144"/>
    </row>
    <row r="23" spans="1:27" ht="20.25" customHeight="1" x14ac:dyDescent="0.2">
      <c r="A23" s="4"/>
      <c r="B23" s="156" t="s">
        <v>428</v>
      </c>
      <c r="C23" s="486" t="s">
        <v>429</v>
      </c>
      <c r="D23" s="487"/>
      <c r="E23" s="158">
        <v>2E-3</v>
      </c>
      <c r="F23" s="158">
        <v>2E-3</v>
      </c>
      <c r="G23" s="4"/>
      <c r="H23" s="144"/>
      <c r="I23" s="144"/>
      <c r="J23" s="144"/>
      <c r="K23" s="144"/>
      <c r="L23" s="144"/>
      <c r="M23" s="144"/>
      <c r="N23" s="144"/>
      <c r="O23" s="144"/>
      <c r="P23" s="144"/>
      <c r="Q23" s="144"/>
      <c r="R23" s="144"/>
      <c r="S23" s="144"/>
      <c r="T23" s="144"/>
      <c r="U23" s="144"/>
      <c r="V23" s="144"/>
      <c r="W23" s="144"/>
      <c r="X23" s="144"/>
      <c r="Y23" s="144"/>
      <c r="Z23" s="144"/>
      <c r="AA23" s="144"/>
    </row>
    <row r="24" spans="1:27" ht="20.25" customHeight="1" x14ac:dyDescent="0.2">
      <c r="A24" s="4"/>
      <c r="B24" s="156" t="s">
        <v>430</v>
      </c>
      <c r="C24" s="486" t="s">
        <v>431</v>
      </c>
      <c r="D24" s="487"/>
      <c r="E24" s="158">
        <v>6.0000000000000001E-3</v>
      </c>
      <c r="F24" s="158">
        <v>6.0000000000000001E-3</v>
      </c>
      <c r="G24" s="4"/>
      <c r="H24" s="144"/>
      <c r="I24" s="144"/>
      <c r="J24" s="144"/>
      <c r="K24" s="144"/>
      <c r="L24" s="144"/>
      <c r="M24" s="144"/>
      <c r="N24" s="144"/>
      <c r="O24" s="144"/>
      <c r="P24" s="144"/>
      <c r="Q24" s="144"/>
      <c r="R24" s="144"/>
      <c r="S24" s="144"/>
      <c r="T24" s="144"/>
      <c r="U24" s="144"/>
      <c r="V24" s="144"/>
      <c r="W24" s="144"/>
      <c r="X24" s="144"/>
      <c r="Y24" s="144"/>
      <c r="Z24" s="144"/>
      <c r="AA24" s="144"/>
    </row>
    <row r="25" spans="1:27" ht="20.25" customHeight="1" x14ac:dyDescent="0.2">
      <c r="A25" s="4"/>
      <c r="B25" s="156" t="s">
        <v>432</v>
      </c>
      <c r="C25" s="486" t="s">
        <v>433</v>
      </c>
      <c r="D25" s="487"/>
      <c r="E25" s="158">
        <v>2.5000000000000001E-2</v>
      </c>
      <c r="F25" s="158">
        <v>2.5000000000000001E-2</v>
      </c>
      <c r="G25" s="4"/>
      <c r="H25" s="144"/>
      <c r="I25" s="144"/>
      <c r="J25" s="144"/>
      <c r="K25" s="144"/>
      <c r="L25" s="144"/>
      <c r="M25" s="144"/>
      <c r="N25" s="144"/>
      <c r="O25" s="144"/>
      <c r="P25" s="144"/>
      <c r="Q25" s="144"/>
      <c r="R25" s="144"/>
      <c r="S25" s="144"/>
      <c r="T25" s="144"/>
      <c r="U25" s="144"/>
      <c r="V25" s="144"/>
      <c r="W25" s="144"/>
      <c r="X25" s="144"/>
      <c r="Y25" s="144"/>
      <c r="Z25" s="144"/>
      <c r="AA25" s="144"/>
    </row>
    <row r="26" spans="1:27" ht="20.25" customHeight="1" x14ac:dyDescent="0.2">
      <c r="A26" s="4"/>
      <c r="B26" s="156" t="s">
        <v>434</v>
      </c>
      <c r="C26" s="486" t="s">
        <v>435</v>
      </c>
      <c r="D26" s="487"/>
      <c r="E26" s="158">
        <v>0.03</v>
      </c>
      <c r="F26" s="158">
        <v>0.03</v>
      </c>
      <c r="G26" s="4"/>
      <c r="H26" s="144"/>
      <c r="I26" s="144"/>
      <c r="J26" s="144"/>
      <c r="K26" s="144"/>
      <c r="L26" s="144"/>
      <c r="M26" s="144"/>
      <c r="N26" s="144"/>
      <c r="O26" s="144"/>
      <c r="P26" s="144"/>
      <c r="Q26" s="144"/>
      <c r="R26" s="144"/>
      <c r="S26" s="144"/>
      <c r="T26" s="144"/>
      <c r="U26" s="144"/>
      <c r="V26" s="144"/>
      <c r="W26" s="144"/>
      <c r="X26" s="144"/>
      <c r="Y26" s="144"/>
      <c r="Z26" s="144"/>
      <c r="AA26" s="144"/>
    </row>
    <row r="27" spans="1:27" ht="20.25" customHeight="1" x14ac:dyDescent="0.2">
      <c r="A27" s="4"/>
      <c r="B27" s="156" t="s">
        <v>436</v>
      </c>
      <c r="C27" s="486" t="s">
        <v>437</v>
      </c>
      <c r="D27" s="487"/>
      <c r="E27" s="158">
        <v>0.08</v>
      </c>
      <c r="F27" s="158">
        <v>0.08</v>
      </c>
      <c r="G27" s="4"/>
      <c r="H27" s="144"/>
      <c r="I27" s="144"/>
      <c r="J27" s="144"/>
      <c r="K27" s="144"/>
      <c r="L27" s="144"/>
      <c r="M27" s="144"/>
      <c r="N27" s="144"/>
      <c r="O27" s="144"/>
      <c r="P27" s="144"/>
      <c r="Q27" s="144"/>
      <c r="R27" s="144"/>
      <c r="S27" s="144"/>
      <c r="T27" s="144"/>
      <c r="U27" s="144"/>
      <c r="V27" s="144"/>
      <c r="W27" s="144"/>
      <c r="X27" s="144"/>
      <c r="Y27" s="144"/>
      <c r="Z27" s="144"/>
      <c r="AA27" s="144"/>
    </row>
    <row r="28" spans="1:27" ht="20.25" customHeight="1" x14ac:dyDescent="0.2">
      <c r="A28" s="4"/>
      <c r="B28" s="171" t="s">
        <v>438</v>
      </c>
      <c r="C28" s="486" t="s">
        <v>439</v>
      </c>
      <c r="D28" s="487"/>
      <c r="E28" s="172">
        <v>0.01</v>
      </c>
      <c r="F28" s="172">
        <v>0.01</v>
      </c>
      <c r="G28" s="4"/>
      <c r="H28" s="144"/>
      <c r="I28" s="144"/>
      <c r="J28" s="144"/>
      <c r="K28" s="144"/>
      <c r="L28" s="144"/>
      <c r="M28" s="144"/>
      <c r="N28" s="144"/>
      <c r="O28" s="144"/>
      <c r="P28" s="144"/>
      <c r="Q28" s="144"/>
      <c r="R28" s="144"/>
      <c r="S28" s="144"/>
      <c r="T28" s="144"/>
      <c r="U28" s="144"/>
      <c r="V28" s="144"/>
      <c r="W28" s="144"/>
      <c r="X28" s="144"/>
      <c r="Y28" s="144"/>
      <c r="Z28" s="144"/>
      <c r="AA28" s="144"/>
    </row>
    <row r="29" spans="1:27" ht="20.25" customHeight="1" x14ac:dyDescent="0.2">
      <c r="A29" s="4"/>
      <c r="B29" s="173" t="s">
        <v>440</v>
      </c>
      <c r="C29" s="510" t="s">
        <v>36</v>
      </c>
      <c r="D29" s="511"/>
      <c r="E29" s="174">
        <f t="shared" ref="E29:F29" si="0">SUBTOTAL(9,E20:E28)</f>
        <v>0.37800000000000006</v>
      </c>
      <c r="F29" s="174">
        <f t="shared" si="0"/>
        <v>0.37800000000000006</v>
      </c>
      <c r="G29" s="4"/>
      <c r="H29" s="144"/>
      <c r="I29" s="144"/>
      <c r="J29" s="144"/>
      <c r="K29" s="144"/>
      <c r="L29" s="144"/>
      <c r="M29" s="144"/>
      <c r="N29" s="144"/>
      <c r="O29" s="144"/>
      <c r="P29" s="144"/>
      <c r="Q29" s="144"/>
      <c r="R29" s="144"/>
      <c r="S29" s="144"/>
      <c r="T29" s="144"/>
      <c r="U29" s="144"/>
      <c r="V29" s="144"/>
      <c r="W29" s="144"/>
      <c r="X29" s="144"/>
      <c r="Y29" s="144"/>
      <c r="Z29" s="144"/>
      <c r="AA29" s="144"/>
    </row>
    <row r="30" spans="1:27" ht="6" customHeight="1" x14ac:dyDescent="0.2">
      <c r="A30" s="4"/>
      <c r="B30" s="65"/>
      <c r="C30" s="65"/>
      <c r="D30" s="65"/>
      <c r="E30" s="161"/>
      <c r="F30" s="161"/>
      <c r="G30" s="4"/>
      <c r="H30" s="144"/>
      <c r="I30" s="144"/>
      <c r="J30" s="144"/>
      <c r="K30" s="144"/>
      <c r="L30" s="144"/>
      <c r="M30" s="144"/>
      <c r="N30" s="144"/>
      <c r="O30" s="144"/>
      <c r="P30" s="144"/>
      <c r="Q30" s="144"/>
      <c r="R30" s="144"/>
      <c r="S30" s="144"/>
      <c r="T30" s="144"/>
      <c r="U30" s="144"/>
      <c r="V30" s="144"/>
      <c r="W30" s="144"/>
      <c r="X30" s="144"/>
      <c r="Y30" s="144"/>
      <c r="Z30" s="144"/>
      <c r="AA30" s="144"/>
    </row>
    <row r="31" spans="1:27" ht="20.25" customHeight="1" x14ac:dyDescent="0.2">
      <c r="A31" s="4"/>
      <c r="B31" s="381" t="s">
        <v>441</v>
      </c>
      <c r="C31" s="483"/>
      <c r="D31" s="488"/>
      <c r="E31" s="483"/>
      <c r="F31" s="483"/>
      <c r="G31" s="4"/>
      <c r="H31" s="144"/>
      <c r="I31" s="144"/>
      <c r="J31" s="144"/>
      <c r="K31" s="144"/>
      <c r="L31" s="144"/>
      <c r="M31" s="144"/>
      <c r="N31" s="144"/>
      <c r="O31" s="144"/>
      <c r="P31" s="144"/>
      <c r="Q31" s="144"/>
      <c r="R31" s="144"/>
      <c r="S31" s="144"/>
      <c r="T31" s="144"/>
      <c r="U31" s="144"/>
      <c r="V31" s="144"/>
      <c r="W31" s="144"/>
      <c r="X31" s="144"/>
      <c r="Y31" s="144"/>
      <c r="Z31" s="144"/>
      <c r="AA31" s="144"/>
    </row>
    <row r="32" spans="1:27" ht="20.25" customHeight="1" x14ac:dyDescent="0.2">
      <c r="A32" s="4"/>
      <c r="B32" s="169" t="s">
        <v>442</v>
      </c>
      <c r="C32" s="486" t="s">
        <v>443</v>
      </c>
      <c r="D32" s="487"/>
      <c r="E32" s="158">
        <v>0.1797</v>
      </c>
      <c r="F32" s="156" t="s">
        <v>444</v>
      </c>
      <c r="G32" s="4"/>
      <c r="H32" s="144"/>
      <c r="I32" s="144"/>
      <c r="J32" s="144"/>
      <c r="K32" s="144"/>
      <c r="L32" s="144"/>
      <c r="M32" s="144"/>
      <c r="N32" s="144"/>
      <c r="O32" s="144"/>
      <c r="P32" s="144"/>
      <c r="Q32" s="144"/>
      <c r="R32" s="144"/>
      <c r="S32" s="144"/>
      <c r="T32" s="144"/>
      <c r="U32" s="144"/>
      <c r="V32" s="144"/>
      <c r="W32" s="144"/>
      <c r="X32" s="144"/>
      <c r="Y32" s="144"/>
      <c r="Z32" s="144"/>
      <c r="AA32" s="144"/>
    </row>
    <row r="33" spans="1:27" ht="20.25" customHeight="1" x14ac:dyDescent="0.2">
      <c r="A33" s="4"/>
      <c r="B33" s="156" t="s">
        <v>445</v>
      </c>
      <c r="C33" s="486" t="s">
        <v>446</v>
      </c>
      <c r="D33" s="487"/>
      <c r="E33" s="158">
        <v>4.6899999999999997E-2</v>
      </c>
      <c r="F33" s="156" t="s">
        <v>444</v>
      </c>
      <c r="G33" s="4"/>
      <c r="H33" s="144"/>
      <c r="I33" s="144"/>
      <c r="J33" s="144"/>
      <c r="K33" s="144"/>
      <c r="L33" s="144"/>
      <c r="M33" s="144"/>
      <c r="N33" s="144"/>
      <c r="O33" s="144"/>
      <c r="P33" s="144"/>
      <c r="Q33" s="144"/>
      <c r="R33" s="144"/>
      <c r="S33" s="144"/>
      <c r="T33" s="144"/>
      <c r="U33" s="144"/>
      <c r="V33" s="144"/>
      <c r="W33" s="144"/>
      <c r="X33" s="144"/>
      <c r="Y33" s="144"/>
      <c r="Z33" s="144"/>
      <c r="AA33" s="144"/>
    </row>
    <row r="34" spans="1:27" ht="20.25" customHeight="1" x14ac:dyDescent="0.2">
      <c r="A34" s="4"/>
      <c r="B34" s="156" t="s">
        <v>447</v>
      </c>
      <c r="C34" s="486" t="s">
        <v>448</v>
      </c>
      <c r="D34" s="487"/>
      <c r="E34" s="158">
        <v>8.5000000000000006E-3</v>
      </c>
      <c r="F34" s="158">
        <v>6.4000000000000003E-3</v>
      </c>
      <c r="G34" s="4"/>
      <c r="H34" s="144"/>
      <c r="I34" s="144"/>
      <c r="J34" s="144"/>
      <c r="K34" s="144"/>
      <c r="L34" s="144"/>
      <c r="M34" s="144"/>
      <c r="N34" s="144"/>
      <c r="O34" s="144"/>
      <c r="P34" s="144"/>
      <c r="Q34" s="144"/>
      <c r="R34" s="144"/>
      <c r="S34" s="144"/>
      <c r="T34" s="144"/>
      <c r="U34" s="144"/>
      <c r="V34" s="144"/>
      <c r="W34" s="144"/>
      <c r="X34" s="144"/>
      <c r="Y34" s="144"/>
      <c r="Z34" s="144"/>
      <c r="AA34" s="144"/>
    </row>
    <row r="35" spans="1:27" ht="20.25" customHeight="1" x14ac:dyDescent="0.2">
      <c r="A35" s="4"/>
      <c r="B35" s="156" t="s">
        <v>449</v>
      </c>
      <c r="C35" s="486" t="s">
        <v>450</v>
      </c>
      <c r="D35" s="487"/>
      <c r="E35" s="158">
        <v>0.1106</v>
      </c>
      <c r="F35" s="158">
        <v>8.3299999999999999E-2</v>
      </c>
      <c r="G35" s="4"/>
      <c r="H35" s="144"/>
      <c r="I35" s="144"/>
      <c r="J35" s="144"/>
      <c r="K35" s="144"/>
      <c r="L35" s="144"/>
      <c r="M35" s="144"/>
      <c r="N35" s="144"/>
      <c r="O35" s="144"/>
      <c r="P35" s="144"/>
      <c r="Q35" s="144"/>
      <c r="R35" s="144"/>
      <c r="S35" s="144"/>
      <c r="T35" s="144"/>
      <c r="U35" s="144"/>
      <c r="V35" s="144"/>
      <c r="W35" s="144"/>
      <c r="X35" s="144"/>
      <c r="Y35" s="144"/>
      <c r="Z35" s="144"/>
      <c r="AA35" s="144"/>
    </row>
    <row r="36" spans="1:27" ht="20.25" customHeight="1" x14ac:dyDescent="0.2">
      <c r="A36" s="4"/>
      <c r="B36" s="156" t="s">
        <v>451</v>
      </c>
      <c r="C36" s="486" t="s">
        <v>452</v>
      </c>
      <c r="D36" s="487"/>
      <c r="E36" s="158">
        <v>5.9999999999999995E-4</v>
      </c>
      <c r="F36" s="158">
        <v>4.0000000000000002E-4</v>
      </c>
      <c r="G36" s="4"/>
      <c r="H36" s="144"/>
      <c r="I36" s="144"/>
      <c r="J36" s="144"/>
      <c r="K36" s="144"/>
      <c r="L36" s="144"/>
      <c r="M36" s="144"/>
      <c r="N36" s="144"/>
      <c r="O36" s="144"/>
      <c r="P36" s="144"/>
      <c r="Q36" s="144"/>
      <c r="R36" s="144"/>
      <c r="S36" s="144"/>
      <c r="T36" s="144"/>
      <c r="U36" s="144"/>
      <c r="V36" s="144"/>
      <c r="W36" s="144"/>
      <c r="X36" s="144"/>
      <c r="Y36" s="144"/>
      <c r="Z36" s="144"/>
      <c r="AA36" s="144"/>
    </row>
    <row r="37" spans="1:27" ht="20.25" customHeight="1" x14ac:dyDescent="0.2">
      <c r="A37" s="4"/>
      <c r="B37" s="156" t="s">
        <v>453</v>
      </c>
      <c r="C37" s="486" t="s">
        <v>454</v>
      </c>
      <c r="D37" s="487"/>
      <c r="E37" s="158">
        <v>7.4000000000000003E-3</v>
      </c>
      <c r="F37" s="158">
        <v>5.5999999999999999E-3</v>
      </c>
      <c r="G37" s="4"/>
      <c r="H37" s="144"/>
      <c r="I37" s="144"/>
      <c r="J37" s="144"/>
      <c r="K37" s="144"/>
      <c r="L37" s="144"/>
      <c r="M37" s="144"/>
      <c r="N37" s="144"/>
      <c r="O37" s="144"/>
      <c r="P37" s="144"/>
      <c r="Q37" s="144"/>
      <c r="R37" s="144"/>
      <c r="S37" s="144"/>
      <c r="T37" s="144"/>
      <c r="U37" s="144"/>
      <c r="V37" s="144"/>
      <c r="W37" s="144"/>
      <c r="X37" s="144"/>
      <c r="Y37" s="144"/>
      <c r="Z37" s="144"/>
      <c r="AA37" s="144"/>
    </row>
    <row r="38" spans="1:27" ht="20.25" customHeight="1" x14ac:dyDescent="0.2">
      <c r="A38" s="4"/>
      <c r="B38" s="156" t="s">
        <v>455</v>
      </c>
      <c r="C38" s="486" t="s">
        <v>456</v>
      </c>
      <c r="D38" s="487"/>
      <c r="E38" s="158">
        <v>1.35E-2</v>
      </c>
      <c r="F38" s="156" t="s">
        <v>444</v>
      </c>
      <c r="G38" s="4"/>
      <c r="H38" s="144"/>
      <c r="I38" s="144"/>
      <c r="J38" s="144"/>
      <c r="K38" s="144"/>
      <c r="L38" s="144"/>
      <c r="M38" s="144"/>
      <c r="N38" s="144"/>
      <c r="O38" s="144"/>
      <c r="P38" s="144"/>
      <c r="Q38" s="144"/>
      <c r="R38" s="144"/>
      <c r="S38" s="144"/>
      <c r="T38" s="144"/>
      <c r="U38" s="144"/>
      <c r="V38" s="144"/>
      <c r="W38" s="144"/>
      <c r="X38" s="144"/>
      <c r="Y38" s="144"/>
      <c r="Z38" s="144"/>
      <c r="AA38" s="144"/>
    </row>
    <row r="39" spans="1:27" ht="20.25" customHeight="1" x14ac:dyDescent="0.2">
      <c r="A39" s="4"/>
      <c r="B39" s="156" t="s">
        <v>457</v>
      </c>
      <c r="C39" s="486" t="s">
        <v>458</v>
      </c>
      <c r="D39" s="487"/>
      <c r="E39" s="158">
        <v>1E-3</v>
      </c>
      <c r="F39" s="158">
        <v>8.0000000000000004E-4</v>
      </c>
      <c r="G39" s="4"/>
      <c r="H39" s="144"/>
      <c r="I39" s="144"/>
      <c r="J39" s="144"/>
      <c r="K39" s="144"/>
      <c r="L39" s="144"/>
      <c r="M39" s="144"/>
      <c r="N39" s="144"/>
      <c r="O39" s="144"/>
      <c r="P39" s="144"/>
      <c r="Q39" s="144"/>
      <c r="R39" s="144"/>
      <c r="S39" s="144"/>
      <c r="T39" s="144"/>
      <c r="U39" s="144"/>
      <c r="V39" s="144"/>
      <c r="W39" s="144"/>
      <c r="X39" s="144"/>
      <c r="Y39" s="144"/>
      <c r="Z39" s="144"/>
      <c r="AA39" s="144"/>
    </row>
    <row r="40" spans="1:27" ht="20.25" customHeight="1" x14ac:dyDescent="0.2">
      <c r="A40" s="4"/>
      <c r="B40" s="156" t="s">
        <v>459</v>
      </c>
      <c r="C40" s="486" t="s">
        <v>460</v>
      </c>
      <c r="D40" s="487"/>
      <c r="E40" s="158">
        <v>0.1174</v>
      </c>
      <c r="F40" s="158">
        <v>8.8499999999999995E-2</v>
      </c>
      <c r="G40" s="4"/>
      <c r="H40" s="144"/>
      <c r="I40" s="144"/>
      <c r="J40" s="144"/>
      <c r="K40" s="144"/>
      <c r="L40" s="144"/>
      <c r="M40" s="144"/>
      <c r="N40" s="144"/>
      <c r="O40" s="144"/>
      <c r="P40" s="144"/>
      <c r="Q40" s="144"/>
      <c r="R40" s="144"/>
      <c r="S40" s="144"/>
      <c r="T40" s="144"/>
      <c r="U40" s="144"/>
      <c r="V40" s="144"/>
      <c r="W40" s="144"/>
      <c r="X40" s="144"/>
      <c r="Y40" s="144"/>
      <c r="Z40" s="144"/>
      <c r="AA40" s="144"/>
    </row>
    <row r="41" spans="1:27" ht="20.25" customHeight="1" x14ac:dyDescent="0.2">
      <c r="A41" s="4"/>
      <c r="B41" s="171" t="s">
        <v>461</v>
      </c>
      <c r="C41" s="486" t="s">
        <v>462</v>
      </c>
      <c r="D41" s="487"/>
      <c r="E41" s="172">
        <v>4.0000000000000002E-4</v>
      </c>
      <c r="F41" s="172">
        <v>2.9999999999999997E-4</v>
      </c>
      <c r="G41" s="4"/>
      <c r="H41" s="144"/>
      <c r="I41" s="144"/>
      <c r="J41" s="144"/>
      <c r="K41" s="144"/>
      <c r="L41" s="144"/>
      <c r="M41" s="144"/>
      <c r="N41" s="144"/>
      <c r="O41" s="144"/>
      <c r="P41" s="144"/>
      <c r="Q41" s="144"/>
      <c r="R41" s="144"/>
      <c r="S41" s="144"/>
      <c r="T41" s="144"/>
      <c r="U41" s="144"/>
      <c r="V41" s="144"/>
      <c r="W41" s="144"/>
      <c r="X41" s="144"/>
      <c r="Y41" s="144"/>
      <c r="Z41" s="144"/>
      <c r="AA41" s="144"/>
    </row>
    <row r="42" spans="1:27" ht="20.25" customHeight="1" x14ac:dyDescent="0.2">
      <c r="A42" s="4"/>
      <c r="B42" s="173" t="s">
        <v>463</v>
      </c>
      <c r="C42" s="510" t="s">
        <v>36</v>
      </c>
      <c r="D42" s="511"/>
      <c r="E42" s="174">
        <f t="shared" ref="E42:F42" si="1">SUBTOTAL(9,E32:E41)</f>
        <v>0.48600000000000004</v>
      </c>
      <c r="F42" s="174">
        <f t="shared" si="1"/>
        <v>0.18529999999999999</v>
      </c>
      <c r="G42" s="4"/>
      <c r="H42" s="144"/>
      <c r="I42" s="144"/>
      <c r="J42" s="144"/>
      <c r="K42" s="144"/>
      <c r="L42" s="144"/>
      <c r="M42" s="144"/>
      <c r="N42" s="144"/>
      <c r="O42" s="144"/>
      <c r="P42" s="144"/>
      <c r="Q42" s="144"/>
      <c r="R42" s="144"/>
      <c r="S42" s="144"/>
      <c r="T42" s="144"/>
      <c r="U42" s="144"/>
      <c r="V42" s="144"/>
      <c r="W42" s="144"/>
      <c r="X42" s="144"/>
      <c r="Y42" s="144"/>
      <c r="Z42" s="144"/>
      <c r="AA42" s="144"/>
    </row>
    <row r="43" spans="1:27" ht="6" customHeight="1" x14ac:dyDescent="0.2">
      <c r="A43" s="4"/>
      <c r="B43" s="65"/>
      <c r="C43" s="65"/>
      <c r="D43" s="65"/>
      <c r="E43" s="161"/>
      <c r="F43" s="161"/>
      <c r="G43" s="4"/>
      <c r="H43" s="144"/>
      <c r="I43" s="144"/>
      <c r="J43" s="144"/>
      <c r="K43" s="144"/>
      <c r="L43" s="144"/>
      <c r="M43" s="144"/>
      <c r="N43" s="144"/>
      <c r="O43" s="144"/>
      <c r="P43" s="144"/>
      <c r="Q43" s="144"/>
      <c r="R43" s="144"/>
      <c r="S43" s="144"/>
      <c r="T43" s="144"/>
      <c r="U43" s="144"/>
      <c r="V43" s="144"/>
      <c r="W43" s="144"/>
      <c r="X43" s="144"/>
      <c r="Y43" s="144"/>
      <c r="Z43" s="144"/>
      <c r="AA43" s="144"/>
    </row>
    <row r="44" spans="1:27" ht="20.25" customHeight="1" x14ac:dyDescent="0.2">
      <c r="A44" s="4"/>
      <c r="B44" s="381" t="s">
        <v>464</v>
      </c>
      <c r="C44" s="483"/>
      <c r="D44" s="488"/>
      <c r="E44" s="483"/>
      <c r="F44" s="483"/>
      <c r="G44" s="4"/>
      <c r="H44" s="144"/>
      <c r="I44" s="144"/>
      <c r="J44" s="144"/>
      <c r="K44" s="144"/>
      <c r="L44" s="144"/>
      <c r="M44" s="144"/>
      <c r="N44" s="144"/>
      <c r="O44" s="144"/>
      <c r="P44" s="144"/>
      <c r="Q44" s="144"/>
      <c r="R44" s="144"/>
      <c r="S44" s="144"/>
      <c r="T44" s="144"/>
      <c r="U44" s="144"/>
      <c r="V44" s="144"/>
      <c r="W44" s="144"/>
      <c r="X44" s="144"/>
      <c r="Y44" s="144"/>
      <c r="Z44" s="144"/>
      <c r="AA44" s="144"/>
    </row>
    <row r="45" spans="1:27" ht="20.25" customHeight="1" x14ac:dyDescent="0.2">
      <c r="A45" s="4"/>
      <c r="B45" s="169" t="s">
        <v>465</v>
      </c>
      <c r="C45" s="486" t="s">
        <v>466</v>
      </c>
      <c r="D45" s="487"/>
      <c r="E45" s="158">
        <v>4.8300000000000003E-2</v>
      </c>
      <c r="F45" s="158">
        <v>3.6400000000000002E-2</v>
      </c>
      <c r="G45" s="4"/>
      <c r="H45" s="144"/>
      <c r="I45" s="144"/>
      <c r="J45" s="144"/>
      <c r="K45" s="144"/>
      <c r="L45" s="144"/>
      <c r="M45" s="144"/>
      <c r="N45" s="144"/>
      <c r="O45" s="144"/>
      <c r="P45" s="144"/>
      <c r="Q45" s="144"/>
      <c r="R45" s="144"/>
      <c r="S45" s="144"/>
      <c r="T45" s="144"/>
      <c r="U45" s="144"/>
      <c r="V45" s="144"/>
      <c r="W45" s="144"/>
      <c r="X45" s="144"/>
      <c r="Y45" s="144"/>
      <c r="Z45" s="144"/>
      <c r="AA45" s="144"/>
    </row>
    <row r="46" spans="1:27" ht="20.25" customHeight="1" x14ac:dyDescent="0.2">
      <c r="A46" s="4"/>
      <c r="B46" s="156" t="s">
        <v>467</v>
      </c>
      <c r="C46" s="486" t="s">
        <v>468</v>
      </c>
      <c r="D46" s="487"/>
      <c r="E46" s="158">
        <v>1.1000000000000001E-3</v>
      </c>
      <c r="F46" s="158">
        <v>8.9999999999999998E-4</v>
      </c>
      <c r="G46" s="4"/>
      <c r="H46" s="144"/>
      <c r="I46" s="144"/>
      <c r="J46" s="144"/>
      <c r="K46" s="144"/>
      <c r="L46" s="144"/>
      <c r="M46" s="144"/>
      <c r="N46" s="144"/>
      <c r="O46" s="144"/>
      <c r="P46" s="144"/>
      <c r="Q46" s="144"/>
      <c r="R46" s="144"/>
      <c r="S46" s="144"/>
      <c r="T46" s="144"/>
      <c r="U46" s="144"/>
      <c r="V46" s="144"/>
      <c r="W46" s="144"/>
      <c r="X46" s="144"/>
      <c r="Y46" s="144"/>
      <c r="Z46" s="144"/>
      <c r="AA46" s="144"/>
    </row>
    <row r="47" spans="1:27" ht="20.25" customHeight="1" x14ac:dyDescent="0.2">
      <c r="A47" s="4"/>
      <c r="B47" s="156" t="s">
        <v>469</v>
      </c>
      <c r="C47" s="486" t="s">
        <v>470</v>
      </c>
      <c r="D47" s="487"/>
      <c r="E47" s="158">
        <v>2.3400000000000001E-2</v>
      </c>
      <c r="F47" s="158">
        <v>1.7600000000000001E-2</v>
      </c>
      <c r="G47" s="4"/>
      <c r="H47" s="144"/>
      <c r="I47" s="144"/>
      <c r="J47" s="144"/>
      <c r="K47" s="144"/>
      <c r="L47" s="144"/>
      <c r="M47" s="144"/>
      <c r="N47" s="144"/>
      <c r="O47" s="144"/>
      <c r="P47" s="144"/>
      <c r="Q47" s="144"/>
      <c r="R47" s="144"/>
      <c r="S47" s="144"/>
      <c r="T47" s="144"/>
      <c r="U47" s="144"/>
      <c r="V47" s="144"/>
      <c r="W47" s="144"/>
      <c r="X47" s="144"/>
      <c r="Y47" s="144"/>
      <c r="Z47" s="144"/>
      <c r="AA47" s="144"/>
    </row>
    <row r="48" spans="1:27" ht="20.25" customHeight="1" x14ac:dyDescent="0.2">
      <c r="A48" s="4"/>
      <c r="B48" s="156" t="s">
        <v>471</v>
      </c>
      <c r="C48" s="486" t="s">
        <v>472</v>
      </c>
      <c r="D48" s="487"/>
      <c r="E48" s="158">
        <v>2.6499999999999999E-2</v>
      </c>
      <c r="F48" s="158">
        <v>0.02</v>
      </c>
      <c r="G48" s="4"/>
      <c r="H48" s="144"/>
      <c r="I48" s="144"/>
      <c r="J48" s="144"/>
      <c r="K48" s="144"/>
      <c r="L48" s="144"/>
      <c r="M48" s="144"/>
      <c r="N48" s="144"/>
      <c r="O48" s="144"/>
      <c r="P48" s="144"/>
      <c r="Q48" s="144"/>
      <c r="R48" s="144"/>
      <c r="S48" s="144"/>
      <c r="T48" s="144"/>
      <c r="U48" s="144"/>
      <c r="V48" s="144"/>
      <c r="W48" s="144"/>
      <c r="X48" s="144"/>
      <c r="Y48" s="144"/>
      <c r="Z48" s="144"/>
      <c r="AA48" s="144"/>
    </row>
    <row r="49" spans="1:27" ht="20.25" customHeight="1" x14ac:dyDescent="0.2">
      <c r="A49" s="4"/>
      <c r="B49" s="171" t="s">
        <v>473</v>
      </c>
      <c r="C49" s="486" t="s">
        <v>474</v>
      </c>
      <c r="D49" s="487"/>
      <c r="E49" s="172">
        <v>4.1000000000000003E-3</v>
      </c>
      <c r="F49" s="172">
        <v>3.0999999999999999E-3</v>
      </c>
      <c r="G49" s="4"/>
      <c r="H49" s="144"/>
      <c r="I49" s="144"/>
      <c r="J49" s="144"/>
      <c r="K49" s="144"/>
      <c r="L49" s="144"/>
      <c r="M49" s="144"/>
      <c r="N49" s="144"/>
      <c r="O49" s="144"/>
      <c r="P49" s="144"/>
      <c r="Q49" s="144"/>
      <c r="R49" s="144"/>
      <c r="S49" s="144"/>
      <c r="T49" s="144"/>
      <c r="U49" s="144"/>
      <c r="V49" s="144"/>
      <c r="W49" s="144"/>
      <c r="X49" s="144"/>
      <c r="Y49" s="144"/>
      <c r="Z49" s="144"/>
      <c r="AA49" s="144"/>
    </row>
    <row r="50" spans="1:27" ht="20.25" customHeight="1" x14ac:dyDescent="0.2">
      <c r="A50" s="4"/>
      <c r="B50" s="173" t="s">
        <v>475</v>
      </c>
      <c r="C50" s="506" t="s">
        <v>36</v>
      </c>
      <c r="D50" s="507"/>
      <c r="E50" s="174">
        <f t="shared" ref="E50:F50" si="2">SUBTOTAL(9,E45:E49)</f>
        <v>0.10340000000000001</v>
      </c>
      <c r="F50" s="174">
        <f t="shared" si="2"/>
        <v>7.8000000000000014E-2</v>
      </c>
      <c r="G50" s="4"/>
      <c r="H50" s="144"/>
      <c r="I50" s="144"/>
      <c r="J50" s="144"/>
      <c r="K50" s="144"/>
      <c r="L50" s="144"/>
      <c r="M50" s="144"/>
      <c r="N50" s="144"/>
      <c r="O50" s="144"/>
      <c r="P50" s="144"/>
      <c r="Q50" s="144"/>
      <c r="R50" s="144"/>
      <c r="S50" s="144"/>
      <c r="T50" s="144"/>
      <c r="U50" s="144"/>
      <c r="V50" s="144"/>
      <c r="W50" s="144"/>
      <c r="X50" s="144"/>
      <c r="Y50" s="144"/>
      <c r="Z50" s="144"/>
      <c r="AA50" s="144"/>
    </row>
    <row r="51" spans="1:27" ht="6" customHeight="1" x14ac:dyDescent="0.2">
      <c r="A51" s="4"/>
      <c r="B51" s="65"/>
      <c r="C51" s="65"/>
      <c r="D51" s="65"/>
      <c r="E51" s="161"/>
      <c r="F51" s="161"/>
      <c r="G51" s="4"/>
      <c r="H51" s="144"/>
      <c r="I51" s="144"/>
      <c r="J51" s="144"/>
      <c r="K51" s="144"/>
      <c r="L51" s="144"/>
      <c r="M51" s="144"/>
      <c r="N51" s="144"/>
      <c r="O51" s="144"/>
      <c r="P51" s="144"/>
      <c r="Q51" s="144"/>
      <c r="R51" s="144"/>
      <c r="S51" s="144"/>
      <c r="T51" s="144"/>
      <c r="U51" s="144"/>
      <c r="V51" s="144"/>
      <c r="W51" s="144"/>
      <c r="X51" s="144"/>
      <c r="Y51" s="144"/>
      <c r="Z51" s="144"/>
      <c r="AA51" s="144"/>
    </row>
    <row r="52" spans="1:27" ht="20.25" customHeight="1" x14ac:dyDescent="0.2">
      <c r="A52" s="4"/>
      <c r="B52" s="381" t="s">
        <v>476</v>
      </c>
      <c r="C52" s="483"/>
      <c r="D52" s="488"/>
      <c r="E52" s="483"/>
      <c r="F52" s="483"/>
      <c r="G52" s="4"/>
      <c r="H52" s="144"/>
      <c r="I52" s="144"/>
      <c r="J52" s="144"/>
      <c r="K52" s="144"/>
      <c r="L52" s="144"/>
      <c r="M52" s="144"/>
      <c r="N52" s="144"/>
      <c r="O52" s="144"/>
      <c r="P52" s="144"/>
      <c r="Q52" s="144"/>
      <c r="R52" s="144"/>
      <c r="S52" s="144"/>
      <c r="T52" s="144"/>
      <c r="U52" s="144"/>
      <c r="V52" s="144"/>
      <c r="W52" s="144"/>
      <c r="X52" s="144"/>
      <c r="Y52" s="144"/>
      <c r="Z52" s="144"/>
      <c r="AA52" s="144"/>
    </row>
    <row r="53" spans="1:27" ht="20.25" customHeight="1" x14ac:dyDescent="0.2">
      <c r="A53" s="4"/>
      <c r="B53" s="169" t="s">
        <v>477</v>
      </c>
      <c r="C53" s="486" t="s">
        <v>478</v>
      </c>
      <c r="D53" s="487"/>
      <c r="E53" s="158">
        <f t="shared" ref="E53:F53" si="3">ROUND(E42*E29,4)</f>
        <v>0.1837</v>
      </c>
      <c r="F53" s="158">
        <f t="shared" si="3"/>
        <v>7.0000000000000007E-2</v>
      </c>
      <c r="G53" s="4"/>
      <c r="H53" s="144"/>
      <c r="I53" s="144"/>
      <c r="J53" s="144"/>
      <c r="K53" s="144"/>
      <c r="L53" s="144"/>
      <c r="M53" s="144"/>
      <c r="N53" s="144"/>
      <c r="O53" s="144"/>
      <c r="P53" s="144"/>
      <c r="Q53" s="144"/>
      <c r="R53" s="144"/>
      <c r="S53" s="144"/>
      <c r="T53" s="144"/>
      <c r="U53" s="144"/>
      <c r="V53" s="144"/>
      <c r="W53" s="144"/>
      <c r="X53" s="144"/>
      <c r="Y53" s="144"/>
      <c r="Z53" s="144"/>
      <c r="AA53" s="144"/>
    </row>
    <row r="54" spans="1:27" ht="28.9" customHeight="1" x14ac:dyDescent="0.2">
      <c r="A54" s="4"/>
      <c r="B54" s="171" t="s">
        <v>479</v>
      </c>
      <c r="C54" s="486" t="s">
        <v>480</v>
      </c>
      <c r="D54" s="487"/>
      <c r="E54" s="158">
        <f t="shared" ref="E54:F54" si="4">E29*E46+E27*E45</f>
        <v>4.2798000000000003E-3</v>
      </c>
      <c r="F54" s="158">
        <f t="shared" si="4"/>
        <v>3.2522000000000002E-3</v>
      </c>
      <c r="G54" s="4"/>
      <c r="H54" s="144"/>
      <c r="I54" s="144"/>
      <c r="J54" s="144"/>
      <c r="K54" s="144"/>
      <c r="L54" s="144"/>
      <c r="M54" s="144"/>
      <c r="N54" s="144"/>
      <c r="O54" s="144"/>
      <c r="P54" s="144"/>
      <c r="Q54" s="144"/>
      <c r="R54" s="144"/>
      <c r="S54" s="144"/>
      <c r="T54" s="144"/>
      <c r="U54" s="144"/>
      <c r="V54" s="144"/>
      <c r="W54" s="144"/>
      <c r="X54" s="144"/>
      <c r="Y54" s="144"/>
      <c r="Z54" s="144"/>
      <c r="AA54" s="144"/>
    </row>
    <row r="55" spans="1:27" ht="20.25" customHeight="1" x14ac:dyDescent="0.2">
      <c r="A55" s="4"/>
      <c r="B55" s="175" t="s">
        <v>481</v>
      </c>
      <c r="C55" s="506" t="s">
        <v>36</v>
      </c>
      <c r="D55" s="507"/>
      <c r="E55" s="176">
        <f>SUBTOTAL(9,E53:E54)</f>
        <v>0.1879798</v>
      </c>
      <c r="F55" s="176">
        <f>ROUND(SUBTOTAL(9,F53:F54),4)</f>
        <v>7.3300000000000004E-2</v>
      </c>
      <c r="G55" s="4"/>
      <c r="H55" s="144"/>
      <c r="I55" s="144"/>
      <c r="J55" s="144"/>
      <c r="K55" s="144"/>
      <c r="L55" s="144"/>
      <c r="M55" s="144"/>
      <c r="N55" s="144"/>
      <c r="O55" s="144"/>
      <c r="P55" s="144"/>
      <c r="Q55" s="144"/>
      <c r="R55" s="144"/>
      <c r="S55" s="144"/>
      <c r="T55" s="144"/>
      <c r="U55" s="144"/>
      <c r="V55" s="144"/>
      <c r="W55" s="144"/>
      <c r="X55" s="144"/>
      <c r="Y55" s="144"/>
      <c r="Z55" s="144"/>
      <c r="AA55" s="144"/>
    </row>
    <row r="56" spans="1:27" ht="26.25" customHeight="1" x14ac:dyDescent="0.2">
      <c r="A56" s="4"/>
      <c r="B56" s="381" t="s">
        <v>482</v>
      </c>
      <c r="C56" s="508"/>
      <c r="D56" s="509"/>
      <c r="E56" s="70">
        <f t="shared" ref="E56:F56" si="5">SUM(E29,E42,E50,E55)</f>
        <v>1.1553798000000002</v>
      </c>
      <c r="F56" s="70">
        <f t="shared" si="5"/>
        <v>0.71460000000000001</v>
      </c>
      <c r="G56" s="4"/>
      <c r="H56" s="144"/>
      <c r="I56" s="144"/>
      <c r="J56" s="144"/>
      <c r="K56" s="144"/>
      <c r="L56" s="144"/>
      <c r="M56" s="144"/>
      <c r="N56" s="144"/>
      <c r="O56" s="144"/>
      <c r="P56" s="144"/>
      <c r="Q56" s="144"/>
      <c r="R56" s="144"/>
      <c r="S56" s="144"/>
      <c r="T56" s="144"/>
      <c r="U56" s="144"/>
      <c r="V56" s="144"/>
      <c r="W56" s="144"/>
      <c r="X56" s="144"/>
      <c r="Y56" s="144"/>
      <c r="Z56" s="144"/>
      <c r="AA56" s="144"/>
    </row>
    <row r="57" spans="1:27" ht="20.25" customHeight="1" x14ac:dyDescent="0.2">
      <c r="A57" s="4"/>
      <c r="B57" s="4"/>
      <c r="C57" s="4"/>
      <c r="D57" s="4"/>
      <c r="E57" s="4"/>
      <c r="F57" s="4"/>
      <c r="G57" s="4"/>
      <c r="H57" s="144"/>
      <c r="I57" s="144"/>
      <c r="J57" s="144"/>
      <c r="K57" s="144"/>
      <c r="L57" s="144"/>
      <c r="M57" s="144"/>
      <c r="N57" s="144"/>
      <c r="O57" s="144"/>
      <c r="P57" s="144"/>
      <c r="Q57" s="144"/>
      <c r="R57" s="144"/>
      <c r="S57" s="144"/>
      <c r="T57" s="144"/>
      <c r="U57" s="144"/>
      <c r="V57" s="144"/>
      <c r="W57" s="144"/>
      <c r="X57" s="144"/>
      <c r="Y57" s="144"/>
      <c r="Z57" s="144"/>
      <c r="AA57" s="144"/>
    </row>
    <row r="58" spans="1:27" ht="20.25" customHeight="1" x14ac:dyDescent="0.2">
      <c r="A58" s="4"/>
      <c r="B58" s="177" t="s">
        <v>407</v>
      </c>
      <c r="C58" s="162"/>
      <c r="D58" s="162"/>
      <c r="E58" s="164"/>
      <c r="F58" s="164"/>
      <c r="G58" s="4"/>
      <c r="H58" s="144"/>
      <c r="I58" s="144"/>
      <c r="J58" s="144"/>
      <c r="K58" s="144"/>
      <c r="L58" s="144"/>
      <c r="M58" s="144"/>
      <c r="N58" s="144"/>
      <c r="O58" s="144"/>
      <c r="P58" s="144"/>
      <c r="Q58" s="144"/>
      <c r="R58" s="144"/>
      <c r="S58" s="144"/>
      <c r="T58" s="144"/>
      <c r="U58" s="144"/>
      <c r="V58" s="144"/>
      <c r="W58" s="144"/>
      <c r="X58" s="144"/>
      <c r="Y58" s="144"/>
      <c r="Z58" s="144"/>
      <c r="AA58" s="144"/>
    </row>
    <row r="59" spans="1:27" ht="20.25" customHeight="1" x14ac:dyDescent="0.2">
      <c r="A59" s="4"/>
      <c r="B59" s="32" t="s">
        <v>408</v>
      </c>
      <c r="C59" s="484" t="s">
        <v>952</v>
      </c>
      <c r="D59" s="484"/>
      <c r="E59" s="370"/>
      <c r="F59" s="370"/>
      <c r="G59" s="370"/>
      <c r="H59" s="4"/>
      <c r="I59" s="144"/>
      <c r="J59" s="144"/>
      <c r="K59" s="144"/>
      <c r="L59" s="144"/>
      <c r="M59" s="144"/>
      <c r="N59" s="144"/>
      <c r="O59" s="144"/>
      <c r="P59" s="144"/>
      <c r="Q59" s="144"/>
      <c r="R59" s="144"/>
      <c r="S59" s="144"/>
      <c r="T59" s="144"/>
      <c r="U59" s="144"/>
      <c r="V59" s="144"/>
      <c r="W59" s="144"/>
      <c r="X59" s="144"/>
      <c r="Y59" s="144"/>
      <c r="Z59" s="144"/>
      <c r="AA59" s="144"/>
    </row>
    <row r="60" spans="1:27" ht="20.25" customHeight="1" x14ac:dyDescent="0.2">
      <c r="A60" s="4"/>
      <c r="B60" s="32"/>
      <c r="C60" s="48"/>
      <c r="D60" s="48"/>
      <c r="E60" s="163"/>
      <c r="F60" s="163"/>
      <c r="G60" s="163"/>
      <c r="H60" s="4"/>
      <c r="I60" s="144"/>
      <c r="J60" s="144"/>
      <c r="K60" s="144"/>
      <c r="L60" s="144"/>
      <c r="M60" s="144"/>
      <c r="N60" s="144"/>
      <c r="O60" s="144"/>
      <c r="P60" s="144"/>
      <c r="Q60" s="144"/>
      <c r="R60" s="144"/>
      <c r="S60" s="144"/>
      <c r="T60" s="144"/>
      <c r="U60" s="144"/>
      <c r="V60" s="144"/>
      <c r="W60" s="144"/>
      <c r="X60" s="144"/>
      <c r="Y60" s="144"/>
      <c r="Z60" s="144"/>
      <c r="AA60" s="144"/>
    </row>
    <row r="61" spans="1:27" ht="20.25" customHeight="1" x14ac:dyDescent="0.2">
      <c r="A61" s="4"/>
      <c r="B61" s="177" t="s">
        <v>412</v>
      </c>
      <c r="C61" s="162"/>
      <c r="D61" s="162"/>
      <c r="E61" s="164"/>
      <c r="F61" s="164"/>
      <c r="G61" s="4"/>
      <c r="H61" s="144"/>
      <c r="I61" s="144"/>
      <c r="J61" s="144"/>
      <c r="K61" s="144"/>
      <c r="L61" s="144"/>
      <c r="M61" s="144"/>
      <c r="N61" s="144"/>
      <c r="O61" s="144"/>
      <c r="P61" s="144"/>
      <c r="Q61" s="144"/>
      <c r="R61" s="144"/>
      <c r="S61" s="144"/>
      <c r="T61" s="144"/>
      <c r="U61" s="144"/>
      <c r="V61" s="144"/>
      <c r="W61" s="144"/>
      <c r="X61" s="144"/>
      <c r="Y61" s="144"/>
      <c r="Z61" s="144"/>
      <c r="AA61" s="144"/>
    </row>
    <row r="62" spans="1:27" ht="20.25" customHeight="1" x14ac:dyDescent="0.2">
      <c r="A62" s="4"/>
      <c r="B62" s="32" t="s">
        <v>408</v>
      </c>
      <c r="C62" s="484" t="s">
        <v>413</v>
      </c>
      <c r="D62" s="484"/>
      <c r="E62" s="370"/>
      <c r="F62" s="370"/>
      <c r="G62" s="370"/>
      <c r="H62" s="4"/>
      <c r="I62" s="144"/>
      <c r="J62" s="144"/>
      <c r="K62" s="144"/>
      <c r="L62" s="144"/>
      <c r="M62" s="144"/>
      <c r="N62" s="144"/>
      <c r="O62" s="144"/>
      <c r="P62" s="144"/>
      <c r="Q62" s="144"/>
      <c r="R62" s="144"/>
      <c r="S62" s="144"/>
      <c r="T62" s="144"/>
      <c r="U62" s="144"/>
      <c r="V62" s="144"/>
      <c r="W62" s="144"/>
      <c r="X62" s="144"/>
      <c r="Y62" s="144"/>
      <c r="Z62" s="144"/>
      <c r="AA62" s="144"/>
    </row>
    <row r="63" spans="1:27" ht="20.25" customHeight="1" x14ac:dyDescent="0.2">
      <c r="A63" s="4"/>
      <c r="B63" s="32" t="s">
        <v>410</v>
      </c>
      <c r="C63" s="484" t="s">
        <v>414</v>
      </c>
      <c r="D63" s="484"/>
      <c r="E63" s="370"/>
      <c r="F63" s="370"/>
      <c r="G63" s="370"/>
      <c r="H63" s="4"/>
      <c r="I63" s="144"/>
      <c r="J63" s="144"/>
      <c r="K63" s="144"/>
      <c r="L63" s="144"/>
      <c r="M63" s="144"/>
      <c r="N63" s="144"/>
      <c r="O63" s="144"/>
      <c r="P63" s="144"/>
      <c r="Q63" s="144"/>
      <c r="R63" s="144"/>
      <c r="S63" s="144"/>
      <c r="T63" s="144"/>
      <c r="U63" s="144"/>
      <c r="V63" s="144"/>
      <c r="W63" s="144"/>
      <c r="X63" s="144"/>
      <c r="Y63" s="144"/>
      <c r="Z63" s="144"/>
      <c r="AA63" s="144"/>
    </row>
    <row r="64" spans="1:27" ht="20.25" customHeight="1" x14ac:dyDescent="0.2">
      <c r="A64" s="4"/>
      <c r="B64" s="178"/>
      <c r="C64" s="164"/>
      <c r="D64" s="164"/>
      <c r="E64" s="164"/>
      <c r="F64" s="164"/>
      <c r="G64" s="4"/>
      <c r="H64" s="144"/>
      <c r="I64" s="144"/>
      <c r="J64" s="144"/>
      <c r="K64" s="144"/>
      <c r="L64" s="144"/>
      <c r="M64" s="144"/>
      <c r="N64" s="144"/>
      <c r="O64" s="144"/>
      <c r="P64" s="144"/>
      <c r="Q64" s="144"/>
      <c r="R64" s="144"/>
      <c r="S64" s="144"/>
      <c r="T64" s="144"/>
      <c r="U64" s="144"/>
      <c r="V64" s="144"/>
      <c r="W64" s="144"/>
      <c r="X64" s="144"/>
      <c r="Y64" s="144"/>
      <c r="Z64" s="144"/>
      <c r="AA64" s="144"/>
    </row>
    <row r="65" spans="1:27" ht="20.25" customHeight="1" x14ac:dyDescent="0.2">
      <c r="A65" s="4"/>
      <c r="B65" s="4"/>
      <c r="C65" s="4"/>
      <c r="D65" s="4"/>
      <c r="E65" s="164"/>
      <c r="F65" s="164"/>
      <c r="G65" s="4"/>
      <c r="H65" s="144"/>
      <c r="I65" s="144"/>
      <c r="J65" s="144"/>
      <c r="K65" s="144"/>
      <c r="L65" s="144"/>
      <c r="M65" s="144"/>
      <c r="N65" s="144"/>
      <c r="O65" s="144"/>
      <c r="P65" s="144"/>
      <c r="Q65" s="144"/>
      <c r="R65" s="144"/>
      <c r="S65" s="144"/>
      <c r="T65" s="144"/>
      <c r="U65" s="144"/>
      <c r="V65" s="144"/>
      <c r="W65" s="144"/>
      <c r="X65" s="144"/>
      <c r="Y65" s="144"/>
      <c r="Z65" s="144"/>
      <c r="AA65" s="144"/>
    </row>
    <row r="66" spans="1:27" ht="21" customHeight="1" x14ac:dyDescent="0.2">
      <c r="A66" s="4"/>
      <c r="B66" s="478" t="s">
        <v>15</v>
      </c>
      <c r="C66" s="367"/>
      <c r="D66" s="489"/>
      <c r="E66" s="367"/>
      <c r="F66" s="368"/>
      <c r="G66" s="4"/>
      <c r="H66" s="144"/>
      <c r="I66" s="144"/>
      <c r="J66" s="144"/>
      <c r="K66" s="144"/>
      <c r="L66" s="144"/>
      <c r="M66" s="144"/>
      <c r="N66" s="144"/>
      <c r="O66" s="144"/>
      <c r="P66" s="144"/>
      <c r="Q66" s="144"/>
      <c r="R66" s="144"/>
      <c r="S66" s="144"/>
      <c r="T66" s="144"/>
      <c r="U66" s="144"/>
      <c r="V66" s="144"/>
      <c r="W66" s="144"/>
      <c r="X66" s="144"/>
      <c r="Y66" s="144"/>
      <c r="Z66" s="144"/>
      <c r="AA66" s="144"/>
    </row>
    <row r="67" spans="1:27" ht="20.25" customHeight="1" x14ac:dyDescent="0.2">
      <c r="A67" s="4"/>
      <c r="B67" s="369"/>
      <c r="C67" s="370"/>
      <c r="D67" s="370"/>
      <c r="E67" s="370"/>
      <c r="F67" s="371"/>
      <c r="G67" s="4"/>
      <c r="H67" s="144"/>
      <c r="I67" s="144"/>
      <c r="J67" s="144"/>
      <c r="K67" s="144"/>
      <c r="L67" s="144"/>
      <c r="M67" s="144"/>
      <c r="N67" s="144"/>
      <c r="O67" s="144"/>
      <c r="P67" s="144"/>
      <c r="Q67" s="144"/>
      <c r="R67" s="144"/>
      <c r="S67" s="144"/>
      <c r="T67" s="144"/>
      <c r="U67" s="144"/>
      <c r="V67" s="144"/>
      <c r="W67" s="144"/>
      <c r="X67" s="144"/>
      <c r="Y67" s="144"/>
      <c r="Z67" s="144"/>
      <c r="AA67" s="144"/>
    </row>
    <row r="68" spans="1:27" ht="20.25" customHeight="1" x14ac:dyDescent="0.2">
      <c r="A68" s="4"/>
      <c r="B68" s="369"/>
      <c r="C68" s="370"/>
      <c r="D68" s="370"/>
      <c r="E68" s="370"/>
      <c r="F68" s="371"/>
      <c r="G68" s="4"/>
      <c r="H68" s="144"/>
      <c r="I68" s="144"/>
      <c r="J68" s="144"/>
      <c r="K68" s="144"/>
      <c r="L68" s="144"/>
      <c r="M68" s="144"/>
      <c r="N68" s="144"/>
      <c r="O68" s="144"/>
      <c r="P68" s="144"/>
      <c r="Q68" s="144"/>
      <c r="R68" s="144"/>
      <c r="S68" s="144"/>
      <c r="T68" s="144"/>
      <c r="U68" s="144"/>
      <c r="V68" s="144"/>
      <c r="W68" s="144"/>
      <c r="X68" s="144"/>
      <c r="Y68" s="144"/>
      <c r="Z68" s="144"/>
      <c r="AA68" s="144"/>
    </row>
    <row r="69" spans="1:27" ht="20.25" customHeight="1" x14ac:dyDescent="0.2">
      <c r="A69" s="4"/>
      <c r="B69" s="369"/>
      <c r="C69" s="370"/>
      <c r="D69" s="370"/>
      <c r="E69" s="370"/>
      <c r="F69" s="371"/>
      <c r="G69" s="4"/>
      <c r="H69" s="144"/>
      <c r="I69" s="144"/>
      <c r="J69" s="144"/>
      <c r="K69" s="144"/>
      <c r="L69" s="144"/>
      <c r="M69" s="144"/>
      <c r="N69" s="144"/>
      <c r="O69" s="144"/>
      <c r="P69" s="144"/>
      <c r="Q69" s="144"/>
      <c r="R69" s="144"/>
      <c r="S69" s="144"/>
      <c r="T69" s="144"/>
      <c r="U69" s="144"/>
      <c r="V69" s="144"/>
      <c r="W69" s="144"/>
      <c r="X69" s="144"/>
      <c r="Y69" s="144"/>
      <c r="Z69" s="144"/>
      <c r="AA69" s="144"/>
    </row>
    <row r="70" spans="1:27" ht="20.25" customHeight="1" x14ac:dyDescent="0.2">
      <c r="A70" s="4"/>
      <c r="B70" s="369"/>
      <c r="C70" s="370"/>
      <c r="D70" s="370"/>
      <c r="E70" s="370"/>
      <c r="F70" s="371"/>
      <c r="G70" s="4"/>
      <c r="H70" s="144"/>
      <c r="I70" s="144"/>
      <c r="J70" s="144"/>
      <c r="K70" s="144"/>
      <c r="L70" s="144"/>
      <c r="M70" s="144"/>
      <c r="N70" s="144"/>
      <c r="O70" s="144"/>
      <c r="P70" s="144"/>
      <c r="Q70" s="144"/>
      <c r="R70" s="144"/>
      <c r="S70" s="144"/>
      <c r="T70" s="144"/>
      <c r="U70" s="144"/>
      <c r="V70" s="144"/>
      <c r="W70" s="144"/>
      <c r="X70" s="144"/>
      <c r="Y70" s="144"/>
      <c r="Z70" s="144"/>
      <c r="AA70" s="144"/>
    </row>
    <row r="71" spans="1:27" ht="20.25" customHeight="1" x14ac:dyDescent="0.25">
      <c r="A71" s="4"/>
      <c r="B71" s="379" t="str">
        <f>'DADOS GERAIS'!C24</f>
        <v>Lucas Gonçalves Demetrio</v>
      </c>
      <c r="C71" s="370"/>
      <c r="D71" s="370"/>
      <c r="E71" s="370"/>
      <c r="F71" s="371"/>
      <c r="G71" s="4"/>
      <c r="H71" s="144"/>
      <c r="I71" s="144"/>
      <c r="J71" s="144"/>
      <c r="K71" s="144"/>
      <c r="L71" s="144"/>
      <c r="M71" s="144"/>
      <c r="N71" s="144"/>
      <c r="O71" s="144"/>
      <c r="P71" s="144"/>
      <c r="Q71" s="144"/>
      <c r="R71" s="144"/>
      <c r="S71" s="144"/>
      <c r="T71" s="144"/>
      <c r="U71" s="144"/>
      <c r="V71" s="144"/>
      <c r="W71" s="144"/>
      <c r="X71" s="144"/>
      <c r="Y71" s="144"/>
      <c r="Z71" s="144"/>
      <c r="AA71" s="144"/>
    </row>
    <row r="72" spans="1:27" ht="20.25" customHeight="1" x14ac:dyDescent="0.2">
      <c r="A72" s="4"/>
      <c r="B72" s="479" t="str">
        <f>'DADOS GERAIS'!C25</f>
        <v>ENGENHEIRO CIVIL / CREA-SP 5070463475</v>
      </c>
      <c r="C72" s="370"/>
      <c r="D72" s="370"/>
      <c r="E72" s="370"/>
      <c r="F72" s="371"/>
      <c r="G72" s="4"/>
      <c r="H72" s="144"/>
      <c r="I72" s="144"/>
      <c r="J72" s="144"/>
      <c r="K72" s="144"/>
      <c r="L72" s="144"/>
      <c r="M72" s="144"/>
      <c r="N72" s="144"/>
      <c r="O72" s="144"/>
      <c r="P72" s="144"/>
      <c r="Q72" s="144"/>
      <c r="R72" s="144"/>
      <c r="S72" s="144"/>
      <c r="T72" s="144"/>
      <c r="U72" s="144"/>
      <c r="V72" s="144"/>
      <c r="W72" s="144"/>
      <c r="X72" s="144"/>
      <c r="Y72" s="144"/>
      <c r="Z72" s="144"/>
      <c r="AA72" s="144"/>
    </row>
    <row r="73" spans="1:27" ht="15.75" customHeight="1" x14ac:dyDescent="0.2">
      <c r="A73" s="4"/>
      <c r="B73" s="91"/>
      <c r="C73" s="42"/>
      <c r="D73" s="214"/>
      <c r="E73" s="42"/>
      <c r="F73" s="43"/>
      <c r="G73" s="4"/>
      <c r="H73" s="144"/>
      <c r="I73" s="144"/>
      <c r="J73" s="144"/>
      <c r="K73" s="144"/>
      <c r="L73" s="144"/>
      <c r="M73" s="144"/>
      <c r="N73" s="144"/>
      <c r="O73" s="144"/>
      <c r="P73" s="144"/>
      <c r="Q73" s="144"/>
      <c r="R73" s="144"/>
      <c r="S73" s="144"/>
      <c r="T73" s="144"/>
      <c r="U73" s="144"/>
      <c r="V73" s="144"/>
      <c r="W73" s="144"/>
      <c r="X73" s="144"/>
      <c r="Y73" s="144"/>
      <c r="Z73" s="144"/>
      <c r="AA73" s="144"/>
    </row>
    <row r="74" spans="1:27" ht="20.25" customHeight="1" x14ac:dyDescent="0.2">
      <c r="A74" s="4"/>
      <c r="B74" s="4"/>
      <c r="C74" s="4"/>
      <c r="D74" s="4"/>
      <c r="E74" s="4"/>
      <c r="F74" s="4"/>
      <c r="G74" s="4"/>
      <c r="H74" s="144"/>
      <c r="I74" s="144"/>
      <c r="J74" s="144"/>
      <c r="K74" s="144"/>
      <c r="L74" s="144"/>
      <c r="M74" s="144"/>
      <c r="N74" s="144"/>
      <c r="O74" s="144"/>
      <c r="P74" s="144"/>
      <c r="Q74" s="144"/>
      <c r="R74" s="144"/>
      <c r="S74" s="144"/>
      <c r="T74" s="144"/>
      <c r="U74" s="144"/>
      <c r="V74" s="144"/>
      <c r="W74" s="144"/>
      <c r="X74" s="144"/>
      <c r="Y74" s="144"/>
      <c r="Z74" s="144"/>
      <c r="AA74" s="144"/>
    </row>
    <row r="75" spans="1:27" ht="15.75" customHeight="1" x14ac:dyDescent="0.2">
      <c r="A75" s="144"/>
      <c r="B75" s="144"/>
      <c r="C75" s="144"/>
      <c r="D75" s="144"/>
      <c r="E75" s="144"/>
      <c r="F75" s="144"/>
      <c r="G75" s="144"/>
      <c r="H75" s="144"/>
      <c r="I75" s="144"/>
      <c r="J75" s="144"/>
      <c r="K75" s="144"/>
      <c r="L75" s="144"/>
      <c r="M75" s="144"/>
      <c r="N75" s="144"/>
      <c r="O75" s="144"/>
      <c r="P75" s="144"/>
      <c r="Q75" s="144"/>
      <c r="R75" s="144"/>
      <c r="S75" s="144"/>
      <c r="T75" s="144"/>
      <c r="U75" s="144"/>
      <c r="V75" s="144"/>
      <c r="W75" s="144"/>
      <c r="X75" s="144"/>
      <c r="Y75" s="144"/>
      <c r="Z75" s="144"/>
      <c r="AA75" s="144"/>
    </row>
    <row r="76" spans="1:27" ht="15.75" customHeight="1" x14ac:dyDescent="0.2">
      <c r="A76" s="144"/>
      <c r="B76" s="144"/>
      <c r="C76" s="144"/>
      <c r="D76" s="144"/>
      <c r="E76" s="144"/>
      <c r="F76" s="144"/>
      <c r="G76" s="144"/>
      <c r="H76" s="144"/>
      <c r="I76" s="144"/>
      <c r="J76" s="144"/>
      <c r="K76" s="144"/>
      <c r="L76" s="144"/>
      <c r="M76" s="144"/>
      <c r="N76" s="144"/>
      <c r="O76" s="144"/>
      <c r="P76" s="144"/>
      <c r="Q76" s="144"/>
      <c r="R76" s="144"/>
      <c r="S76" s="144"/>
      <c r="T76" s="144"/>
      <c r="U76" s="144"/>
      <c r="V76" s="144"/>
      <c r="W76" s="144"/>
      <c r="X76" s="144"/>
      <c r="Y76" s="144"/>
      <c r="Z76" s="144"/>
      <c r="AA76" s="144"/>
    </row>
    <row r="77" spans="1:27" ht="15.75" customHeight="1" x14ac:dyDescent="0.2">
      <c r="A77" s="144"/>
      <c r="B77" s="144"/>
      <c r="C77" s="144"/>
      <c r="D77" s="144"/>
      <c r="E77" s="144"/>
      <c r="F77" s="144"/>
      <c r="G77" s="144"/>
      <c r="H77" s="144"/>
      <c r="I77" s="144"/>
      <c r="J77" s="144"/>
      <c r="K77" s="144"/>
      <c r="L77" s="144"/>
      <c r="M77" s="144"/>
      <c r="N77" s="144"/>
      <c r="O77" s="144"/>
      <c r="P77" s="144"/>
      <c r="Q77" s="144"/>
      <c r="R77" s="144"/>
      <c r="S77" s="144"/>
      <c r="T77" s="144"/>
      <c r="U77" s="144"/>
      <c r="V77" s="144"/>
      <c r="W77" s="144"/>
      <c r="X77" s="144"/>
      <c r="Y77" s="144"/>
      <c r="Z77" s="144"/>
      <c r="AA77" s="144"/>
    </row>
    <row r="78" spans="1:27" ht="15.75" customHeight="1" x14ac:dyDescent="0.2">
      <c r="A78" s="144"/>
      <c r="B78" s="144"/>
      <c r="C78" s="144"/>
      <c r="D78" s="144"/>
      <c r="E78" s="144"/>
      <c r="F78" s="144"/>
      <c r="G78" s="144"/>
      <c r="H78" s="144"/>
      <c r="I78" s="144"/>
      <c r="J78" s="144"/>
      <c r="K78" s="144"/>
      <c r="L78" s="144"/>
      <c r="M78" s="144"/>
      <c r="N78" s="144"/>
      <c r="O78" s="144"/>
      <c r="P78" s="144"/>
      <c r="Q78" s="144"/>
      <c r="R78" s="144"/>
      <c r="S78" s="144"/>
      <c r="T78" s="144"/>
      <c r="U78" s="144"/>
      <c r="V78" s="144"/>
      <c r="W78" s="144"/>
      <c r="X78" s="144"/>
      <c r="Y78" s="144"/>
      <c r="Z78" s="144"/>
      <c r="AA78" s="144"/>
    </row>
    <row r="79" spans="1:27" ht="15.75" customHeight="1" x14ac:dyDescent="0.2">
      <c r="A79" s="144"/>
      <c r="B79" s="144"/>
      <c r="C79" s="144"/>
      <c r="D79" s="144"/>
      <c r="E79" s="144"/>
      <c r="F79" s="144"/>
      <c r="G79" s="144"/>
      <c r="H79" s="144"/>
      <c r="I79" s="144"/>
      <c r="J79" s="144"/>
      <c r="K79" s="144"/>
      <c r="L79" s="144"/>
      <c r="M79" s="144"/>
      <c r="N79" s="144"/>
      <c r="O79" s="144"/>
      <c r="P79" s="144"/>
      <c r="Q79" s="144"/>
      <c r="R79" s="144"/>
      <c r="S79" s="144"/>
      <c r="T79" s="144"/>
      <c r="U79" s="144"/>
      <c r="V79" s="144"/>
      <c r="W79" s="144"/>
      <c r="X79" s="144"/>
      <c r="Y79" s="144"/>
      <c r="Z79" s="144"/>
      <c r="AA79" s="144"/>
    </row>
    <row r="80" spans="1:27" ht="15.75" customHeight="1" x14ac:dyDescent="0.2">
      <c r="A80" s="144"/>
      <c r="B80" s="144"/>
      <c r="C80" s="144"/>
      <c r="D80" s="144"/>
      <c r="E80" s="144"/>
      <c r="F80" s="144"/>
      <c r="G80" s="144"/>
      <c r="H80" s="144"/>
      <c r="I80" s="144"/>
      <c r="J80" s="144"/>
      <c r="K80" s="144"/>
      <c r="L80" s="144"/>
      <c r="M80" s="144"/>
      <c r="N80" s="144"/>
      <c r="O80" s="144"/>
      <c r="P80" s="144"/>
      <c r="Q80" s="144"/>
      <c r="R80" s="144"/>
      <c r="S80" s="144"/>
      <c r="T80" s="144"/>
      <c r="U80" s="144"/>
      <c r="V80" s="144"/>
      <c r="W80" s="144"/>
      <c r="X80" s="144"/>
      <c r="Y80" s="144"/>
      <c r="Z80" s="144"/>
      <c r="AA80" s="144"/>
    </row>
    <row r="81" spans="1:27" ht="15.75" customHeight="1" x14ac:dyDescent="0.2">
      <c r="A81" s="144"/>
      <c r="B81" s="144"/>
      <c r="C81" s="144"/>
      <c r="D81" s="144"/>
      <c r="E81" s="144"/>
      <c r="F81" s="144"/>
      <c r="G81" s="144"/>
      <c r="H81" s="144"/>
      <c r="I81" s="144"/>
      <c r="J81" s="144"/>
      <c r="K81" s="144"/>
      <c r="L81" s="144"/>
      <c r="M81" s="144"/>
      <c r="N81" s="144"/>
      <c r="O81" s="144"/>
      <c r="P81" s="144"/>
      <c r="Q81" s="144"/>
      <c r="R81" s="144"/>
      <c r="S81" s="144"/>
      <c r="T81" s="144"/>
      <c r="U81" s="144"/>
      <c r="V81" s="144"/>
      <c r="W81" s="144"/>
      <c r="X81" s="144"/>
      <c r="Y81" s="144"/>
      <c r="Z81" s="144"/>
      <c r="AA81" s="144"/>
    </row>
    <row r="82" spans="1:27" ht="15.75" customHeight="1" x14ac:dyDescent="0.2">
      <c r="A82" s="144"/>
      <c r="B82" s="144"/>
      <c r="C82" s="144"/>
      <c r="D82" s="144"/>
      <c r="E82" s="144"/>
      <c r="F82" s="144"/>
      <c r="G82" s="144"/>
      <c r="H82" s="144"/>
      <c r="I82" s="144"/>
      <c r="J82" s="144"/>
      <c r="K82" s="144"/>
      <c r="L82" s="144"/>
      <c r="M82" s="144"/>
      <c r="N82" s="144"/>
      <c r="O82" s="144"/>
      <c r="P82" s="144"/>
      <c r="Q82" s="144"/>
      <c r="R82" s="144"/>
      <c r="S82" s="144"/>
      <c r="T82" s="144"/>
      <c r="U82" s="144"/>
      <c r="V82" s="144"/>
      <c r="W82" s="144"/>
      <c r="X82" s="144"/>
      <c r="Y82" s="144"/>
      <c r="Z82" s="144"/>
      <c r="AA82" s="144"/>
    </row>
    <row r="83" spans="1:27" ht="15.75" customHeight="1" x14ac:dyDescent="0.2">
      <c r="A83" s="144"/>
      <c r="B83" s="144"/>
      <c r="C83" s="144"/>
      <c r="D83" s="144"/>
      <c r="E83" s="144"/>
      <c r="F83" s="144"/>
      <c r="G83" s="144"/>
      <c r="H83" s="144"/>
      <c r="I83" s="144"/>
      <c r="J83" s="144"/>
      <c r="K83" s="144"/>
      <c r="L83" s="144"/>
      <c r="M83" s="144"/>
      <c r="N83" s="144"/>
      <c r="O83" s="144"/>
      <c r="P83" s="144"/>
      <c r="Q83" s="144"/>
      <c r="R83" s="144"/>
      <c r="S83" s="144"/>
      <c r="T83" s="144"/>
      <c r="U83" s="144"/>
      <c r="V83" s="144"/>
      <c r="W83" s="144"/>
      <c r="X83" s="144"/>
      <c r="Y83" s="144"/>
      <c r="Z83" s="144"/>
      <c r="AA83" s="144"/>
    </row>
    <row r="84" spans="1:27" ht="15.75" customHeight="1" x14ac:dyDescent="0.2">
      <c r="A84" s="144"/>
      <c r="B84" s="144"/>
      <c r="C84" s="144"/>
      <c r="D84" s="144"/>
      <c r="E84" s="144"/>
      <c r="F84" s="144"/>
      <c r="G84" s="144"/>
      <c r="H84" s="144"/>
      <c r="I84" s="144"/>
      <c r="J84" s="144"/>
      <c r="K84" s="144"/>
      <c r="L84" s="144"/>
      <c r="M84" s="144"/>
      <c r="N84" s="144"/>
      <c r="O84" s="144"/>
      <c r="P84" s="144"/>
      <c r="Q84" s="144"/>
      <c r="R84" s="144"/>
      <c r="S84" s="144"/>
      <c r="T84" s="144"/>
      <c r="U84" s="144"/>
      <c r="V84" s="144"/>
      <c r="W84" s="144"/>
      <c r="X84" s="144"/>
      <c r="Y84" s="144"/>
      <c r="Z84" s="144"/>
      <c r="AA84" s="144"/>
    </row>
    <row r="85" spans="1:27" ht="15.75" customHeight="1" x14ac:dyDescent="0.2">
      <c r="A85" s="144"/>
      <c r="B85" s="144"/>
      <c r="C85" s="144"/>
      <c r="D85" s="144"/>
      <c r="E85" s="144"/>
      <c r="F85" s="144"/>
      <c r="G85" s="144"/>
      <c r="H85" s="144"/>
      <c r="I85" s="144"/>
      <c r="J85" s="144"/>
      <c r="K85" s="144"/>
      <c r="L85" s="144"/>
      <c r="M85" s="144"/>
      <c r="N85" s="144"/>
      <c r="O85" s="144"/>
      <c r="P85" s="144"/>
      <c r="Q85" s="144"/>
      <c r="R85" s="144"/>
      <c r="S85" s="144"/>
      <c r="T85" s="144"/>
      <c r="U85" s="144"/>
      <c r="V85" s="144"/>
      <c r="W85" s="144"/>
      <c r="X85" s="144"/>
      <c r="Y85" s="144"/>
      <c r="Z85" s="144"/>
      <c r="AA85" s="144"/>
    </row>
    <row r="86" spans="1:27" ht="15.75" customHeight="1" x14ac:dyDescent="0.2">
      <c r="A86" s="144"/>
      <c r="B86" s="144"/>
      <c r="C86" s="144"/>
      <c r="D86" s="144"/>
      <c r="E86" s="144"/>
      <c r="F86" s="144"/>
      <c r="G86" s="144"/>
      <c r="H86" s="144"/>
      <c r="I86" s="144"/>
      <c r="J86" s="144"/>
      <c r="K86" s="144"/>
      <c r="L86" s="144"/>
      <c r="M86" s="144"/>
      <c r="N86" s="144"/>
      <c r="O86" s="144"/>
      <c r="P86" s="144"/>
      <c r="Q86" s="144"/>
      <c r="R86" s="144"/>
      <c r="S86" s="144"/>
      <c r="T86" s="144"/>
      <c r="U86" s="144"/>
      <c r="V86" s="144"/>
      <c r="W86" s="144"/>
      <c r="X86" s="144"/>
      <c r="Y86" s="144"/>
      <c r="Z86" s="144"/>
      <c r="AA86" s="144"/>
    </row>
    <row r="87" spans="1:27" ht="15.75" customHeight="1" x14ac:dyDescent="0.2">
      <c r="A87" s="144"/>
      <c r="B87" s="144"/>
      <c r="C87" s="144"/>
      <c r="D87" s="144"/>
      <c r="E87" s="144"/>
      <c r="F87" s="144"/>
      <c r="G87" s="144"/>
      <c r="H87" s="144"/>
      <c r="I87" s="144"/>
      <c r="J87" s="144"/>
      <c r="K87" s="144"/>
      <c r="L87" s="144"/>
      <c r="M87" s="144"/>
      <c r="N87" s="144"/>
      <c r="O87" s="144"/>
      <c r="P87" s="144"/>
      <c r="Q87" s="144"/>
      <c r="R87" s="144"/>
      <c r="S87" s="144"/>
      <c r="T87" s="144"/>
      <c r="U87" s="144"/>
      <c r="V87" s="144"/>
      <c r="W87" s="144"/>
      <c r="X87" s="144"/>
      <c r="Y87" s="144"/>
      <c r="Z87" s="144"/>
      <c r="AA87" s="144"/>
    </row>
    <row r="88" spans="1:27" ht="15.75" customHeight="1" x14ac:dyDescent="0.2">
      <c r="A88" s="144"/>
      <c r="B88" s="144"/>
      <c r="C88" s="144"/>
      <c r="D88" s="144"/>
      <c r="E88" s="144"/>
      <c r="F88" s="144"/>
      <c r="G88" s="144"/>
      <c r="H88" s="144"/>
      <c r="I88" s="144"/>
      <c r="J88" s="144"/>
      <c r="K88" s="144"/>
      <c r="L88" s="144"/>
      <c r="M88" s="144"/>
      <c r="N88" s="144"/>
      <c r="O88" s="144"/>
      <c r="P88" s="144"/>
      <c r="Q88" s="144"/>
      <c r="R88" s="144"/>
      <c r="S88" s="144"/>
      <c r="T88" s="144"/>
      <c r="U88" s="144"/>
      <c r="V88" s="144"/>
      <c r="W88" s="144"/>
      <c r="X88" s="144"/>
      <c r="Y88" s="144"/>
      <c r="Z88" s="144"/>
      <c r="AA88" s="144"/>
    </row>
    <row r="89" spans="1:27" ht="15.75" customHeight="1" x14ac:dyDescent="0.2">
      <c r="A89" s="144"/>
      <c r="B89" s="144"/>
      <c r="C89" s="144"/>
      <c r="D89" s="144"/>
      <c r="E89" s="144"/>
      <c r="F89" s="144"/>
      <c r="G89" s="144"/>
      <c r="H89" s="144"/>
      <c r="I89" s="144"/>
      <c r="J89" s="144"/>
      <c r="K89" s="144"/>
      <c r="L89" s="144"/>
      <c r="M89" s="144"/>
      <c r="N89" s="144"/>
      <c r="O89" s="144"/>
      <c r="P89" s="144"/>
      <c r="Q89" s="144"/>
      <c r="R89" s="144"/>
      <c r="S89" s="144"/>
      <c r="T89" s="144"/>
      <c r="U89" s="144"/>
      <c r="V89" s="144"/>
      <c r="W89" s="144"/>
      <c r="X89" s="144"/>
      <c r="Y89" s="144"/>
      <c r="Z89" s="144"/>
      <c r="AA89" s="144"/>
    </row>
    <row r="90" spans="1:27" ht="15.75" customHeight="1" x14ac:dyDescent="0.2">
      <c r="A90" s="144"/>
      <c r="B90" s="144"/>
      <c r="C90" s="144"/>
      <c r="D90" s="144"/>
      <c r="E90" s="144"/>
      <c r="F90" s="144"/>
      <c r="G90" s="144"/>
      <c r="H90" s="144"/>
      <c r="I90" s="144"/>
      <c r="J90" s="144"/>
      <c r="K90" s="144"/>
      <c r="L90" s="144"/>
      <c r="M90" s="144"/>
      <c r="N90" s="144"/>
      <c r="O90" s="144"/>
      <c r="P90" s="144"/>
      <c r="Q90" s="144"/>
      <c r="R90" s="144"/>
      <c r="S90" s="144"/>
      <c r="T90" s="144"/>
      <c r="U90" s="144"/>
      <c r="V90" s="144"/>
      <c r="W90" s="144"/>
      <c r="X90" s="144"/>
      <c r="Y90" s="144"/>
      <c r="Z90" s="144"/>
      <c r="AA90" s="144"/>
    </row>
    <row r="91" spans="1:27" ht="15.75" customHeight="1" x14ac:dyDescent="0.2">
      <c r="A91" s="144"/>
      <c r="B91" s="144"/>
      <c r="C91" s="144"/>
      <c r="D91" s="144"/>
      <c r="E91" s="144"/>
      <c r="F91" s="144"/>
      <c r="G91" s="144"/>
      <c r="H91" s="144"/>
      <c r="I91" s="144"/>
      <c r="J91" s="144"/>
      <c r="K91" s="144"/>
      <c r="L91" s="144"/>
      <c r="M91" s="144"/>
      <c r="N91" s="144"/>
      <c r="O91" s="144"/>
      <c r="P91" s="144"/>
      <c r="Q91" s="144"/>
      <c r="R91" s="144"/>
      <c r="S91" s="144"/>
      <c r="T91" s="144"/>
      <c r="U91" s="144"/>
      <c r="V91" s="144"/>
      <c r="W91" s="144"/>
      <c r="X91" s="144"/>
      <c r="Y91" s="144"/>
      <c r="Z91" s="144"/>
      <c r="AA91" s="144"/>
    </row>
    <row r="92" spans="1:27" ht="15.75" customHeight="1" x14ac:dyDescent="0.2">
      <c r="A92" s="144"/>
      <c r="B92" s="144"/>
      <c r="C92" s="144"/>
      <c r="D92" s="144"/>
      <c r="E92" s="144"/>
      <c r="F92" s="144"/>
      <c r="G92" s="144"/>
      <c r="H92" s="144"/>
      <c r="I92" s="144"/>
      <c r="J92" s="144"/>
      <c r="K92" s="144"/>
      <c r="L92" s="144"/>
      <c r="M92" s="144"/>
      <c r="N92" s="144"/>
      <c r="O92" s="144"/>
      <c r="P92" s="144"/>
      <c r="Q92" s="144"/>
      <c r="R92" s="144"/>
      <c r="S92" s="144"/>
      <c r="T92" s="144"/>
      <c r="U92" s="144"/>
      <c r="V92" s="144"/>
      <c r="W92" s="144"/>
      <c r="X92" s="144"/>
      <c r="Y92" s="144"/>
      <c r="Z92" s="144"/>
      <c r="AA92" s="144"/>
    </row>
    <row r="93" spans="1:27" ht="15.75" customHeight="1" x14ac:dyDescent="0.2">
      <c r="A93" s="144"/>
      <c r="B93" s="144"/>
      <c r="C93" s="144"/>
      <c r="D93" s="144"/>
      <c r="E93" s="144"/>
      <c r="F93" s="144"/>
      <c r="G93" s="144"/>
      <c r="H93" s="144"/>
      <c r="I93" s="144"/>
      <c r="J93" s="144"/>
      <c r="K93" s="144"/>
      <c r="L93" s="144"/>
      <c r="M93" s="144"/>
      <c r="N93" s="144"/>
      <c r="O93" s="144"/>
      <c r="P93" s="144"/>
      <c r="Q93" s="144"/>
      <c r="R93" s="144"/>
      <c r="S93" s="144"/>
      <c r="T93" s="144"/>
      <c r="U93" s="144"/>
      <c r="V93" s="144"/>
      <c r="W93" s="144"/>
      <c r="X93" s="144"/>
      <c r="Y93" s="144"/>
      <c r="Z93" s="144"/>
      <c r="AA93" s="144"/>
    </row>
    <row r="94" spans="1:27" ht="15.75" customHeight="1" x14ac:dyDescent="0.2">
      <c r="A94" s="144"/>
      <c r="B94" s="144"/>
      <c r="C94" s="144"/>
      <c r="D94" s="144"/>
      <c r="E94" s="144"/>
      <c r="F94" s="144"/>
      <c r="G94" s="144"/>
      <c r="H94" s="144"/>
      <c r="I94" s="144"/>
      <c r="J94" s="144"/>
      <c r="K94" s="144"/>
      <c r="L94" s="144"/>
      <c r="M94" s="144"/>
      <c r="N94" s="144"/>
      <c r="O94" s="144"/>
      <c r="P94" s="144"/>
      <c r="Q94" s="144"/>
      <c r="R94" s="144"/>
      <c r="S94" s="144"/>
      <c r="T94" s="144"/>
      <c r="U94" s="144"/>
      <c r="V94" s="144"/>
      <c r="W94" s="144"/>
      <c r="X94" s="144"/>
      <c r="Y94" s="144"/>
      <c r="Z94" s="144"/>
      <c r="AA94" s="144"/>
    </row>
    <row r="95" spans="1:27" ht="15.75" customHeight="1" x14ac:dyDescent="0.2">
      <c r="A95" s="144"/>
      <c r="B95" s="144"/>
      <c r="C95" s="144"/>
      <c r="D95" s="144"/>
      <c r="E95" s="144"/>
      <c r="F95" s="144"/>
      <c r="G95" s="144"/>
      <c r="H95" s="144"/>
      <c r="I95" s="144"/>
      <c r="J95" s="144"/>
      <c r="K95" s="144"/>
      <c r="L95" s="144"/>
      <c r="M95" s="144"/>
      <c r="N95" s="144"/>
      <c r="O95" s="144"/>
      <c r="P95" s="144"/>
      <c r="Q95" s="144"/>
      <c r="R95" s="144"/>
      <c r="S95" s="144"/>
      <c r="T95" s="144"/>
      <c r="U95" s="144"/>
      <c r="V95" s="144"/>
      <c r="W95" s="144"/>
      <c r="X95" s="144"/>
      <c r="Y95" s="144"/>
      <c r="Z95" s="144"/>
      <c r="AA95" s="144"/>
    </row>
    <row r="96" spans="1:27" ht="15.75" customHeight="1" x14ac:dyDescent="0.2">
      <c r="A96" s="144"/>
      <c r="B96" s="144"/>
      <c r="C96" s="144"/>
      <c r="D96" s="144"/>
      <c r="E96" s="144"/>
      <c r="F96" s="144"/>
      <c r="G96" s="144"/>
      <c r="H96" s="144"/>
      <c r="I96" s="144"/>
      <c r="J96" s="144"/>
      <c r="K96" s="144"/>
      <c r="L96" s="144"/>
      <c r="M96" s="144"/>
      <c r="N96" s="144"/>
      <c r="O96" s="144"/>
      <c r="P96" s="144"/>
      <c r="Q96" s="144"/>
      <c r="R96" s="144"/>
      <c r="S96" s="144"/>
      <c r="T96" s="144"/>
      <c r="U96" s="144"/>
      <c r="V96" s="144"/>
      <c r="W96" s="144"/>
      <c r="X96" s="144"/>
      <c r="Y96" s="144"/>
      <c r="Z96" s="144"/>
      <c r="AA96" s="144"/>
    </row>
    <row r="97" spans="1:27" ht="15.75" customHeight="1" x14ac:dyDescent="0.2">
      <c r="A97" s="144"/>
      <c r="B97" s="144"/>
      <c r="C97" s="144"/>
      <c r="D97" s="144"/>
      <c r="E97" s="144"/>
      <c r="F97" s="144"/>
      <c r="G97" s="144"/>
      <c r="H97" s="144"/>
      <c r="I97" s="144"/>
      <c r="J97" s="144"/>
      <c r="K97" s="144"/>
      <c r="L97" s="144"/>
      <c r="M97" s="144"/>
      <c r="N97" s="144"/>
      <c r="O97" s="144"/>
      <c r="P97" s="144"/>
      <c r="Q97" s="144"/>
      <c r="R97" s="144"/>
      <c r="S97" s="144"/>
      <c r="T97" s="144"/>
      <c r="U97" s="144"/>
      <c r="V97" s="144"/>
      <c r="W97" s="144"/>
      <c r="X97" s="144"/>
      <c r="Y97" s="144"/>
      <c r="Z97" s="144"/>
      <c r="AA97" s="144"/>
    </row>
    <row r="98" spans="1:27" ht="15.75" customHeight="1" x14ac:dyDescent="0.2">
      <c r="A98" s="144"/>
      <c r="B98" s="144"/>
      <c r="C98" s="144"/>
      <c r="D98" s="144"/>
      <c r="E98" s="144"/>
      <c r="F98" s="144"/>
      <c r="G98" s="144"/>
      <c r="H98" s="144"/>
      <c r="I98" s="144"/>
      <c r="J98" s="144"/>
      <c r="K98" s="144"/>
      <c r="L98" s="144"/>
      <c r="M98" s="144"/>
      <c r="N98" s="144"/>
      <c r="O98" s="144"/>
      <c r="P98" s="144"/>
      <c r="Q98" s="144"/>
      <c r="R98" s="144"/>
      <c r="S98" s="144"/>
      <c r="T98" s="144"/>
      <c r="U98" s="144"/>
      <c r="V98" s="144"/>
      <c r="W98" s="144"/>
      <c r="X98" s="144"/>
      <c r="Y98" s="144"/>
      <c r="Z98" s="144"/>
      <c r="AA98" s="144"/>
    </row>
    <row r="99" spans="1:27" ht="15.75" customHeight="1" x14ac:dyDescent="0.2">
      <c r="A99" s="144"/>
      <c r="B99" s="144"/>
      <c r="C99" s="144"/>
      <c r="D99" s="144"/>
      <c r="E99" s="144"/>
      <c r="F99" s="144"/>
      <c r="G99" s="144"/>
      <c r="H99" s="144"/>
      <c r="I99" s="144"/>
      <c r="J99" s="144"/>
      <c r="K99" s="144"/>
      <c r="L99" s="144"/>
      <c r="M99" s="144"/>
      <c r="N99" s="144"/>
      <c r="O99" s="144"/>
      <c r="P99" s="144"/>
      <c r="Q99" s="144"/>
      <c r="R99" s="144"/>
      <c r="S99" s="144"/>
      <c r="T99" s="144"/>
      <c r="U99" s="144"/>
      <c r="V99" s="144"/>
      <c r="W99" s="144"/>
      <c r="X99" s="144"/>
      <c r="Y99" s="144"/>
      <c r="Z99" s="144"/>
      <c r="AA99" s="144"/>
    </row>
    <row r="100" spans="1:27" ht="15.75" customHeight="1" x14ac:dyDescent="0.2">
      <c r="A100" s="144"/>
      <c r="B100" s="144"/>
      <c r="C100" s="144"/>
      <c r="D100" s="144"/>
      <c r="E100" s="144"/>
      <c r="F100" s="144"/>
      <c r="G100" s="144"/>
      <c r="H100" s="144"/>
      <c r="I100" s="144"/>
      <c r="J100" s="144"/>
      <c r="K100" s="144"/>
      <c r="L100" s="144"/>
      <c r="M100" s="144"/>
      <c r="N100" s="144"/>
      <c r="O100" s="144"/>
      <c r="P100" s="144"/>
      <c r="Q100" s="144"/>
      <c r="R100" s="144"/>
      <c r="S100" s="144"/>
      <c r="T100" s="144"/>
      <c r="U100" s="144"/>
      <c r="V100" s="144"/>
      <c r="W100" s="144"/>
      <c r="X100" s="144"/>
      <c r="Y100" s="144"/>
      <c r="Z100" s="144"/>
      <c r="AA100" s="144"/>
    </row>
    <row r="101" spans="1:27" ht="15.75" customHeight="1" x14ac:dyDescent="0.2">
      <c r="A101" s="144"/>
      <c r="B101" s="144"/>
      <c r="C101" s="144"/>
      <c r="D101" s="144"/>
      <c r="E101" s="144"/>
      <c r="F101" s="144"/>
      <c r="G101" s="144"/>
      <c r="H101" s="144"/>
      <c r="I101" s="144"/>
      <c r="J101" s="144"/>
      <c r="K101" s="144"/>
      <c r="L101" s="144"/>
      <c r="M101" s="144"/>
      <c r="N101" s="144"/>
      <c r="O101" s="144"/>
      <c r="P101" s="144"/>
      <c r="Q101" s="144"/>
      <c r="R101" s="144"/>
      <c r="S101" s="144"/>
      <c r="T101" s="144"/>
      <c r="U101" s="144"/>
      <c r="V101" s="144"/>
      <c r="W101" s="144"/>
      <c r="X101" s="144"/>
      <c r="Y101" s="144"/>
      <c r="Z101" s="144"/>
      <c r="AA101" s="144"/>
    </row>
    <row r="102" spans="1:27" ht="15.75" customHeight="1" x14ac:dyDescent="0.2">
      <c r="A102" s="144"/>
      <c r="B102" s="144"/>
      <c r="C102" s="144"/>
      <c r="D102" s="144"/>
      <c r="E102" s="144"/>
      <c r="F102" s="144"/>
      <c r="G102" s="144"/>
      <c r="H102" s="144"/>
      <c r="I102" s="144"/>
      <c r="J102" s="144"/>
      <c r="K102" s="144"/>
      <c r="L102" s="144"/>
      <c r="M102" s="144"/>
      <c r="N102" s="144"/>
      <c r="O102" s="144"/>
      <c r="P102" s="144"/>
      <c r="Q102" s="144"/>
      <c r="R102" s="144"/>
      <c r="S102" s="144"/>
      <c r="T102" s="144"/>
      <c r="U102" s="144"/>
      <c r="V102" s="144"/>
      <c r="W102" s="144"/>
      <c r="X102" s="144"/>
      <c r="Y102" s="144"/>
      <c r="Z102" s="144"/>
      <c r="AA102" s="144"/>
    </row>
    <row r="103" spans="1:27" ht="15.75" customHeight="1" x14ac:dyDescent="0.2">
      <c r="A103" s="144"/>
      <c r="B103" s="144"/>
      <c r="C103" s="144"/>
      <c r="D103" s="144"/>
      <c r="E103" s="144"/>
      <c r="F103" s="144"/>
      <c r="G103" s="144"/>
      <c r="H103" s="144"/>
      <c r="I103" s="144"/>
      <c r="J103" s="144"/>
      <c r="K103" s="144"/>
      <c r="L103" s="144"/>
      <c r="M103" s="144"/>
      <c r="N103" s="144"/>
      <c r="O103" s="144"/>
      <c r="P103" s="144"/>
      <c r="Q103" s="144"/>
      <c r="R103" s="144"/>
      <c r="S103" s="144"/>
      <c r="T103" s="144"/>
      <c r="U103" s="144"/>
      <c r="V103" s="144"/>
      <c r="W103" s="144"/>
      <c r="X103" s="144"/>
      <c r="Y103" s="144"/>
      <c r="Z103" s="144"/>
      <c r="AA103" s="144"/>
    </row>
    <row r="104" spans="1:27" ht="15.75" customHeight="1" x14ac:dyDescent="0.2">
      <c r="A104" s="144"/>
      <c r="B104" s="144"/>
      <c r="C104" s="144"/>
      <c r="D104" s="144"/>
      <c r="E104" s="144"/>
      <c r="F104" s="144"/>
      <c r="G104" s="144"/>
      <c r="H104" s="144"/>
      <c r="I104" s="144"/>
      <c r="J104" s="144"/>
      <c r="K104" s="144"/>
      <c r="L104" s="144"/>
      <c r="M104" s="144"/>
      <c r="N104" s="144"/>
      <c r="O104" s="144"/>
      <c r="P104" s="144"/>
      <c r="Q104" s="144"/>
      <c r="R104" s="144"/>
      <c r="S104" s="144"/>
      <c r="T104" s="144"/>
      <c r="U104" s="144"/>
      <c r="V104" s="144"/>
      <c r="W104" s="144"/>
      <c r="X104" s="144"/>
      <c r="Y104" s="144"/>
      <c r="Z104" s="144"/>
      <c r="AA104" s="144"/>
    </row>
    <row r="105" spans="1:27" ht="15.75" customHeight="1" x14ac:dyDescent="0.2">
      <c r="A105" s="144"/>
      <c r="B105" s="144"/>
      <c r="C105" s="144"/>
      <c r="D105" s="144"/>
      <c r="E105" s="144"/>
      <c r="F105" s="144"/>
      <c r="G105" s="144"/>
      <c r="H105" s="144"/>
      <c r="I105" s="144"/>
      <c r="J105" s="144"/>
      <c r="K105" s="144"/>
      <c r="L105" s="144"/>
      <c r="M105" s="144"/>
      <c r="N105" s="144"/>
      <c r="O105" s="144"/>
      <c r="P105" s="144"/>
      <c r="Q105" s="144"/>
      <c r="R105" s="144"/>
      <c r="S105" s="144"/>
      <c r="T105" s="144"/>
      <c r="U105" s="144"/>
      <c r="V105" s="144"/>
      <c r="W105" s="144"/>
      <c r="X105" s="144"/>
      <c r="Y105" s="144"/>
      <c r="Z105" s="144"/>
      <c r="AA105" s="144"/>
    </row>
    <row r="106" spans="1:27" ht="15.75" customHeight="1" x14ac:dyDescent="0.2">
      <c r="A106" s="144"/>
      <c r="B106" s="144"/>
      <c r="C106" s="144"/>
      <c r="D106" s="144"/>
      <c r="E106" s="144"/>
      <c r="F106" s="144"/>
      <c r="G106" s="144"/>
      <c r="H106" s="144"/>
      <c r="I106" s="144"/>
      <c r="J106" s="144"/>
      <c r="K106" s="144"/>
      <c r="L106" s="144"/>
      <c r="M106" s="144"/>
      <c r="N106" s="144"/>
      <c r="O106" s="144"/>
      <c r="P106" s="144"/>
      <c r="Q106" s="144"/>
      <c r="R106" s="144"/>
      <c r="S106" s="144"/>
      <c r="T106" s="144"/>
      <c r="U106" s="144"/>
      <c r="V106" s="144"/>
      <c r="W106" s="144"/>
      <c r="X106" s="144"/>
      <c r="Y106" s="144"/>
      <c r="Z106" s="144"/>
      <c r="AA106" s="144"/>
    </row>
    <row r="107" spans="1:27" ht="15.75" customHeight="1" x14ac:dyDescent="0.2">
      <c r="A107" s="144"/>
      <c r="B107" s="144"/>
      <c r="C107" s="144"/>
      <c r="D107" s="144"/>
      <c r="E107" s="144"/>
      <c r="F107" s="144"/>
      <c r="G107" s="144"/>
      <c r="H107" s="144"/>
      <c r="I107" s="144"/>
      <c r="J107" s="144"/>
      <c r="K107" s="144"/>
      <c r="L107" s="144"/>
      <c r="M107" s="144"/>
      <c r="N107" s="144"/>
      <c r="O107" s="144"/>
      <c r="P107" s="144"/>
      <c r="Q107" s="144"/>
      <c r="R107" s="144"/>
      <c r="S107" s="144"/>
      <c r="T107" s="144"/>
      <c r="U107" s="144"/>
      <c r="V107" s="144"/>
      <c r="W107" s="144"/>
      <c r="X107" s="144"/>
      <c r="Y107" s="144"/>
      <c r="Z107" s="144"/>
      <c r="AA107" s="144"/>
    </row>
    <row r="108" spans="1:27" ht="15.75" customHeight="1" x14ac:dyDescent="0.2">
      <c r="A108" s="144"/>
      <c r="B108" s="144"/>
      <c r="C108" s="144"/>
      <c r="D108" s="144"/>
      <c r="E108" s="144"/>
      <c r="F108" s="144"/>
      <c r="G108" s="144"/>
      <c r="H108" s="144"/>
      <c r="I108" s="144"/>
      <c r="J108" s="144"/>
      <c r="K108" s="144"/>
      <c r="L108" s="144"/>
      <c r="M108" s="144"/>
      <c r="N108" s="144"/>
      <c r="O108" s="144"/>
      <c r="P108" s="144"/>
      <c r="Q108" s="144"/>
      <c r="R108" s="144"/>
      <c r="S108" s="144"/>
      <c r="T108" s="144"/>
      <c r="U108" s="144"/>
      <c r="V108" s="144"/>
      <c r="W108" s="144"/>
      <c r="X108" s="144"/>
      <c r="Y108" s="144"/>
      <c r="Z108" s="144"/>
      <c r="AA108" s="144"/>
    </row>
    <row r="109" spans="1:27" ht="15.75" customHeight="1" x14ac:dyDescent="0.2">
      <c r="A109" s="144"/>
      <c r="B109" s="144"/>
      <c r="C109" s="144"/>
      <c r="D109" s="144"/>
      <c r="E109" s="144"/>
      <c r="F109" s="144"/>
      <c r="G109" s="144"/>
      <c r="H109" s="144"/>
      <c r="I109" s="144"/>
      <c r="J109" s="144"/>
      <c r="K109" s="144"/>
      <c r="L109" s="144"/>
      <c r="M109" s="144"/>
      <c r="N109" s="144"/>
      <c r="O109" s="144"/>
      <c r="P109" s="144"/>
      <c r="Q109" s="144"/>
      <c r="R109" s="144"/>
      <c r="S109" s="144"/>
      <c r="T109" s="144"/>
      <c r="U109" s="144"/>
      <c r="V109" s="144"/>
      <c r="W109" s="144"/>
      <c r="X109" s="144"/>
      <c r="Y109" s="144"/>
      <c r="Z109" s="144"/>
      <c r="AA109" s="144"/>
    </row>
    <row r="110" spans="1:27" ht="15.75" customHeight="1" x14ac:dyDescent="0.2">
      <c r="A110" s="144"/>
      <c r="B110" s="144"/>
      <c r="C110" s="144"/>
      <c r="D110" s="144"/>
      <c r="E110" s="144"/>
      <c r="F110" s="144"/>
      <c r="G110" s="144"/>
      <c r="H110" s="144"/>
      <c r="I110" s="144"/>
      <c r="J110" s="144"/>
      <c r="K110" s="144"/>
      <c r="L110" s="144"/>
      <c r="M110" s="144"/>
      <c r="N110" s="144"/>
      <c r="O110" s="144"/>
      <c r="P110" s="144"/>
      <c r="Q110" s="144"/>
      <c r="R110" s="144"/>
      <c r="S110" s="144"/>
      <c r="T110" s="144"/>
      <c r="U110" s="144"/>
      <c r="V110" s="144"/>
      <c r="W110" s="144"/>
      <c r="X110" s="144"/>
      <c r="Y110" s="144"/>
      <c r="Z110" s="144"/>
      <c r="AA110" s="144"/>
    </row>
    <row r="111" spans="1:27" ht="15.75" customHeight="1" x14ac:dyDescent="0.2">
      <c r="A111" s="144"/>
      <c r="B111" s="144"/>
      <c r="C111" s="144"/>
      <c r="D111" s="144"/>
      <c r="E111" s="144"/>
      <c r="F111" s="144"/>
      <c r="G111" s="144"/>
      <c r="H111" s="144"/>
      <c r="I111" s="144"/>
      <c r="J111" s="144"/>
      <c r="K111" s="144"/>
      <c r="L111" s="144"/>
      <c r="M111" s="144"/>
      <c r="N111" s="144"/>
      <c r="O111" s="144"/>
      <c r="P111" s="144"/>
      <c r="Q111" s="144"/>
      <c r="R111" s="144"/>
      <c r="S111" s="144"/>
      <c r="T111" s="144"/>
      <c r="U111" s="144"/>
      <c r="V111" s="144"/>
      <c r="W111" s="144"/>
      <c r="X111" s="144"/>
      <c r="Y111" s="144"/>
      <c r="Z111" s="144"/>
      <c r="AA111" s="144"/>
    </row>
    <row r="112" spans="1:27" ht="15.75" customHeight="1" x14ac:dyDescent="0.2">
      <c r="A112" s="144"/>
      <c r="B112" s="144"/>
      <c r="C112" s="144"/>
      <c r="D112" s="144"/>
      <c r="E112" s="144"/>
      <c r="F112" s="144"/>
      <c r="G112" s="144"/>
      <c r="H112" s="144"/>
      <c r="I112" s="144"/>
      <c r="J112" s="144"/>
      <c r="K112" s="144"/>
      <c r="L112" s="144"/>
      <c r="M112" s="144"/>
      <c r="N112" s="144"/>
      <c r="O112" s="144"/>
      <c r="P112" s="144"/>
      <c r="Q112" s="144"/>
      <c r="R112" s="144"/>
      <c r="S112" s="144"/>
      <c r="T112" s="144"/>
      <c r="U112" s="144"/>
      <c r="V112" s="144"/>
      <c r="W112" s="144"/>
      <c r="X112" s="144"/>
      <c r="Y112" s="144"/>
      <c r="Z112" s="144"/>
      <c r="AA112" s="144"/>
    </row>
    <row r="113" spans="1:27" ht="15.75" customHeight="1" x14ac:dyDescent="0.2">
      <c r="A113" s="144"/>
      <c r="B113" s="144"/>
      <c r="C113" s="144"/>
      <c r="D113" s="144"/>
      <c r="E113" s="144"/>
      <c r="F113" s="144"/>
      <c r="G113" s="144"/>
      <c r="H113" s="144"/>
      <c r="I113" s="144"/>
      <c r="J113" s="144"/>
      <c r="K113" s="144"/>
      <c r="L113" s="144"/>
      <c r="M113" s="144"/>
      <c r="N113" s="144"/>
      <c r="O113" s="144"/>
      <c r="P113" s="144"/>
      <c r="Q113" s="144"/>
      <c r="R113" s="144"/>
      <c r="S113" s="144"/>
      <c r="T113" s="144"/>
      <c r="U113" s="144"/>
      <c r="V113" s="144"/>
      <c r="W113" s="144"/>
      <c r="X113" s="144"/>
      <c r="Y113" s="144"/>
      <c r="Z113" s="144"/>
      <c r="AA113" s="144"/>
    </row>
    <row r="114" spans="1:27" ht="15.75" customHeight="1" x14ac:dyDescent="0.2">
      <c r="A114" s="144"/>
      <c r="B114" s="144"/>
      <c r="C114" s="144"/>
      <c r="D114" s="144"/>
      <c r="E114" s="144"/>
      <c r="F114" s="144"/>
      <c r="G114" s="144"/>
      <c r="H114" s="144"/>
      <c r="I114" s="144"/>
      <c r="J114" s="144"/>
      <c r="K114" s="144"/>
      <c r="L114" s="144"/>
      <c r="M114" s="144"/>
      <c r="N114" s="144"/>
      <c r="O114" s="144"/>
      <c r="P114" s="144"/>
      <c r="Q114" s="144"/>
      <c r="R114" s="144"/>
      <c r="S114" s="144"/>
      <c r="T114" s="144"/>
      <c r="U114" s="144"/>
      <c r="V114" s="144"/>
      <c r="W114" s="144"/>
      <c r="X114" s="144"/>
      <c r="Y114" s="144"/>
      <c r="Z114" s="144"/>
      <c r="AA114" s="144"/>
    </row>
    <row r="115" spans="1:27" ht="15.75" customHeight="1" x14ac:dyDescent="0.2">
      <c r="A115" s="144"/>
      <c r="B115" s="144"/>
      <c r="C115" s="144"/>
      <c r="D115" s="144"/>
      <c r="E115" s="144"/>
      <c r="F115" s="144"/>
      <c r="G115" s="144"/>
      <c r="H115" s="144"/>
      <c r="I115" s="144"/>
      <c r="J115" s="144"/>
      <c r="K115" s="144"/>
      <c r="L115" s="144"/>
      <c r="M115" s="144"/>
      <c r="N115" s="144"/>
      <c r="O115" s="144"/>
      <c r="P115" s="144"/>
      <c r="Q115" s="144"/>
      <c r="R115" s="144"/>
      <c r="S115" s="144"/>
      <c r="T115" s="144"/>
      <c r="U115" s="144"/>
      <c r="V115" s="144"/>
      <c r="W115" s="144"/>
      <c r="X115" s="144"/>
      <c r="Y115" s="144"/>
      <c r="Z115" s="144"/>
      <c r="AA115" s="144"/>
    </row>
    <row r="116" spans="1:27" ht="15.75" customHeight="1" x14ac:dyDescent="0.2">
      <c r="A116" s="144"/>
      <c r="B116" s="144"/>
      <c r="C116" s="144"/>
      <c r="D116" s="144"/>
      <c r="E116" s="144"/>
      <c r="F116" s="144"/>
      <c r="G116" s="144"/>
      <c r="H116" s="144"/>
      <c r="I116" s="144"/>
      <c r="J116" s="144"/>
      <c r="K116" s="144"/>
      <c r="L116" s="144"/>
      <c r="M116" s="144"/>
      <c r="N116" s="144"/>
      <c r="O116" s="144"/>
      <c r="P116" s="144"/>
      <c r="Q116" s="144"/>
      <c r="R116" s="144"/>
      <c r="S116" s="144"/>
      <c r="T116" s="144"/>
      <c r="U116" s="144"/>
      <c r="V116" s="144"/>
      <c r="W116" s="144"/>
      <c r="X116" s="144"/>
      <c r="Y116" s="144"/>
      <c r="Z116" s="144"/>
      <c r="AA116" s="144"/>
    </row>
    <row r="117" spans="1:27" ht="15.75" customHeight="1" x14ac:dyDescent="0.2">
      <c r="A117" s="144"/>
      <c r="B117" s="144"/>
      <c r="C117" s="144"/>
      <c r="D117" s="144"/>
      <c r="E117" s="144"/>
      <c r="F117" s="144"/>
      <c r="G117" s="144"/>
      <c r="H117" s="144"/>
      <c r="I117" s="144"/>
      <c r="J117" s="144"/>
      <c r="K117" s="144"/>
      <c r="L117" s="144"/>
      <c r="M117" s="144"/>
      <c r="N117" s="144"/>
      <c r="O117" s="144"/>
      <c r="P117" s="144"/>
      <c r="Q117" s="144"/>
      <c r="R117" s="144"/>
      <c r="S117" s="144"/>
      <c r="T117" s="144"/>
      <c r="U117" s="144"/>
      <c r="V117" s="144"/>
      <c r="W117" s="144"/>
      <c r="X117" s="144"/>
      <c r="Y117" s="144"/>
      <c r="Z117" s="144"/>
      <c r="AA117" s="144"/>
    </row>
    <row r="118" spans="1:27" ht="15.75" customHeight="1" x14ac:dyDescent="0.2">
      <c r="A118" s="144"/>
      <c r="B118" s="144"/>
      <c r="C118" s="144"/>
      <c r="D118" s="144"/>
      <c r="E118" s="144"/>
      <c r="F118" s="144"/>
      <c r="G118" s="144"/>
      <c r="H118" s="144"/>
      <c r="I118" s="144"/>
      <c r="J118" s="144"/>
      <c r="K118" s="144"/>
      <c r="L118" s="144"/>
      <c r="M118" s="144"/>
      <c r="N118" s="144"/>
      <c r="O118" s="144"/>
      <c r="P118" s="144"/>
      <c r="Q118" s="144"/>
      <c r="R118" s="144"/>
      <c r="S118" s="144"/>
      <c r="T118" s="144"/>
      <c r="U118" s="144"/>
      <c r="V118" s="144"/>
      <c r="W118" s="144"/>
      <c r="X118" s="144"/>
      <c r="Y118" s="144"/>
      <c r="Z118" s="144"/>
      <c r="AA118" s="144"/>
    </row>
    <row r="119" spans="1:27" ht="15.75" customHeight="1" x14ac:dyDescent="0.2">
      <c r="A119" s="144"/>
      <c r="B119" s="144"/>
      <c r="C119" s="144"/>
      <c r="D119" s="144"/>
      <c r="E119" s="144"/>
      <c r="F119" s="144"/>
      <c r="G119" s="144"/>
      <c r="H119" s="144"/>
      <c r="I119" s="144"/>
      <c r="J119" s="144"/>
      <c r="K119" s="144"/>
      <c r="L119" s="144"/>
      <c r="M119" s="144"/>
      <c r="N119" s="144"/>
      <c r="O119" s="144"/>
      <c r="P119" s="144"/>
      <c r="Q119" s="144"/>
      <c r="R119" s="144"/>
      <c r="S119" s="144"/>
      <c r="T119" s="144"/>
      <c r="U119" s="144"/>
      <c r="V119" s="144"/>
      <c r="W119" s="144"/>
      <c r="X119" s="144"/>
      <c r="Y119" s="144"/>
      <c r="Z119" s="144"/>
      <c r="AA119" s="144"/>
    </row>
    <row r="120" spans="1:27" ht="15.75" customHeight="1" x14ac:dyDescent="0.2">
      <c r="A120" s="144"/>
      <c r="B120" s="144"/>
      <c r="C120" s="144"/>
      <c r="D120" s="144"/>
      <c r="E120" s="144"/>
      <c r="F120" s="144"/>
      <c r="G120" s="144"/>
      <c r="H120" s="144"/>
      <c r="I120" s="144"/>
      <c r="J120" s="144"/>
      <c r="K120" s="144"/>
      <c r="L120" s="144"/>
      <c r="M120" s="144"/>
      <c r="N120" s="144"/>
      <c r="O120" s="144"/>
      <c r="P120" s="144"/>
      <c r="Q120" s="144"/>
      <c r="R120" s="144"/>
      <c r="S120" s="144"/>
      <c r="T120" s="144"/>
      <c r="U120" s="144"/>
      <c r="V120" s="144"/>
      <c r="W120" s="144"/>
      <c r="X120" s="144"/>
      <c r="Y120" s="144"/>
      <c r="Z120" s="144"/>
      <c r="AA120" s="144"/>
    </row>
    <row r="121" spans="1:27" ht="15.75" customHeight="1" x14ac:dyDescent="0.2">
      <c r="A121" s="144"/>
      <c r="B121" s="144"/>
      <c r="C121" s="144"/>
      <c r="D121" s="144"/>
      <c r="E121" s="144"/>
      <c r="F121" s="144"/>
      <c r="G121" s="144"/>
      <c r="H121" s="144"/>
      <c r="I121" s="144"/>
      <c r="J121" s="144"/>
      <c r="K121" s="144"/>
      <c r="L121" s="144"/>
      <c r="M121" s="144"/>
      <c r="N121" s="144"/>
      <c r="O121" s="144"/>
      <c r="P121" s="144"/>
      <c r="Q121" s="144"/>
      <c r="R121" s="144"/>
      <c r="S121" s="144"/>
      <c r="T121" s="144"/>
      <c r="U121" s="144"/>
      <c r="V121" s="144"/>
      <c r="W121" s="144"/>
      <c r="X121" s="144"/>
      <c r="Y121" s="144"/>
      <c r="Z121" s="144"/>
      <c r="AA121" s="144"/>
    </row>
    <row r="122" spans="1:27" ht="15.75" customHeight="1" x14ac:dyDescent="0.2">
      <c r="A122" s="144"/>
      <c r="B122" s="144"/>
      <c r="C122" s="144"/>
      <c r="D122" s="144"/>
      <c r="E122" s="144"/>
      <c r="F122" s="144"/>
      <c r="G122" s="144"/>
      <c r="H122" s="144"/>
      <c r="I122" s="144"/>
      <c r="J122" s="144"/>
      <c r="K122" s="144"/>
      <c r="L122" s="144"/>
      <c r="M122" s="144"/>
      <c r="N122" s="144"/>
      <c r="O122" s="144"/>
      <c r="P122" s="144"/>
      <c r="Q122" s="144"/>
      <c r="R122" s="144"/>
      <c r="S122" s="144"/>
      <c r="T122" s="144"/>
      <c r="U122" s="144"/>
      <c r="V122" s="144"/>
      <c r="W122" s="144"/>
      <c r="X122" s="144"/>
      <c r="Y122" s="144"/>
      <c r="Z122" s="144"/>
      <c r="AA122" s="144"/>
    </row>
    <row r="123" spans="1:27" ht="15.75" customHeight="1" x14ac:dyDescent="0.2">
      <c r="A123" s="144"/>
      <c r="B123" s="144"/>
      <c r="C123" s="144"/>
      <c r="D123" s="144"/>
      <c r="E123" s="144"/>
      <c r="F123" s="144"/>
      <c r="G123" s="144"/>
      <c r="H123" s="144"/>
      <c r="I123" s="144"/>
      <c r="J123" s="144"/>
      <c r="K123" s="144"/>
      <c r="L123" s="144"/>
      <c r="M123" s="144"/>
      <c r="N123" s="144"/>
      <c r="O123" s="144"/>
      <c r="P123" s="144"/>
      <c r="Q123" s="144"/>
      <c r="R123" s="144"/>
      <c r="S123" s="144"/>
      <c r="T123" s="144"/>
      <c r="U123" s="144"/>
      <c r="V123" s="144"/>
      <c r="W123" s="144"/>
      <c r="X123" s="144"/>
      <c r="Y123" s="144"/>
      <c r="Z123" s="144"/>
      <c r="AA123" s="144"/>
    </row>
    <row r="124" spans="1:27" ht="15.75" customHeight="1" x14ac:dyDescent="0.2">
      <c r="A124" s="144"/>
      <c r="B124" s="144"/>
      <c r="C124" s="144"/>
      <c r="D124" s="144"/>
      <c r="E124" s="144"/>
      <c r="F124" s="144"/>
      <c r="G124" s="144"/>
      <c r="H124" s="144"/>
      <c r="I124" s="144"/>
      <c r="J124" s="144"/>
      <c r="K124" s="144"/>
      <c r="L124" s="144"/>
      <c r="M124" s="144"/>
      <c r="N124" s="144"/>
      <c r="O124" s="144"/>
      <c r="P124" s="144"/>
      <c r="Q124" s="144"/>
      <c r="R124" s="144"/>
      <c r="S124" s="144"/>
      <c r="T124" s="144"/>
      <c r="U124" s="144"/>
      <c r="V124" s="144"/>
      <c r="W124" s="144"/>
      <c r="X124" s="144"/>
      <c r="Y124" s="144"/>
      <c r="Z124" s="144"/>
      <c r="AA124" s="144"/>
    </row>
    <row r="125" spans="1:27" ht="15.75" customHeight="1" x14ac:dyDescent="0.2">
      <c r="A125" s="144"/>
      <c r="B125" s="144"/>
      <c r="C125" s="144"/>
      <c r="D125" s="144"/>
      <c r="E125" s="144"/>
      <c r="F125" s="144"/>
      <c r="G125" s="144"/>
      <c r="H125" s="144"/>
      <c r="I125" s="144"/>
      <c r="J125" s="144"/>
      <c r="K125" s="144"/>
      <c r="L125" s="144"/>
      <c r="M125" s="144"/>
      <c r="N125" s="144"/>
      <c r="O125" s="144"/>
      <c r="P125" s="144"/>
      <c r="Q125" s="144"/>
      <c r="R125" s="144"/>
      <c r="S125" s="144"/>
      <c r="T125" s="144"/>
      <c r="U125" s="144"/>
      <c r="V125" s="144"/>
      <c r="W125" s="144"/>
      <c r="X125" s="144"/>
      <c r="Y125" s="144"/>
      <c r="Z125" s="144"/>
      <c r="AA125" s="144"/>
    </row>
    <row r="126" spans="1:27" ht="15.75" customHeight="1" x14ac:dyDescent="0.2">
      <c r="A126" s="144"/>
      <c r="B126" s="144"/>
      <c r="C126" s="144"/>
      <c r="D126" s="144"/>
      <c r="E126" s="144"/>
      <c r="F126" s="144"/>
      <c r="G126" s="144"/>
      <c r="H126" s="144"/>
      <c r="I126" s="144"/>
      <c r="J126" s="144"/>
      <c r="K126" s="144"/>
      <c r="L126" s="144"/>
      <c r="M126" s="144"/>
      <c r="N126" s="144"/>
      <c r="O126" s="144"/>
      <c r="P126" s="144"/>
      <c r="Q126" s="144"/>
      <c r="R126" s="144"/>
      <c r="S126" s="144"/>
      <c r="T126" s="144"/>
      <c r="U126" s="144"/>
      <c r="V126" s="144"/>
      <c r="W126" s="144"/>
      <c r="X126" s="144"/>
      <c r="Y126" s="144"/>
      <c r="Z126" s="144"/>
      <c r="AA126" s="144"/>
    </row>
    <row r="127" spans="1:27" ht="15.75" customHeight="1" x14ac:dyDescent="0.2">
      <c r="A127" s="144"/>
      <c r="B127" s="144"/>
      <c r="C127" s="144"/>
      <c r="D127" s="144"/>
      <c r="E127" s="144"/>
      <c r="F127" s="144"/>
      <c r="G127" s="144"/>
      <c r="H127" s="144"/>
      <c r="I127" s="144"/>
      <c r="J127" s="144"/>
      <c r="K127" s="144"/>
      <c r="L127" s="144"/>
      <c r="M127" s="144"/>
      <c r="N127" s="144"/>
      <c r="O127" s="144"/>
      <c r="P127" s="144"/>
      <c r="Q127" s="144"/>
      <c r="R127" s="144"/>
      <c r="S127" s="144"/>
      <c r="T127" s="144"/>
      <c r="U127" s="144"/>
      <c r="V127" s="144"/>
      <c r="W127" s="144"/>
      <c r="X127" s="144"/>
      <c r="Y127" s="144"/>
      <c r="Z127" s="144"/>
      <c r="AA127" s="144"/>
    </row>
    <row r="128" spans="1:27" ht="15.75" customHeight="1" x14ac:dyDescent="0.2">
      <c r="A128" s="144"/>
      <c r="B128" s="144"/>
      <c r="C128" s="144"/>
      <c r="D128" s="144"/>
      <c r="E128" s="144"/>
      <c r="F128" s="144"/>
      <c r="G128" s="144"/>
      <c r="H128" s="144"/>
      <c r="I128" s="144"/>
      <c r="J128" s="144"/>
      <c r="K128" s="144"/>
      <c r="L128" s="144"/>
      <c r="M128" s="144"/>
      <c r="N128" s="144"/>
      <c r="O128" s="144"/>
      <c r="P128" s="144"/>
      <c r="Q128" s="144"/>
      <c r="R128" s="144"/>
      <c r="S128" s="144"/>
      <c r="T128" s="144"/>
      <c r="U128" s="144"/>
      <c r="V128" s="144"/>
      <c r="W128" s="144"/>
      <c r="X128" s="144"/>
      <c r="Y128" s="144"/>
      <c r="Z128" s="144"/>
      <c r="AA128" s="144"/>
    </row>
    <row r="129" spans="1:27" ht="15.75" customHeight="1" x14ac:dyDescent="0.2">
      <c r="A129" s="144"/>
      <c r="B129" s="144"/>
      <c r="C129" s="144"/>
      <c r="D129" s="144"/>
      <c r="E129" s="144"/>
      <c r="F129" s="144"/>
      <c r="G129" s="144"/>
      <c r="H129" s="144"/>
      <c r="I129" s="144"/>
      <c r="J129" s="144"/>
      <c r="K129" s="144"/>
      <c r="L129" s="144"/>
      <c r="M129" s="144"/>
      <c r="N129" s="144"/>
      <c r="O129" s="144"/>
      <c r="P129" s="144"/>
      <c r="Q129" s="144"/>
      <c r="R129" s="144"/>
      <c r="S129" s="144"/>
      <c r="T129" s="144"/>
      <c r="U129" s="144"/>
      <c r="V129" s="144"/>
      <c r="W129" s="144"/>
      <c r="X129" s="144"/>
      <c r="Y129" s="144"/>
      <c r="Z129" s="144"/>
      <c r="AA129" s="144"/>
    </row>
    <row r="130" spans="1:27" ht="15.75" customHeight="1" x14ac:dyDescent="0.2">
      <c r="A130" s="144"/>
      <c r="B130" s="144"/>
      <c r="C130" s="144"/>
      <c r="D130" s="144"/>
      <c r="E130" s="144"/>
      <c r="F130" s="144"/>
      <c r="G130" s="144"/>
      <c r="H130" s="144"/>
      <c r="I130" s="144"/>
      <c r="J130" s="144"/>
      <c r="K130" s="144"/>
      <c r="L130" s="144"/>
      <c r="M130" s="144"/>
      <c r="N130" s="144"/>
      <c r="O130" s="144"/>
      <c r="P130" s="144"/>
      <c r="Q130" s="144"/>
      <c r="R130" s="144"/>
      <c r="S130" s="144"/>
      <c r="T130" s="144"/>
      <c r="U130" s="144"/>
      <c r="V130" s="144"/>
      <c r="W130" s="144"/>
      <c r="X130" s="144"/>
      <c r="Y130" s="144"/>
      <c r="Z130" s="144"/>
      <c r="AA130" s="144"/>
    </row>
    <row r="131" spans="1:27" ht="15.75" customHeight="1" x14ac:dyDescent="0.2">
      <c r="A131" s="144"/>
      <c r="B131" s="144"/>
      <c r="C131" s="144"/>
      <c r="D131" s="144"/>
      <c r="E131" s="144"/>
      <c r="F131" s="144"/>
      <c r="G131" s="144"/>
      <c r="H131" s="144"/>
      <c r="I131" s="144"/>
      <c r="J131" s="144"/>
      <c r="K131" s="144"/>
      <c r="L131" s="144"/>
      <c r="M131" s="144"/>
      <c r="N131" s="144"/>
      <c r="O131" s="144"/>
      <c r="P131" s="144"/>
      <c r="Q131" s="144"/>
      <c r="R131" s="144"/>
      <c r="S131" s="144"/>
      <c r="T131" s="144"/>
      <c r="U131" s="144"/>
      <c r="V131" s="144"/>
      <c r="W131" s="144"/>
      <c r="X131" s="144"/>
      <c r="Y131" s="144"/>
      <c r="Z131" s="144"/>
      <c r="AA131" s="144"/>
    </row>
    <row r="132" spans="1:27" ht="15.75" customHeight="1" x14ac:dyDescent="0.2">
      <c r="A132" s="144"/>
      <c r="B132" s="144"/>
      <c r="C132" s="144"/>
      <c r="D132" s="144"/>
      <c r="E132" s="144"/>
      <c r="F132" s="144"/>
      <c r="G132" s="144"/>
      <c r="H132" s="144"/>
      <c r="I132" s="144"/>
      <c r="J132" s="144"/>
      <c r="K132" s="144"/>
      <c r="L132" s="144"/>
      <c r="M132" s="144"/>
      <c r="N132" s="144"/>
      <c r="O132" s="144"/>
      <c r="P132" s="144"/>
      <c r="Q132" s="144"/>
      <c r="R132" s="144"/>
      <c r="S132" s="144"/>
      <c r="T132" s="144"/>
      <c r="U132" s="144"/>
      <c r="V132" s="144"/>
      <c r="W132" s="144"/>
      <c r="X132" s="144"/>
      <c r="Y132" s="144"/>
      <c r="Z132" s="144"/>
      <c r="AA132" s="144"/>
    </row>
    <row r="133" spans="1:27" ht="15.75" customHeight="1" x14ac:dyDescent="0.2">
      <c r="A133" s="144"/>
      <c r="B133" s="144"/>
      <c r="C133" s="144"/>
      <c r="D133" s="144"/>
      <c r="E133" s="144"/>
      <c r="F133" s="144"/>
      <c r="G133" s="144"/>
      <c r="H133" s="144"/>
      <c r="I133" s="144"/>
      <c r="J133" s="144"/>
      <c r="K133" s="144"/>
      <c r="L133" s="144"/>
      <c r="M133" s="144"/>
      <c r="N133" s="144"/>
      <c r="O133" s="144"/>
      <c r="P133" s="144"/>
      <c r="Q133" s="144"/>
      <c r="R133" s="144"/>
      <c r="S133" s="144"/>
      <c r="T133" s="144"/>
      <c r="U133" s="144"/>
      <c r="V133" s="144"/>
      <c r="W133" s="144"/>
      <c r="X133" s="144"/>
      <c r="Y133" s="144"/>
      <c r="Z133" s="144"/>
      <c r="AA133" s="144"/>
    </row>
    <row r="134" spans="1:27" ht="15.75" customHeight="1" x14ac:dyDescent="0.2">
      <c r="A134" s="144"/>
      <c r="B134" s="144"/>
      <c r="C134" s="144"/>
      <c r="D134" s="144"/>
      <c r="E134" s="144"/>
      <c r="F134" s="144"/>
      <c r="G134" s="144"/>
      <c r="H134" s="144"/>
      <c r="I134" s="144"/>
      <c r="J134" s="144"/>
      <c r="K134" s="144"/>
      <c r="L134" s="144"/>
      <c r="M134" s="144"/>
      <c r="N134" s="144"/>
      <c r="O134" s="144"/>
      <c r="P134" s="144"/>
      <c r="Q134" s="144"/>
      <c r="R134" s="144"/>
      <c r="S134" s="144"/>
      <c r="T134" s="144"/>
      <c r="U134" s="144"/>
      <c r="V134" s="144"/>
      <c r="W134" s="144"/>
      <c r="X134" s="144"/>
      <c r="Y134" s="144"/>
      <c r="Z134" s="144"/>
      <c r="AA134" s="144"/>
    </row>
    <row r="135" spans="1:27" ht="15.75" customHeight="1" x14ac:dyDescent="0.2">
      <c r="A135" s="144"/>
      <c r="B135" s="144"/>
      <c r="C135" s="144"/>
      <c r="D135" s="144"/>
      <c r="E135" s="144"/>
      <c r="F135" s="144"/>
      <c r="G135" s="144"/>
      <c r="H135" s="144"/>
      <c r="I135" s="144"/>
      <c r="J135" s="144"/>
      <c r="K135" s="144"/>
      <c r="L135" s="144"/>
      <c r="M135" s="144"/>
      <c r="N135" s="144"/>
      <c r="O135" s="144"/>
      <c r="P135" s="144"/>
      <c r="Q135" s="144"/>
      <c r="R135" s="144"/>
      <c r="S135" s="144"/>
      <c r="T135" s="144"/>
      <c r="U135" s="144"/>
      <c r="V135" s="144"/>
      <c r="W135" s="144"/>
      <c r="X135" s="144"/>
      <c r="Y135" s="144"/>
      <c r="Z135" s="144"/>
      <c r="AA135" s="144"/>
    </row>
    <row r="136" spans="1:27" ht="15.75" customHeight="1" x14ac:dyDescent="0.2">
      <c r="A136" s="144"/>
      <c r="B136" s="144"/>
      <c r="C136" s="144"/>
      <c r="D136" s="144"/>
      <c r="E136" s="144"/>
      <c r="F136" s="144"/>
      <c r="G136" s="144"/>
      <c r="H136" s="144"/>
      <c r="I136" s="144"/>
      <c r="J136" s="144"/>
      <c r="K136" s="144"/>
      <c r="L136" s="144"/>
      <c r="M136" s="144"/>
      <c r="N136" s="144"/>
      <c r="O136" s="144"/>
      <c r="P136" s="144"/>
      <c r="Q136" s="144"/>
      <c r="R136" s="144"/>
      <c r="S136" s="144"/>
      <c r="T136" s="144"/>
      <c r="U136" s="144"/>
      <c r="V136" s="144"/>
      <c r="W136" s="144"/>
      <c r="X136" s="144"/>
      <c r="Y136" s="144"/>
      <c r="Z136" s="144"/>
      <c r="AA136" s="144"/>
    </row>
    <row r="137" spans="1:27" ht="15.75" customHeight="1" x14ac:dyDescent="0.2">
      <c r="A137" s="144"/>
      <c r="B137" s="144"/>
      <c r="C137" s="144"/>
      <c r="D137" s="144"/>
      <c r="E137" s="144"/>
      <c r="F137" s="144"/>
      <c r="G137" s="144"/>
      <c r="H137" s="144"/>
      <c r="I137" s="144"/>
      <c r="J137" s="144"/>
      <c r="K137" s="144"/>
      <c r="L137" s="144"/>
      <c r="M137" s="144"/>
      <c r="N137" s="144"/>
      <c r="O137" s="144"/>
      <c r="P137" s="144"/>
      <c r="Q137" s="144"/>
      <c r="R137" s="144"/>
      <c r="S137" s="144"/>
      <c r="T137" s="144"/>
      <c r="U137" s="144"/>
      <c r="V137" s="144"/>
      <c r="W137" s="144"/>
      <c r="X137" s="144"/>
      <c r="Y137" s="144"/>
      <c r="Z137" s="144"/>
      <c r="AA137" s="144"/>
    </row>
    <row r="138" spans="1:27" ht="15.75" customHeight="1" x14ac:dyDescent="0.2">
      <c r="A138" s="144"/>
      <c r="B138" s="144"/>
      <c r="C138" s="144"/>
      <c r="D138" s="144"/>
      <c r="E138" s="144"/>
      <c r="F138" s="144"/>
      <c r="G138" s="144"/>
      <c r="H138" s="144"/>
      <c r="I138" s="144"/>
      <c r="J138" s="144"/>
      <c r="K138" s="144"/>
      <c r="L138" s="144"/>
      <c r="M138" s="144"/>
      <c r="N138" s="144"/>
      <c r="O138" s="144"/>
      <c r="P138" s="144"/>
      <c r="Q138" s="144"/>
      <c r="R138" s="144"/>
      <c r="S138" s="144"/>
      <c r="T138" s="144"/>
      <c r="U138" s="144"/>
      <c r="V138" s="144"/>
      <c r="W138" s="144"/>
      <c r="X138" s="144"/>
      <c r="Y138" s="144"/>
      <c r="Z138" s="144"/>
      <c r="AA138" s="144"/>
    </row>
    <row r="139" spans="1:27" ht="15.75" customHeight="1" x14ac:dyDescent="0.2">
      <c r="A139" s="144"/>
      <c r="B139" s="144"/>
      <c r="C139" s="144"/>
      <c r="D139" s="144"/>
      <c r="E139" s="144"/>
      <c r="F139" s="144"/>
      <c r="G139" s="144"/>
      <c r="H139" s="144"/>
      <c r="I139" s="144"/>
      <c r="J139" s="144"/>
      <c r="K139" s="144"/>
      <c r="L139" s="144"/>
      <c r="M139" s="144"/>
      <c r="N139" s="144"/>
      <c r="O139" s="144"/>
      <c r="P139" s="144"/>
      <c r="Q139" s="144"/>
      <c r="R139" s="144"/>
      <c r="S139" s="144"/>
      <c r="T139" s="144"/>
      <c r="U139" s="144"/>
      <c r="V139" s="144"/>
      <c r="W139" s="144"/>
      <c r="X139" s="144"/>
      <c r="Y139" s="144"/>
      <c r="Z139" s="144"/>
      <c r="AA139" s="144"/>
    </row>
    <row r="140" spans="1:27" ht="15.75" customHeight="1" x14ac:dyDescent="0.2">
      <c r="A140" s="144"/>
      <c r="B140" s="144"/>
      <c r="C140" s="144"/>
      <c r="D140" s="144"/>
      <c r="E140" s="144"/>
      <c r="F140" s="144"/>
      <c r="G140" s="144"/>
      <c r="H140" s="144"/>
      <c r="I140" s="144"/>
      <c r="J140" s="144"/>
      <c r="K140" s="144"/>
      <c r="L140" s="144"/>
      <c r="M140" s="144"/>
      <c r="N140" s="144"/>
      <c r="O140" s="144"/>
      <c r="P140" s="144"/>
      <c r="Q140" s="144"/>
      <c r="R140" s="144"/>
      <c r="S140" s="144"/>
      <c r="T140" s="144"/>
      <c r="U140" s="144"/>
      <c r="V140" s="144"/>
      <c r="W140" s="144"/>
      <c r="X140" s="144"/>
      <c r="Y140" s="144"/>
      <c r="Z140" s="144"/>
      <c r="AA140" s="144"/>
    </row>
    <row r="141" spans="1:27" ht="15.75" customHeight="1" x14ac:dyDescent="0.2">
      <c r="A141" s="144"/>
      <c r="B141" s="144"/>
      <c r="C141" s="144"/>
      <c r="D141" s="144"/>
      <c r="E141" s="144"/>
      <c r="F141" s="144"/>
      <c r="G141" s="144"/>
      <c r="H141" s="144"/>
      <c r="I141" s="144"/>
      <c r="J141" s="144"/>
      <c r="K141" s="144"/>
      <c r="L141" s="144"/>
      <c r="M141" s="144"/>
      <c r="N141" s="144"/>
      <c r="O141" s="144"/>
      <c r="P141" s="144"/>
      <c r="Q141" s="144"/>
      <c r="R141" s="144"/>
      <c r="S141" s="144"/>
      <c r="T141" s="144"/>
      <c r="U141" s="144"/>
      <c r="V141" s="144"/>
      <c r="W141" s="144"/>
      <c r="X141" s="144"/>
      <c r="Y141" s="144"/>
      <c r="Z141" s="144"/>
      <c r="AA141" s="144"/>
    </row>
    <row r="142" spans="1:27" ht="15.75" customHeight="1" x14ac:dyDescent="0.2">
      <c r="A142" s="144"/>
      <c r="B142" s="144"/>
      <c r="C142" s="144"/>
      <c r="D142" s="144"/>
      <c r="E142" s="144"/>
      <c r="F142" s="144"/>
      <c r="G142" s="144"/>
      <c r="H142" s="144"/>
      <c r="I142" s="144"/>
      <c r="J142" s="144"/>
      <c r="K142" s="144"/>
      <c r="L142" s="144"/>
      <c r="M142" s="144"/>
      <c r="N142" s="144"/>
      <c r="O142" s="144"/>
      <c r="P142" s="144"/>
      <c r="Q142" s="144"/>
      <c r="R142" s="144"/>
      <c r="S142" s="144"/>
      <c r="T142" s="144"/>
      <c r="U142" s="144"/>
      <c r="V142" s="144"/>
      <c r="W142" s="144"/>
      <c r="X142" s="144"/>
      <c r="Y142" s="144"/>
      <c r="Z142" s="144"/>
      <c r="AA142" s="144"/>
    </row>
    <row r="143" spans="1:27" ht="15.75" customHeight="1" x14ac:dyDescent="0.2">
      <c r="A143" s="144"/>
      <c r="B143" s="144"/>
      <c r="C143" s="144"/>
      <c r="D143" s="144"/>
      <c r="E143" s="144"/>
      <c r="F143" s="144"/>
      <c r="G143" s="144"/>
      <c r="H143" s="144"/>
      <c r="I143" s="144"/>
      <c r="J143" s="144"/>
      <c r="K143" s="144"/>
      <c r="L143" s="144"/>
      <c r="M143" s="144"/>
      <c r="N143" s="144"/>
      <c r="O143" s="144"/>
      <c r="P143" s="144"/>
      <c r="Q143" s="144"/>
      <c r="R143" s="144"/>
      <c r="S143" s="144"/>
      <c r="T143" s="144"/>
      <c r="U143" s="144"/>
      <c r="V143" s="144"/>
      <c r="W143" s="144"/>
      <c r="X143" s="144"/>
      <c r="Y143" s="144"/>
      <c r="Z143" s="144"/>
      <c r="AA143" s="144"/>
    </row>
    <row r="144" spans="1:27" ht="15.75" customHeight="1" x14ac:dyDescent="0.2">
      <c r="A144" s="144"/>
      <c r="B144" s="144"/>
      <c r="C144" s="144"/>
      <c r="D144" s="144"/>
      <c r="E144" s="144"/>
      <c r="F144" s="144"/>
      <c r="G144" s="144"/>
      <c r="H144" s="144"/>
      <c r="I144" s="144"/>
      <c r="J144" s="144"/>
      <c r="K144" s="144"/>
      <c r="L144" s="144"/>
      <c r="M144" s="144"/>
      <c r="N144" s="144"/>
      <c r="O144" s="144"/>
      <c r="P144" s="144"/>
      <c r="Q144" s="144"/>
      <c r="R144" s="144"/>
      <c r="S144" s="144"/>
      <c r="T144" s="144"/>
      <c r="U144" s="144"/>
      <c r="V144" s="144"/>
      <c r="W144" s="144"/>
      <c r="X144" s="144"/>
      <c r="Y144" s="144"/>
      <c r="Z144" s="144"/>
      <c r="AA144" s="144"/>
    </row>
    <row r="145" spans="1:27" ht="15.75" customHeight="1" x14ac:dyDescent="0.2">
      <c r="A145" s="144"/>
      <c r="B145" s="144"/>
      <c r="C145" s="144"/>
      <c r="D145" s="144"/>
      <c r="E145" s="144"/>
      <c r="F145" s="144"/>
      <c r="G145" s="144"/>
      <c r="H145" s="144"/>
      <c r="I145" s="144"/>
      <c r="J145" s="144"/>
      <c r="K145" s="144"/>
      <c r="L145" s="144"/>
      <c r="M145" s="144"/>
      <c r="N145" s="144"/>
      <c r="O145" s="144"/>
      <c r="P145" s="144"/>
      <c r="Q145" s="144"/>
      <c r="R145" s="144"/>
      <c r="S145" s="144"/>
      <c r="T145" s="144"/>
      <c r="U145" s="144"/>
      <c r="V145" s="144"/>
      <c r="W145" s="144"/>
      <c r="X145" s="144"/>
      <c r="Y145" s="144"/>
      <c r="Z145" s="144"/>
      <c r="AA145" s="144"/>
    </row>
    <row r="146" spans="1:27" ht="15.75" customHeight="1" x14ac:dyDescent="0.2">
      <c r="A146" s="144"/>
      <c r="B146" s="144"/>
      <c r="C146" s="144"/>
      <c r="D146" s="144"/>
      <c r="E146" s="144"/>
      <c r="F146" s="144"/>
      <c r="G146" s="144"/>
      <c r="H146" s="144"/>
      <c r="I146" s="144"/>
      <c r="J146" s="144"/>
      <c r="K146" s="144"/>
      <c r="L146" s="144"/>
      <c r="M146" s="144"/>
      <c r="N146" s="144"/>
      <c r="O146" s="144"/>
      <c r="P146" s="144"/>
      <c r="Q146" s="144"/>
      <c r="R146" s="144"/>
      <c r="S146" s="144"/>
      <c r="T146" s="144"/>
      <c r="U146" s="144"/>
      <c r="V146" s="144"/>
      <c r="W146" s="144"/>
      <c r="X146" s="144"/>
      <c r="Y146" s="144"/>
      <c r="Z146" s="144"/>
      <c r="AA146" s="144"/>
    </row>
    <row r="147" spans="1:27" ht="15.75" customHeight="1" x14ac:dyDescent="0.2">
      <c r="A147" s="144"/>
      <c r="B147" s="144"/>
      <c r="C147" s="144"/>
      <c r="D147" s="144"/>
      <c r="E147" s="144"/>
      <c r="F147" s="144"/>
      <c r="G147" s="144"/>
      <c r="H147" s="144"/>
      <c r="I147" s="144"/>
      <c r="J147" s="144"/>
      <c r="K147" s="144"/>
      <c r="L147" s="144"/>
      <c r="M147" s="144"/>
      <c r="N147" s="144"/>
      <c r="O147" s="144"/>
      <c r="P147" s="144"/>
      <c r="Q147" s="144"/>
      <c r="R147" s="144"/>
      <c r="S147" s="144"/>
      <c r="T147" s="144"/>
      <c r="U147" s="144"/>
      <c r="V147" s="144"/>
      <c r="W147" s="144"/>
      <c r="X147" s="144"/>
      <c r="Y147" s="144"/>
      <c r="Z147" s="144"/>
      <c r="AA147" s="144"/>
    </row>
    <row r="148" spans="1:27" ht="15.75" customHeight="1" x14ac:dyDescent="0.2">
      <c r="A148" s="144"/>
      <c r="B148" s="144"/>
      <c r="C148" s="144"/>
      <c r="D148" s="144"/>
      <c r="E148" s="144"/>
      <c r="F148" s="144"/>
      <c r="G148" s="144"/>
      <c r="H148" s="144"/>
      <c r="I148" s="144"/>
      <c r="J148" s="144"/>
      <c r="K148" s="144"/>
      <c r="L148" s="144"/>
      <c r="M148" s="144"/>
      <c r="N148" s="144"/>
      <c r="O148" s="144"/>
      <c r="P148" s="144"/>
      <c r="Q148" s="144"/>
      <c r="R148" s="144"/>
      <c r="S148" s="144"/>
      <c r="T148" s="144"/>
      <c r="U148" s="144"/>
      <c r="V148" s="144"/>
      <c r="W148" s="144"/>
      <c r="X148" s="144"/>
      <c r="Y148" s="144"/>
      <c r="Z148" s="144"/>
      <c r="AA148" s="144"/>
    </row>
    <row r="149" spans="1:27" ht="15.75" customHeight="1" x14ac:dyDescent="0.2">
      <c r="A149" s="144"/>
      <c r="B149" s="144"/>
      <c r="C149" s="144"/>
      <c r="D149" s="144"/>
      <c r="E149" s="144"/>
      <c r="F149" s="144"/>
      <c r="G149" s="144"/>
      <c r="H149" s="144"/>
      <c r="I149" s="144"/>
      <c r="J149" s="144"/>
      <c r="K149" s="144"/>
      <c r="L149" s="144"/>
      <c r="M149" s="144"/>
      <c r="N149" s="144"/>
      <c r="O149" s="144"/>
      <c r="P149" s="144"/>
      <c r="Q149" s="144"/>
      <c r="R149" s="144"/>
      <c r="S149" s="144"/>
      <c r="T149" s="144"/>
      <c r="U149" s="144"/>
      <c r="V149" s="144"/>
      <c r="W149" s="144"/>
      <c r="X149" s="144"/>
      <c r="Y149" s="144"/>
      <c r="Z149" s="144"/>
      <c r="AA149" s="144"/>
    </row>
    <row r="150" spans="1:27" ht="15.75" customHeight="1" x14ac:dyDescent="0.2">
      <c r="A150" s="144"/>
      <c r="B150" s="144"/>
      <c r="C150" s="144"/>
      <c r="D150" s="144"/>
      <c r="E150" s="144"/>
      <c r="F150" s="144"/>
      <c r="G150" s="144"/>
      <c r="H150" s="144"/>
      <c r="I150" s="144"/>
      <c r="J150" s="144"/>
      <c r="K150" s="144"/>
      <c r="L150" s="144"/>
      <c r="M150" s="144"/>
      <c r="N150" s="144"/>
      <c r="O150" s="144"/>
      <c r="P150" s="144"/>
      <c r="Q150" s="144"/>
      <c r="R150" s="144"/>
      <c r="S150" s="144"/>
      <c r="T150" s="144"/>
      <c r="U150" s="144"/>
      <c r="V150" s="144"/>
      <c r="W150" s="144"/>
      <c r="X150" s="144"/>
      <c r="Y150" s="144"/>
      <c r="Z150" s="144"/>
      <c r="AA150" s="144"/>
    </row>
    <row r="151" spans="1:27" ht="15.75" customHeight="1" x14ac:dyDescent="0.2">
      <c r="A151" s="144"/>
      <c r="B151" s="144"/>
      <c r="C151" s="144"/>
      <c r="D151" s="144"/>
      <c r="E151" s="144"/>
      <c r="F151" s="144"/>
      <c r="G151" s="144"/>
      <c r="H151" s="144"/>
      <c r="I151" s="144"/>
      <c r="J151" s="144"/>
      <c r="K151" s="144"/>
      <c r="L151" s="144"/>
      <c r="M151" s="144"/>
      <c r="N151" s="144"/>
      <c r="O151" s="144"/>
      <c r="P151" s="144"/>
      <c r="Q151" s="144"/>
      <c r="R151" s="144"/>
      <c r="S151" s="144"/>
      <c r="T151" s="144"/>
      <c r="U151" s="144"/>
      <c r="V151" s="144"/>
      <c r="W151" s="144"/>
      <c r="X151" s="144"/>
      <c r="Y151" s="144"/>
      <c r="Z151" s="144"/>
      <c r="AA151" s="144"/>
    </row>
    <row r="152" spans="1:27" ht="15.75" customHeight="1" x14ac:dyDescent="0.2">
      <c r="A152" s="144"/>
      <c r="B152" s="144"/>
      <c r="C152" s="144"/>
      <c r="D152" s="144"/>
      <c r="E152" s="144"/>
      <c r="F152" s="144"/>
      <c r="G152" s="144"/>
      <c r="H152" s="144"/>
      <c r="I152" s="144"/>
      <c r="J152" s="144"/>
      <c r="K152" s="144"/>
      <c r="L152" s="144"/>
      <c r="M152" s="144"/>
      <c r="N152" s="144"/>
      <c r="O152" s="144"/>
      <c r="P152" s="144"/>
      <c r="Q152" s="144"/>
      <c r="R152" s="144"/>
      <c r="S152" s="144"/>
      <c r="T152" s="144"/>
      <c r="U152" s="144"/>
      <c r="V152" s="144"/>
      <c r="W152" s="144"/>
      <c r="X152" s="144"/>
      <c r="Y152" s="144"/>
      <c r="Z152" s="144"/>
      <c r="AA152" s="144"/>
    </row>
    <row r="153" spans="1:27" ht="15.75" customHeight="1" x14ac:dyDescent="0.2">
      <c r="A153" s="144"/>
      <c r="B153" s="144"/>
      <c r="C153" s="144"/>
      <c r="D153" s="144"/>
      <c r="E153" s="144"/>
      <c r="F153" s="144"/>
      <c r="G153" s="144"/>
      <c r="H153" s="144"/>
      <c r="I153" s="144"/>
      <c r="J153" s="144"/>
      <c r="K153" s="144"/>
      <c r="L153" s="144"/>
      <c r="M153" s="144"/>
      <c r="N153" s="144"/>
      <c r="O153" s="144"/>
      <c r="P153" s="144"/>
      <c r="Q153" s="144"/>
      <c r="R153" s="144"/>
      <c r="S153" s="144"/>
      <c r="T153" s="144"/>
      <c r="U153" s="144"/>
      <c r="V153" s="144"/>
      <c r="W153" s="144"/>
      <c r="X153" s="144"/>
      <c r="Y153" s="144"/>
      <c r="Z153" s="144"/>
      <c r="AA153" s="144"/>
    </row>
    <row r="154" spans="1:27" ht="15.75" customHeight="1" x14ac:dyDescent="0.2">
      <c r="A154" s="144"/>
      <c r="B154" s="144"/>
      <c r="C154" s="144"/>
      <c r="D154" s="144"/>
      <c r="E154" s="144"/>
      <c r="F154" s="144"/>
      <c r="G154" s="144"/>
      <c r="H154" s="144"/>
      <c r="I154" s="144"/>
      <c r="J154" s="144"/>
      <c r="K154" s="144"/>
      <c r="L154" s="144"/>
      <c r="M154" s="144"/>
      <c r="N154" s="144"/>
      <c r="O154" s="144"/>
      <c r="P154" s="144"/>
      <c r="Q154" s="144"/>
      <c r="R154" s="144"/>
      <c r="S154" s="144"/>
      <c r="T154" s="144"/>
      <c r="U154" s="144"/>
      <c r="V154" s="144"/>
      <c r="W154" s="144"/>
      <c r="X154" s="144"/>
      <c r="Y154" s="144"/>
      <c r="Z154" s="144"/>
      <c r="AA154" s="144"/>
    </row>
    <row r="155" spans="1:27" ht="15.75" customHeight="1" x14ac:dyDescent="0.2">
      <c r="A155" s="144"/>
      <c r="B155" s="144"/>
      <c r="C155" s="144"/>
      <c r="D155" s="144"/>
      <c r="E155" s="144"/>
      <c r="F155" s="144"/>
      <c r="G155" s="144"/>
      <c r="H155" s="144"/>
      <c r="I155" s="144"/>
      <c r="J155" s="144"/>
      <c r="K155" s="144"/>
      <c r="L155" s="144"/>
      <c r="M155" s="144"/>
      <c r="N155" s="144"/>
      <c r="O155" s="144"/>
      <c r="P155" s="144"/>
      <c r="Q155" s="144"/>
      <c r="R155" s="144"/>
      <c r="S155" s="144"/>
      <c r="T155" s="144"/>
      <c r="U155" s="144"/>
      <c r="V155" s="144"/>
      <c r="W155" s="144"/>
      <c r="X155" s="144"/>
      <c r="Y155" s="144"/>
      <c r="Z155" s="144"/>
      <c r="AA155" s="144"/>
    </row>
    <row r="156" spans="1:27" ht="15.75" customHeight="1" x14ac:dyDescent="0.2">
      <c r="A156" s="144"/>
      <c r="B156" s="144"/>
      <c r="C156" s="144"/>
      <c r="D156" s="144"/>
      <c r="E156" s="144"/>
      <c r="F156" s="144"/>
      <c r="G156" s="144"/>
      <c r="H156" s="144"/>
      <c r="I156" s="144"/>
      <c r="J156" s="144"/>
      <c r="K156" s="144"/>
      <c r="L156" s="144"/>
      <c r="M156" s="144"/>
      <c r="N156" s="144"/>
      <c r="O156" s="144"/>
      <c r="P156" s="144"/>
      <c r="Q156" s="144"/>
      <c r="R156" s="144"/>
      <c r="S156" s="144"/>
      <c r="T156" s="144"/>
      <c r="U156" s="144"/>
      <c r="V156" s="144"/>
      <c r="W156" s="144"/>
      <c r="X156" s="144"/>
      <c r="Y156" s="144"/>
      <c r="Z156" s="144"/>
      <c r="AA156" s="144"/>
    </row>
    <row r="157" spans="1:27" ht="15.75" customHeight="1" x14ac:dyDescent="0.2">
      <c r="A157" s="144"/>
      <c r="B157" s="144"/>
      <c r="C157" s="144"/>
      <c r="D157" s="144"/>
      <c r="E157" s="144"/>
      <c r="F157" s="144"/>
      <c r="G157" s="144"/>
      <c r="H157" s="144"/>
      <c r="I157" s="144"/>
      <c r="J157" s="144"/>
      <c r="K157" s="144"/>
      <c r="L157" s="144"/>
      <c r="M157" s="144"/>
      <c r="N157" s="144"/>
      <c r="O157" s="144"/>
      <c r="P157" s="144"/>
      <c r="Q157" s="144"/>
      <c r="R157" s="144"/>
      <c r="S157" s="144"/>
      <c r="T157" s="144"/>
      <c r="U157" s="144"/>
      <c r="V157" s="144"/>
      <c r="W157" s="144"/>
      <c r="X157" s="144"/>
      <c r="Y157" s="144"/>
      <c r="Z157" s="144"/>
      <c r="AA157" s="144"/>
    </row>
    <row r="158" spans="1:27" ht="15.75" customHeight="1" x14ac:dyDescent="0.2">
      <c r="A158" s="144"/>
      <c r="B158" s="144"/>
      <c r="C158" s="144"/>
      <c r="D158" s="144"/>
      <c r="E158" s="144"/>
      <c r="F158" s="144"/>
      <c r="G158" s="144"/>
      <c r="H158" s="144"/>
      <c r="I158" s="144"/>
      <c r="J158" s="144"/>
      <c r="K158" s="144"/>
      <c r="L158" s="144"/>
      <c r="M158" s="144"/>
      <c r="N158" s="144"/>
      <c r="O158" s="144"/>
      <c r="P158" s="144"/>
      <c r="Q158" s="144"/>
      <c r="R158" s="144"/>
      <c r="S158" s="144"/>
      <c r="T158" s="144"/>
      <c r="U158" s="144"/>
      <c r="V158" s="144"/>
      <c r="W158" s="144"/>
      <c r="X158" s="144"/>
      <c r="Y158" s="144"/>
      <c r="Z158" s="144"/>
      <c r="AA158" s="144"/>
    </row>
    <row r="159" spans="1:27" ht="15.75" customHeight="1" x14ac:dyDescent="0.2">
      <c r="A159" s="144"/>
      <c r="B159" s="144"/>
      <c r="C159" s="144"/>
      <c r="D159" s="144"/>
      <c r="E159" s="144"/>
      <c r="F159" s="144"/>
      <c r="G159" s="144"/>
      <c r="H159" s="144"/>
      <c r="I159" s="144"/>
      <c r="J159" s="144"/>
      <c r="K159" s="144"/>
      <c r="L159" s="144"/>
      <c r="M159" s="144"/>
      <c r="N159" s="144"/>
      <c r="O159" s="144"/>
      <c r="P159" s="144"/>
      <c r="Q159" s="144"/>
      <c r="R159" s="144"/>
      <c r="S159" s="144"/>
      <c r="T159" s="144"/>
      <c r="U159" s="144"/>
      <c r="V159" s="144"/>
      <c r="W159" s="144"/>
      <c r="X159" s="144"/>
      <c r="Y159" s="144"/>
      <c r="Z159" s="144"/>
      <c r="AA159" s="144"/>
    </row>
    <row r="160" spans="1:27" ht="15.75" customHeight="1" x14ac:dyDescent="0.2">
      <c r="A160" s="144"/>
      <c r="B160" s="144"/>
      <c r="C160" s="144"/>
      <c r="D160" s="144"/>
      <c r="E160" s="144"/>
      <c r="F160" s="144"/>
      <c r="G160" s="144"/>
      <c r="H160" s="144"/>
      <c r="I160" s="144"/>
      <c r="J160" s="144"/>
      <c r="K160" s="144"/>
      <c r="L160" s="144"/>
      <c r="M160" s="144"/>
      <c r="N160" s="144"/>
      <c r="O160" s="144"/>
      <c r="P160" s="144"/>
      <c r="Q160" s="144"/>
      <c r="R160" s="144"/>
      <c r="S160" s="144"/>
      <c r="T160" s="144"/>
      <c r="U160" s="144"/>
      <c r="V160" s="144"/>
      <c r="W160" s="144"/>
      <c r="X160" s="144"/>
      <c r="Y160" s="144"/>
      <c r="Z160" s="144"/>
      <c r="AA160" s="144"/>
    </row>
    <row r="161" spans="1:27" ht="15.75" customHeight="1" x14ac:dyDescent="0.2">
      <c r="A161" s="144"/>
      <c r="B161" s="144"/>
      <c r="C161" s="144"/>
      <c r="D161" s="144"/>
      <c r="E161" s="144"/>
      <c r="F161" s="144"/>
      <c r="G161" s="144"/>
      <c r="H161" s="144"/>
      <c r="I161" s="144"/>
      <c r="J161" s="144"/>
      <c r="K161" s="144"/>
      <c r="L161" s="144"/>
      <c r="M161" s="144"/>
      <c r="N161" s="144"/>
      <c r="O161" s="144"/>
      <c r="P161" s="144"/>
      <c r="Q161" s="144"/>
      <c r="R161" s="144"/>
      <c r="S161" s="144"/>
      <c r="T161" s="144"/>
      <c r="U161" s="144"/>
      <c r="V161" s="144"/>
      <c r="W161" s="144"/>
      <c r="X161" s="144"/>
      <c r="Y161" s="144"/>
      <c r="Z161" s="144"/>
      <c r="AA161" s="144"/>
    </row>
    <row r="162" spans="1:27" ht="15.75" customHeight="1" x14ac:dyDescent="0.2">
      <c r="A162" s="144"/>
      <c r="B162" s="144"/>
      <c r="C162" s="144"/>
      <c r="D162" s="144"/>
      <c r="E162" s="144"/>
      <c r="F162" s="144"/>
      <c r="G162" s="144"/>
      <c r="H162" s="144"/>
      <c r="I162" s="144"/>
      <c r="J162" s="144"/>
      <c r="K162" s="144"/>
      <c r="L162" s="144"/>
      <c r="M162" s="144"/>
      <c r="N162" s="144"/>
      <c r="O162" s="144"/>
      <c r="P162" s="144"/>
      <c r="Q162" s="144"/>
      <c r="R162" s="144"/>
      <c r="S162" s="144"/>
      <c r="T162" s="144"/>
      <c r="U162" s="144"/>
      <c r="V162" s="144"/>
      <c r="W162" s="144"/>
      <c r="X162" s="144"/>
      <c r="Y162" s="144"/>
      <c r="Z162" s="144"/>
      <c r="AA162" s="144"/>
    </row>
    <row r="163" spans="1:27" ht="15.75" customHeight="1" x14ac:dyDescent="0.2">
      <c r="A163" s="144"/>
      <c r="B163" s="144"/>
      <c r="C163" s="144"/>
      <c r="D163" s="144"/>
      <c r="E163" s="144"/>
      <c r="F163" s="144"/>
      <c r="G163" s="144"/>
      <c r="H163" s="144"/>
      <c r="I163" s="144"/>
      <c r="J163" s="144"/>
      <c r="K163" s="144"/>
      <c r="L163" s="144"/>
      <c r="M163" s="144"/>
      <c r="N163" s="144"/>
      <c r="O163" s="144"/>
      <c r="P163" s="144"/>
      <c r="Q163" s="144"/>
      <c r="R163" s="144"/>
      <c r="S163" s="144"/>
      <c r="T163" s="144"/>
      <c r="U163" s="144"/>
      <c r="V163" s="144"/>
      <c r="W163" s="144"/>
      <c r="X163" s="144"/>
      <c r="Y163" s="144"/>
      <c r="Z163" s="144"/>
      <c r="AA163" s="144"/>
    </row>
    <row r="164" spans="1:27" ht="15.75" customHeight="1" x14ac:dyDescent="0.2">
      <c r="A164" s="144"/>
      <c r="B164" s="144"/>
      <c r="C164" s="144"/>
      <c r="D164" s="144"/>
      <c r="E164" s="144"/>
      <c r="F164" s="144"/>
      <c r="G164" s="144"/>
      <c r="H164" s="144"/>
      <c r="I164" s="144"/>
      <c r="J164" s="144"/>
      <c r="K164" s="144"/>
      <c r="L164" s="144"/>
      <c r="M164" s="144"/>
      <c r="N164" s="144"/>
      <c r="O164" s="144"/>
      <c r="P164" s="144"/>
      <c r="Q164" s="144"/>
      <c r="R164" s="144"/>
      <c r="S164" s="144"/>
      <c r="T164" s="144"/>
      <c r="U164" s="144"/>
      <c r="V164" s="144"/>
      <c r="W164" s="144"/>
      <c r="X164" s="144"/>
      <c r="Y164" s="144"/>
      <c r="Z164" s="144"/>
      <c r="AA164" s="144"/>
    </row>
    <row r="165" spans="1:27" ht="15.75" customHeight="1" x14ac:dyDescent="0.2">
      <c r="A165" s="144"/>
      <c r="B165" s="144"/>
      <c r="C165" s="144"/>
      <c r="D165" s="144"/>
      <c r="E165" s="144"/>
      <c r="F165" s="144"/>
      <c r="G165" s="144"/>
      <c r="H165" s="144"/>
      <c r="I165" s="144"/>
      <c r="J165" s="144"/>
      <c r="K165" s="144"/>
      <c r="L165" s="144"/>
      <c r="M165" s="144"/>
      <c r="N165" s="144"/>
      <c r="O165" s="144"/>
      <c r="P165" s="144"/>
      <c r="Q165" s="144"/>
      <c r="R165" s="144"/>
      <c r="S165" s="144"/>
      <c r="T165" s="144"/>
      <c r="U165" s="144"/>
      <c r="V165" s="144"/>
      <c r="W165" s="144"/>
      <c r="X165" s="144"/>
      <c r="Y165" s="144"/>
      <c r="Z165" s="144"/>
      <c r="AA165" s="144"/>
    </row>
    <row r="166" spans="1:27" ht="15.75" customHeight="1" x14ac:dyDescent="0.2">
      <c r="A166" s="144"/>
      <c r="B166" s="144"/>
      <c r="C166" s="144"/>
      <c r="D166" s="144"/>
      <c r="E166" s="144"/>
      <c r="F166" s="144"/>
      <c r="G166" s="144"/>
      <c r="H166" s="144"/>
      <c r="I166" s="144"/>
      <c r="J166" s="144"/>
      <c r="K166" s="144"/>
      <c r="L166" s="144"/>
      <c r="M166" s="144"/>
      <c r="N166" s="144"/>
      <c r="O166" s="144"/>
      <c r="P166" s="144"/>
      <c r="Q166" s="144"/>
      <c r="R166" s="144"/>
      <c r="S166" s="144"/>
      <c r="T166" s="144"/>
      <c r="U166" s="144"/>
      <c r="V166" s="144"/>
      <c r="W166" s="144"/>
      <c r="X166" s="144"/>
      <c r="Y166" s="144"/>
      <c r="Z166" s="144"/>
      <c r="AA166" s="144"/>
    </row>
    <row r="167" spans="1:27" ht="15.75" customHeight="1" x14ac:dyDescent="0.2">
      <c r="A167" s="144"/>
      <c r="B167" s="144"/>
      <c r="C167" s="144"/>
      <c r="D167" s="144"/>
      <c r="E167" s="144"/>
      <c r="F167" s="144"/>
      <c r="G167" s="144"/>
      <c r="H167" s="144"/>
      <c r="I167" s="144"/>
      <c r="J167" s="144"/>
      <c r="K167" s="144"/>
      <c r="L167" s="144"/>
      <c r="M167" s="144"/>
      <c r="N167" s="144"/>
      <c r="O167" s="144"/>
      <c r="P167" s="144"/>
      <c r="Q167" s="144"/>
      <c r="R167" s="144"/>
      <c r="S167" s="144"/>
      <c r="T167" s="144"/>
      <c r="U167" s="144"/>
      <c r="V167" s="144"/>
      <c r="W167" s="144"/>
      <c r="X167" s="144"/>
      <c r="Y167" s="144"/>
      <c r="Z167" s="144"/>
      <c r="AA167" s="144"/>
    </row>
    <row r="168" spans="1:27" ht="15.75" customHeight="1" x14ac:dyDescent="0.2">
      <c r="A168" s="144"/>
      <c r="B168" s="144"/>
      <c r="C168" s="144"/>
      <c r="D168" s="144"/>
      <c r="E168" s="144"/>
      <c r="F168" s="144"/>
      <c r="G168" s="144"/>
      <c r="H168" s="144"/>
      <c r="I168" s="144"/>
      <c r="J168" s="144"/>
      <c r="K168" s="144"/>
      <c r="L168" s="144"/>
      <c r="M168" s="144"/>
      <c r="N168" s="144"/>
      <c r="O168" s="144"/>
      <c r="P168" s="144"/>
      <c r="Q168" s="144"/>
      <c r="R168" s="144"/>
      <c r="S168" s="144"/>
      <c r="T168" s="144"/>
      <c r="U168" s="144"/>
      <c r="V168" s="144"/>
      <c r="W168" s="144"/>
      <c r="X168" s="144"/>
      <c r="Y168" s="144"/>
      <c r="Z168" s="144"/>
      <c r="AA168" s="144"/>
    </row>
    <row r="169" spans="1:27" ht="15.75" customHeight="1" x14ac:dyDescent="0.2">
      <c r="A169" s="144"/>
      <c r="B169" s="144"/>
      <c r="C169" s="144"/>
      <c r="D169" s="144"/>
      <c r="E169" s="144"/>
      <c r="F169" s="144"/>
      <c r="G169" s="144"/>
      <c r="H169" s="144"/>
      <c r="I169" s="144"/>
      <c r="J169" s="144"/>
      <c r="K169" s="144"/>
      <c r="L169" s="144"/>
      <c r="M169" s="144"/>
      <c r="N169" s="144"/>
      <c r="O169" s="144"/>
      <c r="P169" s="144"/>
      <c r="Q169" s="144"/>
      <c r="R169" s="144"/>
      <c r="S169" s="144"/>
      <c r="T169" s="144"/>
      <c r="U169" s="144"/>
      <c r="V169" s="144"/>
      <c r="W169" s="144"/>
      <c r="X169" s="144"/>
      <c r="Y169" s="144"/>
      <c r="Z169" s="144"/>
      <c r="AA169" s="144"/>
    </row>
    <row r="170" spans="1:27" ht="15.75" customHeight="1" x14ac:dyDescent="0.2">
      <c r="A170" s="144"/>
      <c r="B170" s="144"/>
      <c r="C170" s="144"/>
      <c r="D170" s="144"/>
      <c r="E170" s="144"/>
      <c r="F170" s="144"/>
      <c r="G170" s="144"/>
      <c r="H170" s="144"/>
      <c r="I170" s="144"/>
      <c r="J170" s="144"/>
      <c r="K170" s="144"/>
      <c r="L170" s="144"/>
      <c r="M170" s="144"/>
      <c r="N170" s="144"/>
      <c r="O170" s="144"/>
      <c r="P170" s="144"/>
      <c r="Q170" s="144"/>
      <c r="R170" s="144"/>
      <c r="S170" s="144"/>
      <c r="T170" s="144"/>
      <c r="U170" s="144"/>
      <c r="V170" s="144"/>
      <c r="W170" s="144"/>
      <c r="X170" s="144"/>
      <c r="Y170" s="144"/>
      <c r="Z170" s="144"/>
      <c r="AA170" s="144"/>
    </row>
    <row r="171" spans="1:27" ht="15.75" customHeight="1" x14ac:dyDescent="0.2">
      <c r="A171" s="144"/>
      <c r="B171" s="144"/>
      <c r="C171" s="144"/>
      <c r="D171" s="144"/>
      <c r="E171" s="144"/>
      <c r="F171" s="144"/>
      <c r="G171" s="144"/>
      <c r="H171" s="144"/>
      <c r="I171" s="144"/>
      <c r="J171" s="144"/>
      <c r="K171" s="144"/>
      <c r="L171" s="144"/>
      <c r="M171" s="144"/>
      <c r="N171" s="144"/>
      <c r="O171" s="144"/>
      <c r="P171" s="144"/>
      <c r="Q171" s="144"/>
      <c r="R171" s="144"/>
      <c r="S171" s="144"/>
      <c r="T171" s="144"/>
      <c r="U171" s="144"/>
      <c r="V171" s="144"/>
      <c r="W171" s="144"/>
      <c r="X171" s="144"/>
      <c r="Y171" s="144"/>
      <c r="Z171" s="144"/>
      <c r="AA171" s="144"/>
    </row>
    <row r="172" spans="1:27" ht="15.75" customHeight="1" x14ac:dyDescent="0.2">
      <c r="A172" s="144"/>
      <c r="B172" s="144"/>
      <c r="C172" s="144"/>
      <c r="D172" s="144"/>
      <c r="E172" s="144"/>
      <c r="F172" s="144"/>
      <c r="G172" s="144"/>
      <c r="H172" s="144"/>
      <c r="I172" s="144"/>
      <c r="J172" s="144"/>
      <c r="K172" s="144"/>
      <c r="L172" s="144"/>
      <c r="M172" s="144"/>
      <c r="N172" s="144"/>
      <c r="O172" s="144"/>
      <c r="P172" s="144"/>
      <c r="Q172" s="144"/>
      <c r="R172" s="144"/>
      <c r="S172" s="144"/>
      <c r="T172" s="144"/>
      <c r="U172" s="144"/>
      <c r="V172" s="144"/>
      <c r="W172" s="144"/>
      <c r="X172" s="144"/>
      <c r="Y172" s="144"/>
      <c r="Z172" s="144"/>
      <c r="AA172" s="144"/>
    </row>
    <row r="173" spans="1:27" ht="15.75" customHeight="1" x14ac:dyDescent="0.2">
      <c r="A173" s="144"/>
      <c r="B173" s="144"/>
      <c r="C173" s="144"/>
      <c r="D173" s="144"/>
      <c r="E173" s="144"/>
      <c r="F173" s="144"/>
      <c r="G173" s="144"/>
      <c r="H173" s="144"/>
      <c r="I173" s="144"/>
      <c r="J173" s="144"/>
      <c r="K173" s="144"/>
      <c r="L173" s="144"/>
      <c r="M173" s="144"/>
      <c r="N173" s="144"/>
      <c r="O173" s="144"/>
      <c r="P173" s="144"/>
      <c r="Q173" s="144"/>
      <c r="R173" s="144"/>
      <c r="S173" s="144"/>
      <c r="T173" s="144"/>
      <c r="U173" s="144"/>
      <c r="V173" s="144"/>
      <c r="W173" s="144"/>
      <c r="X173" s="144"/>
      <c r="Y173" s="144"/>
      <c r="Z173" s="144"/>
      <c r="AA173" s="144"/>
    </row>
    <row r="174" spans="1:27" ht="15.75" customHeight="1" x14ac:dyDescent="0.2">
      <c r="A174" s="144"/>
      <c r="B174" s="144"/>
      <c r="C174" s="144"/>
      <c r="D174" s="144"/>
      <c r="E174" s="144"/>
      <c r="F174" s="144"/>
      <c r="G174" s="144"/>
      <c r="H174" s="144"/>
      <c r="I174" s="144"/>
      <c r="J174" s="144"/>
      <c r="K174" s="144"/>
      <c r="L174" s="144"/>
      <c r="M174" s="144"/>
      <c r="N174" s="144"/>
      <c r="O174" s="144"/>
      <c r="P174" s="144"/>
      <c r="Q174" s="144"/>
      <c r="R174" s="144"/>
      <c r="S174" s="144"/>
      <c r="T174" s="144"/>
      <c r="U174" s="144"/>
      <c r="V174" s="144"/>
      <c r="W174" s="144"/>
      <c r="X174" s="144"/>
      <c r="Y174" s="144"/>
      <c r="Z174" s="144"/>
      <c r="AA174" s="144"/>
    </row>
    <row r="175" spans="1:27" ht="15.75" customHeight="1" x14ac:dyDescent="0.2">
      <c r="A175" s="144"/>
      <c r="B175" s="144"/>
      <c r="C175" s="144"/>
      <c r="D175" s="144"/>
      <c r="E175" s="144"/>
      <c r="F175" s="144"/>
      <c r="G175" s="144"/>
      <c r="H175" s="144"/>
      <c r="I175" s="144"/>
      <c r="J175" s="144"/>
      <c r="K175" s="144"/>
      <c r="L175" s="144"/>
      <c r="M175" s="144"/>
      <c r="N175" s="144"/>
      <c r="O175" s="144"/>
      <c r="P175" s="144"/>
      <c r="Q175" s="144"/>
      <c r="R175" s="144"/>
      <c r="S175" s="144"/>
      <c r="T175" s="144"/>
      <c r="U175" s="144"/>
      <c r="V175" s="144"/>
      <c r="W175" s="144"/>
      <c r="X175" s="144"/>
      <c r="Y175" s="144"/>
      <c r="Z175" s="144"/>
      <c r="AA175" s="144"/>
    </row>
    <row r="176" spans="1:27" ht="15.75" customHeight="1" x14ac:dyDescent="0.2">
      <c r="A176" s="144"/>
      <c r="B176" s="144"/>
      <c r="C176" s="144"/>
      <c r="D176" s="144"/>
      <c r="E176" s="144"/>
      <c r="F176" s="144"/>
      <c r="G176" s="144"/>
      <c r="H176" s="144"/>
      <c r="I176" s="144"/>
      <c r="J176" s="144"/>
      <c r="K176" s="144"/>
      <c r="L176" s="144"/>
      <c r="M176" s="144"/>
      <c r="N176" s="144"/>
      <c r="O176" s="144"/>
      <c r="P176" s="144"/>
      <c r="Q176" s="144"/>
      <c r="R176" s="144"/>
      <c r="S176" s="144"/>
      <c r="T176" s="144"/>
      <c r="U176" s="144"/>
      <c r="V176" s="144"/>
      <c r="W176" s="144"/>
      <c r="X176" s="144"/>
      <c r="Y176" s="144"/>
      <c r="Z176" s="144"/>
      <c r="AA176" s="144"/>
    </row>
    <row r="177" spans="1:27" ht="15.75" customHeight="1" x14ac:dyDescent="0.2">
      <c r="A177" s="144"/>
      <c r="B177" s="144"/>
      <c r="C177" s="144"/>
      <c r="D177" s="144"/>
      <c r="E177" s="144"/>
      <c r="F177" s="144"/>
      <c r="G177" s="144"/>
      <c r="H177" s="144"/>
      <c r="I177" s="144"/>
      <c r="J177" s="144"/>
      <c r="K177" s="144"/>
      <c r="L177" s="144"/>
      <c r="M177" s="144"/>
      <c r="N177" s="144"/>
      <c r="O177" s="144"/>
      <c r="P177" s="144"/>
      <c r="Q177" s="144"/>
      <c r="R177" s="144"/>
      <c r="S177" s="144"/>
      <c r="T177" s="144"/>
      <c r="U177" s="144"/>
      <c r="V177" s="144"/>
      <c r="W177" s="144"/>
      <c r="X177" s="144"/>
      <c r="Y177" s="144"/>
      <c r="Z177" s="144"/>
      <c r="AA177" s="144"/>
    </row>
    <row r="178" spans="1:27" ht="15.75" customHeight="1" x14ac:dyDescent="0.2">
      <c r="A178" s="144"/>
      <c r="B178" s="144"/>
      <c r="C178" s="144"/>
      <c r="D178" s="144"/>
      <c r="E178" s="144"/>
      <c r="F178" s="144"/>
      <c r="G178" s="144"/>
      <c r="H178" s="144"/>
      <c r="I178" s="144"/>
      <c r="J178" s="144"/>
      <c r="K178" s="144"/>
      <c r="L178" s="144"/>
      <c r="M178" s="144"/>
      <c r="N178" s="144"/>
      <c r="O178" s="144"/>
      <c r="P178" s="144"/>
      <c r="Q178" s="144"/>
      <c r="R178" s="144"/>
      <c r="S178" s="144"/>
      <c r="T178" s="144"/>
      <c r="U178" s="144"/>
      <c r="V178" s="144"/>
      <c r="W178" s="144"/>
      <c r="X178" s="144"/>
      <c r="Y178" s="144"/>
      <c r="Z178" s="144"/>
      <c r="AA178" s="144"/>
    </row>
    <row r="179" spans="1:27" ht="15.75" customHeight="1" x14ac:dyDescent="0.2">
      <c r="A179" s="144"/>
      <c r="B179" s="144"/>
      <c r="C179" s="144"/>
      <c r="D179" s="144"/>
      <c r="E179" s="144"/>
      <c r="F179" s="144"/>
      <c r="G179" s="144"/>
      <c r="H179" s="144"/>
      <c r="I179" s="144"/>
      <c r="J179" s="144"/>
      <c r="K179" s="144"/>
      <c r="L179" s="144"/>
      <c r="M179" s="144"/>
      <c r="N179" s="144"/>
      <c r="O179" s="144"/>
      <c r="P179" s="144"/>
      <c r="Q179" s="144"/>
      <c r="R179" s="144"/>
      <c r="S179" s="144"/>
      <c r="T179" s="144"/>
      <c r="U179" s="144"/>
      <c r="V179" s="144"/>
      <c r="W179" s="144"/>
      <c r="X179" s="144"/>
      <c r="Y179" s="144"/>
      <c r="Z179" s="144"/>
      <c r="AA179" s="144"/>
    </row>
    <row r="180" spans="1:27" ht="15.75" customHeight="1" x14ac:dyDescent="0.2">
      <c r="A180" s="144"/>
      <c r="B180" s="144"/>
      <c r="C180" s="144"/>
      <c r="D180" s="144"/>
      <c r="E180" s="144"/>
      <c r="F180" s="144"/>
      <c r="G180" s="144"/>
      <c r="H180" s="144"/>
      <c r="I180" s="144"/>
      <c r="J180" s="144"/>
      <c r="K180" s="144"/>
      <c r="L180" s="144"/>
      <c r="M180" s="144"/>
      <c r="N180" s="144"/>
      <c r="O180" s="144"/>
      <c r="P180" s="144"/>
      <c r="Q180" s="144"/>
      <c r="R180" s="144"/>
      <c r="S180" s="144"/>
      <c r="T180" s="144"/>
      <c r="U180" s="144"/>
      <c r="V180" s="144"/>
      <c r="W180" s="144"/>
      <c r="X180" s="144"/>
      <c r="Y180" s="144"/>
      <c r="Z180" s="144"/>
      <c r="AA180" s="144"/>
    </row>
    <row r="181" spans="1:27" ht="15.75" customHeight="1" x14ac:dyDescent="0.2">
      <c r="A181" s="144"/>
      <c r="B181" s="144"/>
      <c r="C181" s="144"/>
      <c r="D181" s="144"/>
      <c r="E181" s="144"/>
      <c r="F181" s="144"/>
      <c r="G181" s="144"/>
      <c r="H181" s="144"/>
      <c r="I181" s="144"/>
      <c r="J181" s="144"/>
      <c r="K181" s="144"/>
      <c r="L181" s="144"/>
      <c r="M181" s="144"/>
      <c r="N181" s="144"/>
      <c r="O181" s="144"/>
      <c r="P181" s="144"/>
      <c r="Q181" s="144"/>
      <c r="R181" s="144"/>
      <c r="S181" s="144"/>
      <c r="T181" s="144"/>
      <c r="U181" s="144"/>
      <c r="V181" s="144"/>
      <c r="W181" s="144"/>
      <c r="X181" s="144"/>
      <c r="Y181" s="144"/>
      <c r="Z181" s="144"/>
      <c r="AA181" s="144"/>
    </row>
    <row r="182" spans="1:27" ht="15.75" customHeight="1" x14ac:dyDescent="0.2">
      <c r="A182" s="144"/>
      <c r="B182" s="144"/>
      <c r="C182" s="144"/>
      <c r="D182" s="144"/>
      <c r="E182" s="144"/>
      <c r="F182" s="144"/>
      <c r="G182" s="144"/>
      <c r="H182" s="144"/>
      <c r="I182" s="144"/>
      <c r="J182" s="144"/>
      <c r="K182" s="144"/>
      <c r="L182" s="144"/>
      <c r="M182" s="144"/>
      <c r="N182" s="144"/>
      <c r="O182" s="144"/>
      <c r="P182" s="144"/>
      <c r="Q182" s="144"/>
      <c r="R182" s="144"/>
      <c r="S182" s="144"/>
      <c r="T182" s="144"/>
      <c r="U182" s="144"/>
      <c r="V182" s="144"/>
      <c r="W182" s="144"/>
      <c r="X182" s="144"/>
      <c r="Y182" s="144"/>
      <c r="Z182" s="144"/>
      <c r="AA182" s="144"/>
    </row>
    <row r="183" spans="1:27" ht="15.75" customHeight="1" x14ac:dyDescent="0.2">
      <c r="A183" s="144"/>
      <c r="B183" s="144"/>
      <c r="C183" s="144"/>
      <c r="D183" s="144"/>
      <c r="E183" s="144"/>
      <c r="F183" s="144"/>
      <c r="G183" s="144"/>
      <c r="H183" s="144"/>
      <c r="I183" s="144"/>
      <c r="J183" s="144"/>
      <c r="K183" s="144"/>
      <c r="L183" s="144"/>
      <c r="M183" s="144"/>
      <c r="N183" s="144"/>
      <c r="O183" s="144"/>
      <c r="P183" s="144"/>
      <c r="Q183" s="144"/>
      <c r="R183" s="144"/>
      <c r="S183" s="144"/>
      <c r="T183" s="144"/>
      <c r="U183" s="144"/>
      <c r="V183" s="144"/>
      <c r="W183" s="144"/>
      <c r="X183" s="144"/>
      <c r="Y183" s="144"/>
      <c r="Z183" s="144"/>
      <c r="AA183" s="144"/>
    </row>
    <row r="184" spans="1:27" ht="15.75" customHeight="1" x14ac:dyDescent="0.2">
      <c r="A184" s="144"/>
      <c r="B184" s="144"/>
      <c r="C184" s="144"/>
      <c r="D184" s="144"/>
      <c r="E184" s="144"/>
      <c r="F184" s="144"/>
      <c r="G184" s="144"/>
      <c r="H184" s="144"/>
      <c r="I184" s="144"/>
      <c r="J184" s="144"/>
      <c r="K184" s="144"/>
      <c r="L184" s="144"/>
      <c r="M184" s="144"/>
      <c r="N184" s="144"/>
      <c r="O184" s="144"/>
      <c r="P184" s="144"/>
      <c r="Q184" s="144"/>
      <c r="R184" s="144"/>
      <c r="S184" s="144"/>
      <c r="T184" s="144"/>
      <c r="U184" s="144"/>
      <c r="V184" s="144"/>
      <c r="W184" s="144"/>
      <c r="X184" s="144"/>
      <c r="Y184" s="144"/>
      <c r="Z184" s="144"/>
      <c r="AA184" s="144"/>
    </row>
    <row r="185" spans="1:27" ht="15.75" customHeight="1" x14ac:dyDescent="0.2">
      <c r="A185" s="144"/>
      <c r="B185" s="144"/>
      <c r="C185" s="144"/>
      <c r="D185" s="144"/>
      <c r="E185" s="144"/>
      <c r="F185" s="144"/>
      <c r="G185" s="144"/>
      <c r="H185" s="144"/>
      <c r="I185" s="144"/>
      <c r="J185" s="144"/>
      <c r="K185" s="144"/>
      <c r="L185" s="144"/>
      <c r="M185" s="144"/>
      <c r="N185" s="144"/>
      <c r="O185" s="144"/>
      <c r="P185" s="144"/>
      <c r="Q185" s="144"/>
      <c r="R185" s="144"/>
      <c r="S185" s="144"/>
      <c r="T185" s="144"/>
      <c r="U185" s="144"/>
      <c r="V185" s="144"/>
      <c r="W185" s="144"/>
      <c r="X185" s="144"/>
      <c r="Y185" s="144"/>
      <c r="Z185" s="144"/>
      <c r="AA185" s="144"/>
    </row>
    <row r="186" spans="1:27" ht="15.75" customHeight="1" x14ac:dyDescent="0.2">
      <c r="A186" s="144"/>
      <c r="B186" s="144"/>
      <c r="C186" s="144"/>
      <c r="D186" s="144"/>
      <c r="E186" s="144"/>
      <c r="F186" s="144"/>
      <c r="G186" s="144"/>
      <c r="H186" s="144"/>
      <c r="I186" s="144"/>
      <c r="J186" s="144"/>
      <c r="K186" s="144"/>
      <c r="L186" s="144"/>
      <c r="M186" s="144"/>
      <c r="N186" s="144"/>
      <c r="O186" s="144"/>
      <c r="P186" s="144"/>
      <c r="Q186" s="144"/>
      <c r="R186" s="144"/>
      <c r="S186" s="144"/>
      <c r="T186" s="144"/>
      <c r="U186" s="144"/>
      <c r="V186" s="144"/>
      <c r="W186" s="144"/>
      <c r="X186" s="144"/>
      <c r="Y186" s="144"/>
      <c r="Z186" s="144"/>
      <c r="AA186" s="144"/>
    </row>
    <row r="187" spans="1:27" ht="15.75" customHeight="1" x14ac:dyDescent="0.2">
      <c r="A187" s="144"/>
      <c r="B187" s="144"/>
      <c r="C187" s="144"/>
      <c r="D187" s="144"/>
      <c r="E187" s="144"/>
      <c r="F187" s="144"/>
      <c r="G187" s="144"/>
      <c r="H187" s="144"/>
      <c r="I187" s="144"/>
      <c r="J187" s="144"/>
      <c r="K187" s="144"/>
      <c r="L187" s="144"/>
      <c r="M187" s="144"/>
      <c r="N187" s="144"/>
      <c r="O187" s="144"/>
      <c r="P187" s="144"/>
      <c r="Q187" s="144"/>
      <c r="R187" s="144"/>
      <c r="S187" s="144"/>
      <c r="T187" s="144"/>
      <c r="U187" s="144"/>
      <c r="V187" s="144"/>
      <c r="W187" s="144"/>
      <c r="X187" s="144"/>
      <c r="Y187" s="144"/>
      <c r="Z187" s="144"/>
      <c r="AA187" s="144"/>
    </row>
    <row r="188" spans="1:27" ht="15.75" customHeight="1" x14ac:dyDescent="0.2">
      <c r="A188" s="144"/>
      <c r="B188" s="144"/>
      <c r="C188" s="144"/>
      <c r="D188" s="144"/>
      <c r="E188" s="144"/>
      <c r="F188" s="144"/>
      <c r="G188" s="144"/>
      <c r="H188" s="144"/>
      <c r="I188" s="144"/>
      <c r="J188" s="144"/>
      <c r="K188" s="144"/>
      <c r="L188" s="144"/>
      <c r="M188" s="144"/>
      <c r="N188" s="144"/>
      <c r="O188" s="144"/>
      <c r="P188" s="144"/>
      <c r="Q188" s="144"/>
      <c r="R188" s="144"/>
      <c r="S188" s="144"/>
      <c r="T188" s="144"/>
      <c r="U188" s="144"/>
      <c r="V188" s="144"/>
      <c r="W188" s="144"/>
      <c r="X188" s="144"/>
      <c r="Y188" s="144"/>
      <c r="Z188" s="144"/>
      <c r="AA188" s="144"/>
    </row>
    <row r="189" spans="1:27" ht="15.75" customHeight="1" x14ac:dyDescent="0.2">
      <c r="A189" s="144"/>
      <c r="B189" s="144"/>
      <c r="C189" s="144"/>
      <c r="D189" s="144"/>
      <c r="E189" s="144"/>
      <c r="F189" s="144"/>
      <c r="G189" s="144"/>
      <c r="H189" s="144"/>
      <c r="I189" s="144"/>
      <c r="J189" s="144"/>
      <c r="K189" s="144"/>
      <c r="L189" s="144"/>
      <c r="M189" s="144"/>
      <c r="N189" s="144"/>
      <c r="O189" s="144"/>
      <c r="P189" s="144"/>
      <c r="Q189" s="144"/>
      <c r="R189" s="144"/>
      <c r="S189" s="144"/>
      <c r="T189" s="144"/>
      <c r="U189" s="144"/>
      <c r="V189" s="144"/>
      <c r="W189" s="144"/>
      <c r="X189" s="144"/>
      <c r="Y189" s="144"/>
      <c r="Z189" s="144"/>
      <c r="AA189" s="144"/>
    </row>
    <row r="190" spans="1:27" ht="15.75" customHeight="1" x14ac:dyDescent="0.2">
      <c r="A190" s="144"/>
      <c r="B190" s="144"/>
      <c r="C190" s="144"/>
      <c r="D190" s="144"/>
      <c r="E190" s="144"/>
      <c r="F190" s="144"/>
      <c r="G190" s="144"/>
      <c r="H190" s="144"/>
      <c r="I190" s="144"/>
      <c r="J190" s="144"/>
      <c r="K190" s="144"/>
      <c r="L190" s="144"/>
      <c r="M190" s="144"/>
      <c r="N190" s="144"/>
      <c r="O190" s="144"/>
      <c r="P190" s="144"/>
      <c r="Q190" s="144"/>
      <c r="R190" s="144"/>
      <c r="S190" s="144"/>
      <c r="T190" s="144"/>
      <c r="U190" s="144"/>
      <c r="V190" s="144"/>
      <c r="W190" s="144"/>
      <c r="X190" s="144"/>
      <c r="Y190" s="144"/>
      <c r="Z190" s="144"/>
      <c r="AA190" s="144"/>
    </row>
    <row r="191" spans="1:27" ht="15.75" customHeight="1" x14ac:dyDescent="0.2">
      <c r="A191" s="144"/>
      <c r="B191" s="144"/>
      <c r="C191" s="144"/>
      <c r="D191" s="144"/>
      <c r="E191" s="144"/>
      <c r="F191" s="144"/>
      <c r="G191" s="144"/>
      <c r="H191" s="144"/>
      <c r="I191" s="144"/>
      <c r="J191" s="144"/>
      <c r="K191" s="144"/>
      <c r="L191" s="144"/>
      <c r="M191" s="144"/>
      <c r="N191" s="144"/>
      <c r="O191" s="144"/>
      <c r="P191" s="144"/>
      <c r="Q191" s="144"/>
      <c r="R191" s="144"/>
      <c r="S191" s="144"/>
      <c r="T191" s="144"/>
      <c r="U191" s="144"/>
      <c r="V191" s="144"/>
      <c r="W191" s="144"/>
      <c r="X191" s="144"/>
      <c r="Y191" s="144"/>
      <c r="Z191" s="144"/>
      <c r="AA191" s="144"/>
    </row>
    <row r="192" spans="1:27" ht="15.75" customHeight="1" x14ac:dyDescent="0.2">
      <c r="A192" s="144"/>
      <c r="B192" s="144"/>
      <c r="C192" s="144"/>
      <c r="D192" s="144"/>
      <c r="E192" s="144"/>
      <c r="F192" s="144"/>
      <c r="G192" s="144"/>
      <c r="H192" s="144"/>
      <c r="I192" s="144"/>
      <c r="J192" s="144"/>
      <c r="K192" s="144"/>
      <c r="L192" s="144"/>
      <c r="M192" s="144"/>
      <c r="N192" s="144"/>
      <c r="O192" s="144"/>
      <c r="P192" s="144"/>
      <c r="Q192" s="144"/>
      <c r="R192" s="144"/>
      <c r="S192" s="144"/>
      <c r="T192" s="144"/>
      <c r="U192" s="144"/>
      <c r="V192" s="144"/>
      <c r="W192" s="144"/>
      <c r="X192" s="144"/>
      <c r="Y192" s="144"/>
      <c r="Z192" s="144"/>
      <c r="AA192" s="144"/>
    </row>
    <row r="193" spans="1:27" ht="15.75" customHeight="1" x14ac:dyDescent="0.2">
      <c r="A193" s="144"/>
      <c r="B193" s="144"/>
      <c r="C193" s="144"/>
      <c r="D193" s="144"/>
      <c r="E193" s="144"/>
      <c r="F193" s="144"/>
      <c r="G193" s="144"/>
      <c r="H193" s="144"/>
      <c r="I193" s="144"/>
      <c r="J193" s="144"/>
      <c r="K193" s="144"/>
      <c r="L193" s="144"/>
      <c r="M193" s="144"/>
      <c r="N193" s="144"/>
      <c r="O193" s="144"/>
      <c r="P193" s="144"/>
      <c r="Q193" s="144"/>
      <c r="R193" s="144"/>
      <c r="S193" s="144"/>
      <c r="T193" s="144"/>
      <c r="U193" s="144"/>
      <c r="V193" s="144"/>
      <c r="W193" s="144"/>
      <c r="X193" s="144"/>
      <c r="Y193" s="144"/>
      <c r="Z193" s="144"/>
      <c r="AA193" s="144"/>
    </row>
    <row r="194" spans="1:27" ht="15.75" customHeight="1" x14ac:dyDescent="0.2">
      <c r="A194" s="144"/>
      <c r="B194" s="144"/>
      <c r="C194" s="144"/>
      <c r="D194" s="144"/>
      <c r="E194" s="144"/>
      <c r="F194" s="144"/>
      <c r="G194" s="144"/>
      <c r="H194" s="144"/>
      <c r="I194" s="144"/>
      <c r="J194" s="144"/>
      <c r="K194" s="144"/>
      <c r="L194" s="144"/>
      <c r="M194" s="144"/>
      <c r="N194" s="144"/>
      <c r="O194" s="144"/>
      <c r="P194" s="144"/>
      <c r="Q194" s="144"/>
      <c r="R194" s="144"/>
      <c r="S194" s="144"/>
      <c r="T194" s="144"/>
      <c r="U194" s="144"/>
      <c r="V194" s="144"/>
      <c r="W194" s="144"/>
      <c r="X194" s="144"/>
      <c r="Y194" s="144"/>
      <c r="Z194" s="144"/>
      <c r="AA194" s="144"/>
    </row>
    <row r="195" spans="1:27" ht="15.75" customHeight="1" x14ac:dyDescent="0.2">
      <c r="A195" s="144"/>
      <c r="B195" s="144"/>
      <c r="C195" s="144"/>
      <c r="D195" s="144"/>
      <c r="E195" s="144"/>
      <c r="F195" s="144"/>
      <c r="G195" s="144"/>
      <c r="H195" s="144"/>
      <c r="I195" s="144"/>
      <c r="J195" s="144"/>
      <c r="K195" s="144"/>
      <c r="L195" s="144"/>
      <c r="M195" s="144"/>
      <c r="N195" s="144"/>
      <c r="O195" s="144"/>
      <c r="P195" s="144"/>
      <c r="Q195" s="144"/>
      <c r="R195" s="144"/>
      <c r="S195" s="144"/>
      <c r="T195" s="144"/>
      <c r="U195" s="144"/>
      <c r="V195" s="144"/>
      <c r="W195" s="144"/>
      <c r="X195" s="144"/>
      <c r="Y195" s="144"/>
      <c r="Z195" s="144"/>
      <c r="AA195" s="144"/>
    </row>
    <row r="196" spans="1:27" ht="15.75" customHeight="1" x14ac:dyDescent="0.2">
      <c r="A196" s="144"/>
      <c r="B196" s="144"/>
      <c r="C196" s="144"/>
      <c r="D196" s="144"/>
      <c r="E196" s="144"/>
      <c r="F196" s="144"/>
      <c r="G196" s="144"/>
      <c r="H196" s="144"/>
      <c r="I196" s="144"/>
      <c r="J196" s="144"/>
      <c r="K196" s="144"/>
      <c r="L196" s="144"/>
      <c r="M196" s="144"/>
      <c r="N196" s="144"/>
      <c r="O196" s="144"/>
      <c r="P196" s="144"/>
      <c r="Q196" s="144"/>
      <c r="R196" s="144"/>
      <c r="S196" s="144"/>
      <c r="T196" s="144"/>
      <c r="U196" s="144"/>
      <c r="V196" s="144"/>
      <c r="W196" s="144"/>
      <c r="X196" s="144"/>
      <c r="Y196" s="144"/>
      <c r="Z196" s="144"/>
      <c r="AA196" s="144"/>
    </row>
    <row r="197" spans="1:27" ht="15.75" customHeight="1" x14ac:dyDescent="0.2">
      <c r="A197" s="144"/>
      <c r="B197" s="144"/>
      <c r="C197" s="144"/>
      <c r="D197" s="144"/>
      <c r="E197" s="144"/>
      <c r="F197" s="144"/>
      <c r="G197" s="144"/>
      <c r="H197" s="144"/>
      <c r="I197" s="144"/>
      <c r="J197" s="144"/>
      <c r="K197" s="144"/>
      <c r="L197" s="144"/>
      <c r="M197" s="144"/>
      <c r="N197" s="144"/>
      <c r="O197" s="144"/>
      <c r="P197" s="144"/>
      <c r="Q197" s="144"/>
      <c r="R197" s="144"/>
      <c r="S197" s="144"/>
      <c r="T197" s="144"/>
      <c r="U197" s="144"/>
      <c r="V197" s="144"/>
      <c r="W197" s="144"/>
      <c r="X197" s="144"/>
      <c r="Y197" s="144"/>
      <c r="Z197" s="144"/>
      <c r="AA197" s="144"/>
    </row>
    <row r="198" spans="1:27" ht="15.75" customHeight="1" x14ac:dyDescent="0.2">
      <c r="A198" s="144"/>
      <c r="B198" s="144"/>
      <c r="C198" s="144"/>
      <c r="D198" s="144"/>
      <c r="E198" s="144"/>
      <c r="F198" s="144"/>
      <c r="G198" s="144"/>
      <c r="H198" s="144"/>
      <c r="I198" s="144"/>
      <c r="J198" s="144"/>
      <c r="K198" s="144"/>
      <c r="L198" s="144"/>
      <c r="M198" s="144"/>
      <c r="N198" s="144"/>
      <c r="O198" s="144"/>
      <c r="P198" s="144"/>
      <c r="Q198" s="144"/>
      <c r="R198" s="144"/>
      <c r="S198" s="144"/>
      <c r="T198" s="144"/>
      <c r="U198" s="144"/>
      <c r="V198" s="144"/>
      <c r="W198" s="144"/>
      <c r="X198" s="144"/>
      <c r="Y198" s="144"/>
      <c r="Z198" s="144"/>
      <c r="AA198" s="144"/>
    </row>
    <row r="199" spans="1:27" ht="15.75" customHeight="1" x14ac:dyDescent="0.2">
      <c r="A199" s="144"/>
      <c r="B199" s="144"/>
      <c r="C199" s="144"/>
      <c r="D199" s="144"/>
      <c r="E199" s="144"/>
      <c r="F199" s="144"/>
      <c r="G199" s="144"/>
      <c r="H199" s="144"/>
      <c r="I199" s="144"/>
      <c r="J199" s="144"/>
      <c r="K199" s="144"/>
      <c r="L199" s="144"/>
      <c r="M199" s="144"/>
      <c r="N199" s="144"/>
      <c r="O199" s="144"/>
      <c r="P199" s="144"/>
      <c r="Q199" s="144"/>
      <c r="R199" s="144"/>
      <c r="S199" s="144"/>
      <c r="T199" s="144"/>
      <c r="U199" s="144"/>
      <c r="V199" s="144"/>
      <c r="W199" s="144"/>
      <c r="X199" s="144"/>
      <c r="Y199" s="144"/>
      <c r="Z199" s="144"/>
      <c r="AA199" s="144"/>
    </row>
    <row r="200" spans="1:27" ht="15.75" customHeight="1" x14ac:dyDescent="0.2">
      <c r="A200" s="144"/>
      <c r="B200" s="144"/>
      <c r="C200" s="144"/>
      <c r="D200" s="144"/>
      <c r="E200" s="144"/>
      <c r="F200" s="144"/>
      <c r="G200" s="144"/>
      <c r="H200" s="144"/>
      <c r="I200" s="144"/>
      <c r="J200" s="144"/>
      <c r="K200" s="144"/>
      <c r="L200" s="144"/>
      <c r="M200" s="144"/>
      <c r="N200" s="144"/>
      <c r="O200" s="144"/>
      <c r="P200" s="144"/>
      <c r="Q200" s="144"/>
      <c r="R200" s="144"/>
      <c r="S200" s="144"/>
      <c r="T200" s="144"/>
      <c r="U200" s="144"/>
      <c r="V200" s="144"/>
      <c r="W200" s="144"/>
      <c r="X200" s="144"/>
      <c r="Y200" s="144"/>
      <c r="Z200" s="144"/>
      <c r="AA200" s="144"/>
    </row>
    <row r="201" spans="1:27" ht="15.75" customHeight="1" x14ac:dyDescent="0.2">
      <c r="A201" s="144"/>
      <c r="B201" s="144"/>
      <c r="C201" s="144"/>
      <c r="D201" s="144"/>
      <c r="E201" s="144"/>
      <c r="F201" s="144"/>
      <c r="G201" s="144"/>
      <c r="H201" s="144"/>
      <c r="I201" s="144"/>
      <c r="J201" s="144"/>
      <c r="K201" s="144"/>
      <c r="L201" s="144"/>
      <c r="M201" s="144"/>
      <c r="N201" s="144"/>
      <c r="O201" s="144"/>
      <c r="P201" s="144"/>
      <c r="Q201" s="144"/>
      <c r="R201" s="144"/>
      <c r="S201" s="144"/>
      <c r="T201" s="144"/>
      <c r="U201" s="144"/>
      <c r="V201" s="144"/>
      <c r="W201" s="144"/>
      <c r="X201" s="144"/>
      <c r="Y201" s="144"/>
      <c r="Z201" s="144"/>
      <c r="AA201" s="144"/>
    </row>
    <row r="202" spans="1:27" ht="15.75" customHeight="1" x14ac:dyDescent="0.2">
      <c r="A202" s="144"/>
      <c r="B202" s="144"/>
      <c r="C202" s="144"/>
      <c r="D202" s="144"/>
      <c r="E202" s="144"/>
      <c r="F202" s="144"/>
      <c r="G202" s="144"/>
      <c r="H202" s="144"/>
      <c r="I202" s="144"/>
      <c r="J202" s="144"/>
      <c r="K202" s="144"/>
      <c r="L202" s="144"/>
      <c r="M202" s="144"/>
      <c r="N202" s="144"/>
      <c r="O202" s="144"/>
      <c r="P202" s="144"/>
      <c r="Q202" s="144"/>
      <c r="R202" s="144"/>
      <c r="S202" s="144"/>
      <c r="T202" s="144"/>
      <c r="U202" s="144"/>
      <c r="V202" s="144"/>
      <c r="W202" s="144"/>
      <c r="X202" s="144"/>
      <c r="Y202" s="144"/>
      <c r="Z202" s="144"/>
      <c r="AA202" s="144"/>
    </row>
    <row r="203" spans="1:27" ht="15.75" customHeight="1" x14ac:dyDescent="0.2">
      <c r="A203" s="144"/>
      <c r="B203" s="144"/>
      <c r="C203" s="144"/>
      <c r="D203" s="144"/>
      <c r="E203" s="144"/>
      <c r="F203" s="144"/>
      <c r="G203" s="144"/>
      <c r="H203" s="144"/>
      <c r="I203" s="144"/>
      <c r="J203" s="144"/>
      <c r="K203" s="144"/>
      <c r="L203" s="144"/>
      <c r="M203" s="144"/>
      <c r="N203" s="144"/>
      <c r="O203" s="144"/>
      <c r="P203" s="144"/>
      <c r="Q203" s="144"/>
      <c r="R203" s="144"/>
      <c r="S203" s="144"/>
      <c r="T203" s="144"/>
      <c r="U203" s="144"/>
      <c r="V203" s="144"/>
      <c r="W203" s="144"/>
      <c r="X203" s="144"/>
      <c r="Y203" s="144"/>
      <c r="Z203" s="144"/>
      <c r="AA203" s="144"/>
    </row>
    <row r="204" spans="1:27" ht="15.75" customHeight="1" x14ac:dyDescent="0.2">
      <c r="A204" s="144"/>
      <c r="B204" s="144"/>
      <c r="C204" s="144"/>
      <c r="D204" s="144"/>
      <c r="E204" s="144"/>
      <c r="F204" s="144"/>
      <c r="G204" s="144"/>
      <c r="H204" s="144"/>
      <c r="I204" s="144"/>
      <c r="J204" s="144"/>
      <c r="K204" s="144"/>
      <c r="L204" s="144"/>
      <c r="M204" s="144"/>
      <c r="N204" s="144"/>
      <c r="O204" s="144"/>
      <c r="P204" s="144"/>
      <c r="Q204" s="144"/>
      <c r="R204" s="144"/>
      <c r="S204" s="144"/>
      <c r="T204" s="144"/>
      <c r="U204" s="144"/>
      <c r="V204" s="144"/>
      <c r="W204" s="144"/>
      <c r="X204" s="144"/>
      <c r="Y204" s="144"/>
      <c r="Z204" s="144"/>
      <c r="AA204" s="144"/>
    </row>
    <row r="205" spans="1:27" ht="15.75" customHeight="1" x14ac:dyDescent="0.2">
      <c r="A205" s="144"/>
      <c r="B205" s="144"/>
      <c r="C205" s="144"/>
      <c r="D205" s="144"/>
      <c r="E205" s="144"/>
      <c r="F205" s="144"/>
      <c r="G205" s="144"/>
      <c r="H205" s="144"/>
      <c r="I205" s="144"/>
      <c r="J205" s="144"/>
      <c r="K205" s="144"/>
      <c r="L205" s="144"/>
      <c r="M205" s="144"/>
      <c r="N205" s="144"/>
      <c r="O205" s="144"/>
      <c r="P205" s="144"/>
      <c r="Q205" s="144"/>
      <c r="R205" s="144"/>
      <c r="S205" s="144"/>
      <c r="T205" s="144"/>
      <c r="U205" s="144"/>
      <c r="V205" s="144"/>
      <c r="W205" s="144"/>
      <c r="X205" s="144"/>
      <c r="Y205" s="144"/>
      <c r="Z205" s="144"/>
      <c r="AA205" s="144"/>
    </row>
    <row r="206" spans="1:27" ht="15.75" customHeight="1" x14ac:dyDescent="0.2">
      <c r="A206" s="144"/>
      <c r="B206" s="144"/>
      <c r="C206" s="144"/>
      <c r="D206" s="144"/>
      <c r="E206" s="144"/>
      <c r="F206" s="144"/>
      <c r="G206" s="144"/>
      <c r="H206" s="144"/>
      <c r="I206" s="144"/>
      <c r="J206" s="144"/>
      <c r="K206" s="144"/>
      <c r="L206" s="144"/>
      <c r="M206" s="144"/>
      <c r="N206" s="144"/>
      <c r="O206" s="144"/>
      <c r="P206" s="144"/>
      <c r="Q206" s="144"/>
      <c r="R206" s="144"/>
      <c r="S206" s="144"/>
      <c r="T206" s="144"/>
      <c r="U206" s="144"/>
      <c r="V206" s="144"/>
      <c r="W206" s="144"/>
      <c r="X206" s="144"/>
      <c r="Y206" s="144"/>
      <c r="Z206" s="144"/>
      <c r="AA206" s="144"/>
    </row>
    <row r="207" spans="1:27" ht="15.75" customHeight="1" x14ac:dyDescent="0.2">
      <c r="A207" s="144"/>
      <c r="B207" s="144"/>
      <c r="C207" s="144"/>
      <c r="D207" s="144"/>
      <c r="E207" s="144"/>
      <c r="F207" s="144"/>
      <c r="G207" s="144"/>
      <c r="H207" s="144"/>
      <c r="I207" s="144"/>
      <c r="J207" s="144"/>
      <c r="K207" s="144"/>
      <c r="L207" s="144"/>
      <c r="M207" s="144"/>
      <c r="N207" s="144"/>
      <c r="O207" s="144"/>
      <c r="P207" s="144"/>
      <c r="Q207" s="144"/>
      <c r="R207" s="144"/>
      <c r="S207" s="144"/>
      <c r="T207" s="144"/>
      <c r="U207" s="144"/>
      <c r="V207" s="144"/>
      <c r="W207" s="144"/>
      <c r="X207" s="144"/>
      <c r="Y207" s="144"/>
      <c r="Z207" s="144"/>
      <c r="AA207" s="144"/>
    </row>
    <row r="208" spans="1:27" ht="15.75" customHeight="1" x14ac:dyDescent="0.2">
      <c r="A208" s="144"/>
      <c r="B208" s="144"/>
      <c r="C208" s="144"/>
      <c r="D208" s="144"/>
      <c r="E208" s="144"/>
      <c r="F208" s="144"/>
      <c r="G208" s="144"/>
      <c r="H208" s="144"/>
      <c r="I208" s="144"/>
      <c r="J208" s="144"/>
      <c r="K208" s="144"/>
      <c r="L208" s="144"/>
      <c r="M208" s="144"/>
      <c r="N208" s="144"/>
      <c r="O208" s="144"/>
      <c r="P208" s="144"/>
      <c r="Q208" s="144"/>
      <c r="R208" s="144"/>
      <c r="S208" s="144"/>
      <c r="T208" s="144"/>
      <c r="U208" s="144"/>
      <c r="V208" s="144"/>
      <c r="W208" s="144"/>
      <c r="X208" s="144"/>
      <c r="Y208" s="144"/>
      <c r="Z208" s="144"/>
      <c r="AA208" s="144"/>
    </row>
    <row r="209" spans="1:27" ht="15.75" customHeight="1" x14ac:dyDescent="0.2">
      <c r="A209" s="144"/>
      <c r="B209" s="144"/>
      <c r="C209" s="144"/>
      <c r="D209" s="144"/>
      <c r="E209" s="144"/>
      <c r="F209" s="144"/>
      <c r="G209" s="144"/>
      <c r="H209" s="144"/>
      <c r="I209" s="144"/>
      <c r="J209" s="144"/>
      <c r="K209" s="144"/>
      <c r="L209" s="144"/>
      <c r="M209" s="144"/>
      <c r="N209" s="144"/>
      <c r="O209" s="144"/>
      <c r="P209" s="144"/>
      <c r="Q209" s="144"/>
      <c r="R209" s="144"/>
      <c r="S209" s="144"/>
      <c r="T209" s="144"/>
      <c r="U209" s="144"/>
      <c r="V209" s="144"/>
      <c r="W209" s="144"/>
      <c r="X209" s="144"/>
      <c r="Y209" s="144"/>
      <c r="Z209" s="144"/>
      <c r="AA209" s="144"/>
    </row>
    <row r="210" spans="1:27" ht="15.75" customHeight="1" x14ac:dyDescent="0.2">
      <c r="A210" s="144"/>
      <c r="B210" s="144"/>
      <c r="C210" s="144"/>
      <c r="D210" s="144"/>
      <c r="E210" s="144"/>
      <c r="F210" s="144"/>
      <c r="G210" s="144"/>
      <c r="H210" s="144"/>
      <c r="I210" s="144"/>
      <c r="J210" s="144"/>
      <c r="K210" s="144"/>
      <c r="L210" s="144"/>
      <c r="M210" s="144"/>
      <c r="N210" s="144"/>
      <c r="O210" s="144"/>
      <c r="P210" s="144"/>
      <c r="Q210" s="144"/>
      <c r="R210" s="144"/>
      <c r="S210" s="144"/>
      <c r="T210" s="144"/>
      <c r="U210" s="144"/>
      <c r="V210" s="144"/>
      <c r="W210" s="144"/>
      <c r="X210" s="144"/>
      <c r="Y210" s="144"/>
      <c r="Z210" s="144"/>
      <c r="AA210" s="144"/>
    </row>
    <row r="211" spans="1:27" ht="15.75" customHeight="1" x14ac:dyDescent="0.2">
      <c r="A211" s="144"/>
      <c r="B211" s="144"/>
      <c r="C211" s="144"/>
      <c r="D211" s="144"/>
      <c r="E211" s="144"/>
      <c r="F211" s="144"/>
      <c r="G211" s="144"/>
      <c r="H211" s="144"/>
      <c r="I211" s="144"/>
      <c r="J211" s="144"/>
      <c r="K211" s="144"/>
      <c r="L211" s="144"/>
      <c r="M211" s="144"/>
      <c r="N211" s="144"/>
      <c r="O211" s="144"/>
      <c r="P211" s="144"/>
      <c r="Q211" s="144"/>
      <c r="R211" s="144"/>
      <c r="S211" s="144"/>
      <c r="T211" s="144"/>
      <c r="U211" s="144"/>
      <c r="V211" s="144"/>
      <c r="W211" s="144"/>
      <c r="X211" s="144"/>
      <c r="Y211" s="144"/>
      <c r="Z211" s="144"/>
      <c r="AA211" s="144"/>
    </row>
    <row r="212" spans="1:27" ht="15.75" customHeight="1" x14ac:dyDescent="0.2">
      <c r="A212" s="144"/>
      <c r="B212" s="144"/>
      <c r="C212" s="144"/>
      <c r="D212" s="144"/>
      <c r="E212" s="144"/>
      <c r="F212" s="144"/>
      <c r="G212" s="144"/>
      <c r="H212" s="144"/>
      <c r="I212" s="144"/>
      <c r="J212" s="144"/>
      <c r="K212" s="144"/>
      <c r="L212" s="144"/>
      <c r="M212" s="144"/>
      <c r="N212" s="144"/>
      <c r="O212" s="144"/>
      <c r="P212" s="144"/>
      <c r="Q212" s="144"/>
      <c r="R212" s="144"/>
      <c r="S212" s="144"/>
      <c r="T212" s="144"/>
      <c r="U212" s="144"/>
      <c r="V212" s="144"/>
      <c r="W212" s="144"/>
      <c r="X212" s="144"/>
      <c r="Y212" s="144"/>
      <c r="Z212" s="144"/>
      <c r="AA212" s="144"/>
    </row>
    <row r="213" spans="1:27" ht="15.75" customHeight="1" x14ac:dyDescent="0.2">
      <c r="A213" s="144"/>
      <c r="B213" s="144"/>
      <c r="C213" s="144"/>
      <c r="D213" s="144"/>
      <c r="E213" s="144"/>
      <c r="F213" s="144"/>
      <c r="G213" s="144"/>
      <c r="H213" s="144"/>
      <c r="I213" s="144"/>
      <c r="J213" s="144"/>
      <c r="K213" s="144"/>
      <c r="L213" s="144"/>
      <c r="M213" s="144"/>
      <c r="N213" s="144"/>
      <c r="O213" s="144"/>
      <c r="P213" s="144"/>
      <c r="Q213" s="144"/>
      <c r="R213" s="144"/>
      <c r="S213" s="144"/>
      <c r="T213" s="144"/>
      <c r="U213" s="144"/>
      <c r="V213" s="144"/>
      <c r="W213" s="144"/>
      <c r="X213" s="144"/>
      <c r="Y213" s="144"/>
      <c r="Z213" s="144"/>
      <c r="AA213" s="144"/>
    </row>
    <row r="214" spans="1:27" ht="15.75" customHeight="1" x14ac:dyDescent="0.2">
      <c r="A214" s="144"/>
      <c r="B214" s="144"/>
      <c r="C214" s="144"/>
      <c r="D214" s="144"/>
      <c r="E214" s="144"/>
      <c r="F214" s="144"/>
      <c r="G214" s="144"/>
      <c r="H214" s="144"/>
      <c r="I214" s="144"/>
      <c r="J214" s="144"/>
      <c r="K214" s="144"/>
      <c r="L214" s="144"/>
      <c r="M214" s="144"/>
      <c r="N214" s="144"/>
      <c r="O214" s="144"/>
      <c r="P214" s="144"/>
      <c r="Q214" s="144"/>
      <c r="R214" s="144"/>
      <c r="S214" s="144"/>
      <c r="T214" s="144"/>
      <c r="U214" s="144"/>
      <c r="V214" s="144"/>
      <c r="W214" s="144"/>
      <c r="X214" s="144"/>
      <c r="Y214" s="144"/>
      <c r="Z214" s="144"/>
      <c r="AA214" s="144"/>
    </row>
    <row r="215" spans="1:27" ht="15.75" customHeight="1" x14ac:dyDescent="0.2">
      <c r="A215" s="144"/>
      <c r="B215" s="144"/>
      <c r="C215" s="144"/>
      <c r="D215" s="144"/>
      <c r="E215" s="144"/>
      <c r="F215" s="144"/>
      <c r="G215" s="144"/>
      <c r="H215" s="144"/>
      <c r="I215" s="144"/>
      <c r="J215" s="144"/>
      <c r="K215" s="144"/>
      <c r="L215" s="144"/>
      <c r="M215" s="144"/>
      <c r="N215" s="144"/>
      <c r="O215" s="144"/>
      <c r="P215" s="144"/>
      <c r="Q215" s="144"/>
      <c r="R215" s="144"/>
      <c r="S215" s="144"/>
      <c r="T215" s="144"/>
      <c r="U215" s="144"/>
      <c r="V215" s="144"/>
      <c r="W215" s="144"/>
      <c r="X215" s="144"/>
      <c r="Y215" s="144"/>
      <c r="Z215" s="144"/>
      <c r="AA215" s="144"/>
    </row>
    <row r="216" spans="1:27" ht="15.75" customHeight="1" x14ac:dyDescent="0.2">
      <c r="A216" s="144"/>
      <c r="B216" s="144"/>
      <c r="C216" s="144"/>
      <c r="D216" s="144"/>
      <c r="E216" s="144"/>
      <c r="F216" s="144"/>
      <c r="G216" s="144"/>
      <c r="H216" s="144"/>
      <c r="I216" s="144"/>
      <c r="J216" s="144"/>
      <c r="K216" s="144"/>
      <c r="L216" s="144"/>
      <c r="M216" s="144"/>
      <c r="N216" s="144"/>
      <c r="O216" s="144"/>
      <c r="P216" s="144"/>
      <c r="Q216" s="144"/>
      <c r="R216" s="144"/>
      <c r="S216" s="144"/>
      <c r="T216" s="144"/>
      <c r="U216" s="144"/>
      <c r="V216" s="144"/>
      <c r="W216" s="144"/>
      <c r="X216" s="144"/>
      <c r="Y216" s="144"/>
      <c r="Z216" s="144"/>
      <c r="AA216" s="144"/>
    </row>
    <row r="217" spans="1:27" ht="15.75" customHeight="1" x14ac:dyDescent="0.2">
      <c r="A217" s="144"/>
      <c r="B217" s="144"/>
      <c r="C217" s="144"/>
      <c r="D217" s="144"/>
      <c r="E217" s="144"/>
      <c r="F217" s="144"/>
      <c r="G217" s="144"/>
      <c r="H217" s="144"/>
      <c r="I217" s="144"/>
      <c r="J217" s="144"/>
      <c r="K217" s="144"/>
      <c r="L217" s="144"/>
      <c r="M217" s="144"/>
      <c r="N217" s="144"/>
      <c r="O217" s="144"/>
      <c r="P217" s="144"/>
      <c r="Q217" s="144"/>
      <c r="R217" s="144"/>
      <c r="S217" s="144"/>
      <c r="T217" s="144"/>
      <c r="U217" s="144"/>
      <c r="V217" s="144"/>
      <c r="W217" s="144"/>
      <c r="X217" s="144"/>
      <c r="Y217" s="144"/>
      <c r="Z217" s="144"/>
      <c r="AA217" s="144"/>
    </row>
    <row r="218" spans="1:27" ht="15.75" customHeight="1" x14ac:dyDescent="0.2">
      <c r="A218" s="144"/>
      <c r="B218" s="144"/>
      <c r="C218" s="144"/>
      <c r="D218" s="144"/>
      <c r="E218" s="144"/>
      <c r="F218" s="144"/>
      <c r="G218" s="144"/>
      <c r="H218" s="144"/>
      <c r="I218" s="144"/>
      <c r="J218" s="144"/>
      <c r="K218" s="144"/>
      <c r="L218" s="144"/>
      <c r="M218" s="144"/>
      <c r="N218" s="144"/>
      <c r="O218" s="144"/>
      <c r="P218" s="144"/>
      <c r="Q218" s="144"/>
      <c r="R218" s="144"/>
      <c r="S218" s="144"/>
      <c r="T218" s="144"/>
      <c r="U218" s="144"/>
      <c r="V218" s="144"/>
      <c r="W218" s="144"/>
      <c r="X218" s="144"/>
      <c r="Y218" s="144"/>
      <c r="Z218" s="144"/>
      <c r="AA218" s="144"/>
    </row>
    <row r="219" spans="1:27" ht="15.75" customHeight="1" x14ac:dyDescent="0.2">
      <c r="A219" s="144"/>
      <c r="B219" s="144"/>
      <c r="C219" s="144"/>
      <c r="D219" s="144"/>
      <c r="E219" s="144"/>
      <c r="F219" s="144"/>
      <c r="G219" s="144"/>
      <c r="H219" s="144"/>
      <c r="I219" s="144"/>
      <c r="J219" s="144"/>
      <c r="K219" s="144"/>
      <c r="L219" s="144"/>
      <c r="M219" s="144"/>
      <c r="N219" s="144"/>
      <c r="O219" s="144"/>
      <c r="P219" s="144"/>
      <c r="Q219" s="144"/>
      <c r="R219" s="144"/>
      <c r="S219" s="144"/>
      <c r="T219" s="144"/>
      <c r="U219" s="144"/>
      <c r="V219" s="144"/>
      <c r="W219" s="144"/>
      <c r="X219" s="144"/>
      <c r="Y219" s="144"/>
      <c r="Z219" s="144"/>
      <c r="AA219" s="144"/>
    </row>
    <row r="220" spans="1:27" ht="15.75" customHeight="1" x14ac:dyDescent="0.2">
      <c r="A220" s="144"/>
      <c r="B220" s="144"/>
      <c r="C220" s="144"/>
      <c r="D220" s="144"/>
      <c r="E220" s="144"/>
      <c r="F220" s="144"/>
      <c r="G220" s="144"/>
      <c r="H220" s="144"/>
      <c r="I220" s="144"/>
      <c r="J220" s="144"/>
      <c r="K220" s="144"/>
      <c r="L220" s="144"/>
      <c r="M220" s="144"/>
      <c r="N220" s="144"/>
      <c r="O220" s="144"/>
      <c r="P220" s="144"/>
      <c r="Q220" s="144"/>
      <c r="R220" s="144"/>
      <c r="S220" s="144"/>
      <c r="T220" s="144"/>
      <c r="U220" s="144"/>
      <c r="V220" s="144"/>
      <c r="W220" s="144"/>
      <c r="X220" s="144"/>
      <c r="Y220" s="144"/>
      <c r="Z220" s="144"/>
      <c r="AA220" s="144"/>
    </row>
    <row r="221" spans="1:27" ht="15.75" customHeight="1" x14ac:dyDescent="0.2">
      <c r="A221" s="144"/>
      <c r="B221" s="144"/>
      <c r="C221" s="144"/>
      <c r="D221" s="144"/>
      <c r="E221" s="144"/>
      <c r="F221" s="144"/>
      <c r="G221" s="144"/>
      <c r="H221" s="144"/>
      <c r="I221" s="144"/>
      <c r="J221" s="144"/>
      <c r="K221" s="144"/>
      <c r="L221" s="144"/>
      <c r="M221" s="144"/>
      <c r="N221" s="144"/>
      <c r="O221" s="144"/>
      <c r="P221" s="144"/>
      <c r="Q221" s="144"/>
      <c r="R221" s="144"/>
      <c r="S221" s="144"/>
      <c r="T221" s="144"/>
      <c r="U221" s="144"/>
      <c r="V221" s="144"/>
      <c r="W221" s="144"/>
      <c r="X221" s="144"/>
      <c r="Y221" s="144"/>
      <c r="Z221" s="144"/>
      <c r="AA221" s="144"/>
    </row>
    <row r="222" spans="1:27" ht="15.75" customHeight="1" x14ac:dyDescent="0.2">
      <c r="A222" s="144"/>
      <c r="B222" s="144"/>
      <c r="C222" s="144"/>
      <c r="D222" s="144"/>
      <c r="E222" s="144"/>
      <c r="F222" s="144"/>
      <c r="G222" s="144"/>
      <c r="H222" s="144"/>
      <c r="I222" s="144"/>
      <c r="J222" s="144"/>
      <c r="K222" s="144"/>
      <c r="L222" s="144"/>
      <c r="M222" s="144"/>
      <c r="N222" s="144"/>
      <c r="O222" s="144"/>
      <c r="P222" s="144"/>
      <c r="Q222" s="144"/>
      <c r="R222" s="144"/>
      <c r="S222" s="144"/>
      <c r="T222" s="144"/>
      <c r="U222" s="144"/>
      <c r="V222" s="144"/>
      <c r="W222" s="144"/>
      <c r="X222" s="144"/>
      <c r="Y222" s="144"/>
      <c r="Z222" s="144"/>
      <c r="AA222" s="144"/>
    </row>
    <row r="223" spans="1:27" ht="15.75" customHeight="1" x14ac:dyDescent="0.2">
      <c r="A223" s="144"/>
      <c r="B223" s="144"/>
      <c r="C223" s="144"/>
      <c r="D223" s="144"/>
      <c r="E223" s="144"/>
      <c r="F223" s="144"/>
      <c r="G223" s="144"/>
      <c r="H223" s="144"/>
      <c r="I223" s="144"/>
      <c r="J223" s="144"/>
      <c r="K223" s="144"/>
      <c r="L223" s="144"/>
      <c r="M223" s="144"/>
      <c r="N223" s="144"/>
      <c r="O223" s="144"/>
      <c r="P223" s="144"/>
      <c r="Q223" s="144"/>
      <c r="R223" s="144"/>
      <c r="S223" s="144"/>
      <c r="T223" s="144"/>
      <c r="U223" s="144"/>
      <c r="V223" s="144"/>
      <c r="W223" s="144"/>
      <c r="X223" s="144"/>
      <c r="Y223" s="144"/>
      <c r="Z223" s="144"/>
      <c r="AA223" s="144"/>
    </row>
    <row r="224" spans="1:27" ht="15.75" customHeight="1" x14ac:dyDescent="0.2">
      <c r="A224" s="144"/>
      <c r="B224" s="144"/>
      <c r="C224" s="144"/>
      <c r="D224" s="144"/>
      <c r="E224" s="144"/>
      <c r="F224" s="144"/>
      <c r="G224" s="144"/>
      <c r="H224" s="144"/>
      <c r="I224" s="144"/>
      <c r="J224" s="144"/>
      <c r="K224" s="144"/>
      <c r="L224" s="144"/>
      <c r="M224" s="144"/>
      <c r="N224" s="144"/>
      <c r="O224" s="144"/>
      <c r="P224" s="144"/>
      <c r="Q224" s="144"/>
      <c r="R224" s="144"/>
      <c r="S224" s="144"/>
      <c r="T224" s="144"/>
      <c r="U224" s="144"/>
      <c r="V224" s="144"/>
      <c r="W224" s="144"/>
      <c r="X224" s="144"/>
      <c r="Y224" s="144"/>
      <c r="Z224" s="144"/>
      <c r="AA224" s="144"/>
    </row>
    <row r="225" spans="1:27" ht="15.75" customHeight="1" x14ac:dyDescent="0.2">
      <c r="A225" s="144"/>
      <c r="B225" s="144"/>
      <c r="C225" s="144"/>
      <c r="D225" s="144"/>
      <c r="E225" s="144"/>
      <c r="F225" s="144"/>
      <c r="G225" s="144"/>
      <c r="H225" s="144"/>
      <c r="I225" s="144"/>
      <c r="J225" s="144"/>
      <c r="K225" s="144"/>
      <c r="L225" s="144"/>
      <c r="M225" s="144"/>
      <c r="N225" s="144"/>
      <c r="O225" s="144"/>
      <c r="P225" s="144"/>
      <c r="Q225" s="144"/>
      <c r="R225" s="144"/>
      <c r="S225" s="144"/>
      <c r="T225" s="144"/>
      <c r="U225" s="144"/>
      <c r="V225" s="144"/>
      <c r="W225" s="144"/>
      <c r="X225" s="144"/>
      <c r="Y225" s="144"/>
      <c r="Z225" s="144"/>
      <c r="AA225" s="144"/>
    </row>
    <row r="226" spans="1:27" ht="15.75" customHeight="1" x14ac:dyDescent="0.2">
      <c r="A226" s="144"/>
      <c r="B226" s="144"/>
      <c r="C226" s="144"/>
      <c r="D226" s="144"/>
      <c r="E226" s="144"/>
      <c r="F226" s="144"/>
      <c r="G226" s="144"/>
      <c r="H226" s="144"/>
      <c r="I226" s="144"/>
      <c r="J226" s="144"/>
      <c r="K226" s="144"/>
      <c r="L226" s="144"/>
      <c r="M226" s="144"/>
      <c r="N226" s="144"/>
      <c r="O226" s="144"/>
      <c r="P226" s="144"/>
      <c r="Q226" s="144"/>
      <c r="R226" s="144"/>
      <c r="S226" s="144"/>
      <c r="T226" s="144"/>
      <c r="U226" s="144"/>
      <c r="V226" s="144"/>
      <c r="W226" s="144"/>
      <c r="X226" s="144"/>
      <c r="Y226" s="144"/>
      <c r="Z226" s="144"/>
      <c r="AA226" s="144"/>
    </row>
    <row r="227" spans="1:27" ht="15.75" customHeight="1" x14ac:dyDescent="0.2">
      <c r="A227" s="144"/>
      <c r="B227" s="144"/>
      <c r="C227" s="144"/>
      <c r="D227" s="144"/>
      <c r="E227" s="144"/>
      <c r="F227" s="144"/>
      <c r="G227" s="144"/>
      <c r="H227" s="144"/>
      <c r="I227" s="144"/>
      <c r="J227" s="144"/>
      <c r="K227" s="144"/>
      <c r="L227" s="144"/>
      <c r="M227" s="144"/>
      <c r="N227" s="144"/>
      <c r="O227" s="144"/>
      <c r="P227" s="144"/>
      <c r="Q227" s="144"/>
      <c r="R227" s="144"/>
      <c r="S227" s="144"/>
      <c r="T227" s="144"/>
      <c r="U227" s="144"/>
      <c r="V227" s="144"/>
      <c r="W227" s="144"/>
      <c r="X227" s="144"/>
      <c r="Y227" s="144"/>
      <c r="Z227" s="144"/>
      <c r="AA227" s="144"/>
    </row>
    <row r="228" spans="1:27" ht="15.75" customHeight="1" x14ac:dyDescent="0.2">
      <c r="A228" s="144"/>
      <c r="B228" s="144"/>
      <c r="C228" s="144"/>
      <c r="D228" s="144"/>
      <c r="E228" s="144"/>
      <c r="F228" s="144"/>
      <c r="G228" s="144"/>
      <c r="H228" s="144"/>
      <c r="I228" s="144"/>
      <c r="J228" s="144"/>
      <c r="K228" s="144"/>
      <c r="L228" s="144"/>
      <c r="M228" s="144"/>
      <c r="N228" s="144"/>
      <c r="O228" s="144"/>
      <c r="P228" s="144"/>
      <c r="Q228" s="144"/>
      <c r="R228" s="144"/>
      <c r="S228" s="144"/>
      <c r="T228" s="144"/>
      <c r="U228" s="144"/>
      <c r="V228" s="144"/>
      <c r="W228" s="144"/>
      <c r="X228" s="144"/>
      <c r="Y228" s="144"/>
      <c r="Z228" s="144"/>
      <c r="AA228" s="144"/>
    </row>
    <row r="229" spans="1:27" ht="15.75" customHeight="1" x14ac:dyDescent="0.2">
      <c r="A229" s="144"/>
      <c r="B229" s="144"/>
      <c r="C229" s="144"/>
      <c r="D229" s="144"/>
      <c r="E229" s="144"/>
      <c r="F229" s="144"/>
      <c r="G229" s="144"/>
      <c r="H229" s="144"/>
      <c r="I229" s="144"/>
      <c r="J229" s="144"/>
      <c r="K229" s="144"/>
      <c r="L229" s="144"/>
      <c r="M229" s="144"/>
      <c r="N229" s="144"/>
      <c r="O229" s="144"/>
      <c r="P229" s="144"/>
      <c r="Q229" s="144"/>
      <c r="R229" s="144"/>
      <c r="S229" s="144"/>
      <c r="T229" s="144"/>
      <c r="U229" s="144"/>
      <c r="V229" s="144"/>
      <c r="W229" s="144"/>
      <c r="X229" s="144"/>
      <c r="Y229" s="144"/>
      <c r="Z229" s="144"/>
      <c r="AA229" s="144"/>
    </row>
    <row r="230" spans="1:27" ht="15.75" customHeight="1" x14ac:dyDescent="0.2">
      <c r="A230" s="144"/>
      <c r="B230" s="144"/>
      <c r="C230" s="144"/>
      <c r="D230" s="144"/>
      <c r="E230" s="144"/>
      <c r="F230" s="144"/>
      <c r="G230" s="144"/>
      <c r="H230" s="144"/>
      <c r="I230" s="144"/>
      <c r="J230" s="144"/>
      <c r="K230" s="144"/>
      <c r="L230" s="144"/>
      <c r="M230" s="144"/>
      <c r="N230" s="144"/>
      <c r="O230" s="144"/>
      <c r="P230" s="144"/>
      <c r="Q230" s="144"/>
      <c r="R230" s="144"/>
      <c r="S230" s="144"/>
      <c r="T230" s="144"/>
      <c r="U230" s="144"/>
      <c r="V230" s="144"/>
      <c r="W230" s="144"/>
      <c r="X230" s="144"/>
      <c r="Y230" s="144"/>
      <c r="Z230" s="144"/>
      <c r="AA230" s="144"/>
    </row>
    <row r="231" spans="1:27" ht="15.75" customHeight="1" x14ac:dyDescent="0.2">
      <c r="A231" s="144"/>
      <c r="B231" s="144"/>
      <c r="C231" s="144"/>
      <c r="D231" s="144"/>
      <c r="E231" s="144"/>
      <c r="F231" s="144"/>
      <c r="G231" s="144"/>
      <c r="H231" s="144"/>
      <c r="I231" s="144"/>
      <c r="J231" s="144"/>
      <c r="K231" s="144"/>
      <c r="L231" s="144"/>
      <c r="M231" s="144"/>
      <c r="N231" s="144"/>
      <c r="O231" s="144"/>
      <c r="P231" s="144"/>
      <c r="Q231" s="144"/>
      <c r="R231" s="144"/>
      <c r="S231" s="144"/>
      <c r="T231" s="144"/>
      <c r="U231" s="144"/>
      <c r="V231" s="144"/>
      <c r="W231" s="144"/>
      <c r="X231" s="144"/>
      <c r="Y231" s="144"/>
      <c r="Z231" s="144"/>
      <c r="AA231" s="144"/>
    </row>
    <row r="232" spans="1:27" ht="15.75" customHeight="1" x14ac:dyDescent="0.2">
      <c r="A232" s="144"/>
      <c r="B232" s="144"/>
      <c r="C232" s="144"/>
      <c r="D232" s="144"/>
      <c r="E232" s="144"/>
      <c r="F232" s="144"/>
      <c r="G232" s="144"/>
      <c r="H232" s="144"/>
      <c r="I232" s="144"/>
      <c r="J232" s="144"/>
      <c r="K232" s="144"/>
      <c r="L232" s="144"/>
      <c r="M232" s="144"/>
      <c r="N232" s="144"/>
      <c r="O232" s="144"/>
      <c r="P232" s="144"/>
      <c r="Q232" s="144"/>
      <c r="R232" s="144"/>
      <c r="S232" s="144"/>
      <c r="T232" s="144"/>
      <c r="U232" s="144"/>
      <c r="V232" s="144"/>
      <c r="W232" s="144"/>
      <c r="X232" s="144"/>
      <c r="Y232" s="144"/>
      <c r="Z232" s="144"/>
      <c r="AA232" s="144"/>
    </row>
    <row r="233" spans="1:27" ht="15.75" customHeight="1" x14ac:dyDescent="0.2">
      <c r="A233" s="144"/>
      <c r="B233" s="144"/>
      <c r="C233" s="144"/>
      <c r="D233" s="144"/>
      <c r="E233" s="144"/>
      <c r="F233" s="144"/>
      <c r="G233" s="144"/>
      <c r="H233" s="144"/>
      <c r="I233" s="144"/>
      <c r="J233" s="144"/>
      <c r="K233" s="144"/>
      <c r="L233" s="144"/>
      <c r="M233" s="144"/>
      <c r="N233" s="144"/>
      <c r="O233" s="144"/>
      <c r="P233" s="144"/>
      <c r="Q233" s="144"/>
      <c r="R233" s="144"/>
      <c r="S233" s="144"/>
      <c r="T233" s="144"/>
      <c r="U233" s="144"/>
      <c r="V233" s="144"/>
      <c r="W233" s="144"/>
      <c r="X233" s="144"/>
      <c r="Y233" s="144"/>
      <c r="Z233" s="144"/>
      <c r="AA233" s="144"/>
    </row>
    <row r="234" spans="1:27" ht="15.75" customHeight="1" x14ac:dyDescent="0.2">
      <c r="A234" s="144"/>
      <c r="B234" s="144"/>
      <c r="C234" s="144"/>
      <c r="D234" s="144"/>
      <c r="E234" s="144"/>
      <c r="F234" s="144"/>
      <c r="G234" s="144"/>
      <c r="H234" s="144"/>
      <c r="I234" s="144"/>
      <c r="J234" s="144"/>
      <c r="K234" s="144"/>
      <c r="L234" s="144"/>
      <c r="M234" s="144"/>
      <c r="N234" s="144"/>
      <c r="O234" s="144"/>
      <c r="P234" s="144"/>
      <c r="Q234" s="144"/>
      <c r="R234" s="144"/>
      <c r="S234" s="144"/>
      <c r="T234" s="144"/>
      <c r="U234" s="144"/>
      <c r="V234" s="144"/>
      <c r="W234" s="144"/>
      <c r="X234" s="144"/>
      <c r="Y234" s="144"/>
      <c r="Z234" s="144"/>
      <c r="AA234" s="144"/>
    </row>
    <row r="235" spans="1:27" ht="15.75" customHeight="1" x14ac:dyDescent="0.2">
      <c r="A235" s="144"/>
      <c r="B235" s="144"/>
      <c r="C235" s="144"/>
      <c r="D235" s="144"/>
      <c r="E235" s="144"/>
      <c r="F235" s="144"/>
      <c r="G235" s="144"/>
      <c r="H235" s="144"/>
      <c r="I235" s="144"/>
      <c r="J235" s="144"/>
      <c r="K235" s="144"/>
      <c r="L235" s="144"/>
      <c r="M235" s="144"/>
      <c r="N235" s="144"/>
      <c r="O235" s="144"/>
      <c r="P235" s="144"/>
      <c r="Q235" s="144"/>
      <c r="R235" s="144"/>
      <c r="S235" s="144"/>
      <c r="T235" s="144"/>
      <c r="U235" s="144"/>
      <c r="V235" s="144"/>
      <c r="W235" s="144"/>
      <c r="X235" s="144"/>
      <c r="Y235" s="144"/>
      <c r="Z235" s="144"/>
      <c r="AA235" s="144"/>
    </row>
    <row r="236" spans="1:27" ht="15.75" customHeight="1" x14ac:dyDescent="0.2">
      <c r="A236" s="144"/>
      <c r="B236" s="144"/>
      <c r="C236" s="144"/>
      <c r="D236" s="144"/>
      <c r="E236" s="144"/>
      <c r="F236" s="144"/>
      <c r="G236" s="144"/>
      <c r="H236" s="144"/>
      <c r="I236" s="144"/>
      <c r="J236" s="144"/>
      <c r="K236" s="144"/>
      <c r="L236" s="144"/>
      <c r="M236" s="144"/>
      <c r="N236" s="144"/>
      <c r="O236" s="144"/>
      <c r="P236" s="144"/>
      <c r="Q236" s="144"/>
      <c r="R236" s="144"/>
      <c r="S236" s="144"/>
      <c r="T236" s="144"/>
      <c r="U236" s="144"/>
      <c r="V236" s="144"/>
      <c r="W236" s="144"/>
      <c r="X236" s="144"/>
      <c r="Y236" s="144"/>
      <c r="Z236" s="144"/>
      <c r="AA236" s="144"/>
    </row>
    <row r="237" spans="1:27" ht="15.75" customHeight="1" x14ac:dyDescent="0.2">
      <c r="A237" s="144"/>
      <c r="B237" s="144"/>
      <c r="C237" s="144"/>
      <c r="D237" s="144"/>
      <c r="E237" s="144"/>
      <c r="F237" s="144"/>
      <c r="G237" s="144"/>
      <c r="H237" s="144"/>
      <c r="I237" s="144"/>
      <c r="J237" s="144"/>
      <c r="K237" s="144"/>
      <c r="L237" s="144"/>
      <c r="M237" s="144"/>
      <c r="N237" s="144"/>
      <c r="O237" s="144"/>
      <c r="P237" s="144"/>
      <c r="Q237" s="144"/>
      <c r="R237" s="144"/>
      <c r="S237" s="144"/>
      <c r="T237" s="144"/>
      <c r="U237" s="144"/>
      <c r="V237" s="144"/>
      <c r="W237" s="144"/>
      <c r="X237" s="144"/>
      <c r="Y237" s="144"/>
      <c r="Z237" s="144"/>
      <c r="AA237" s="144"/>
    </row>
    <row r="238" spans="1:27" ht="15.75" customHeight="1" x14ac:dyDescent="0.2">
      <c r="A238" s="144"/>
      <c r="B238" s="144"/>
      <c r="C238" s="144"/>
      <c r="D238" s="144"/>
      <c r="E238" s="144"/>
      <c r="F238" s="144"/>
      <c r="G238" s="144"/>
      <c r="H238" s="144"/>
      <c r="I238" s="144"/>
      <c r="J238" s="144"/>
      <c r="K238" s="144"/>
      <c r="L238" s="144"/>
      <c r="M238" s="144"/>
      <c r="N238" s="144"/>
      <c r="O238" s="144"/>
      <c r="P238" s="144"/>
      <c r="Q238" s="144"/>
      <c r="R238" s="144"/>
      <c r="S238" s="144"/>
      <c r="T238" s="144"/>
      <c r="U238" s="144"/>
      <c r="V238" s="144"/>
      <c r="W238" s="144"/>
      <c r="X238" s="144"/>
      <c r="Y238" s="144"/>
      <c r="Z238" s="144"/>
      <c r="AA238" s="144"/>
    </row>
    <row r="239" spans="1:27" ht="15.75" customHeight="1" x14ac:dyDescent="0.2">
      <c r="A239" s="144"/>
      <c r="B239" s="144"/>
      <c r="C239" s="144"/>
      <c r="D239" s="144"/>
      <c r="E239" s="144"/>
      <c r="F239" s="144"/>
      <c r="G239" s="144"/>
      <c r="H239" s="144"/>
      <c r="I239" s="144"/>
      <c r="J239" s="144"/>
      <c r="K239" s="144"/>
      <c r="L239" s="144"/>
      <c r="M239" s="144"/>
      <c r="N239" s="144"/>
      <c r="O239" s="144"/>
      <c r="P239" s="144"/>
      <c r="Q239" s="144"/>
      <c r="R239" s="144"/>
      <c r="S239" s="144"/>
      <c r="T239" s="144"/>
      <c r="U239" s="144"/>
      <c r="V239" s="144"/>
      <c r="W239" s="144"/>
      <c r="X239" s="144"/>
      <c r="Y239" s="144"/>
      <c r="Z239" s="144"/>
      <c r="AA239" s="144"/>
    </row>
    <row r="240" spans="1:27" ht="15.75" customHeight="1" x14ac:dyDescent="0.2">
      <c r="A240" s="144"/>
      <c r="B240" s="144"/>
      <c r="C240" s="144"/>
      <c r="D240" s="144"/>
      <c r="E240" s="144"/>
      <c r="F240" s="144"/>
      <c r="G240" s="144"/>
      <c r="H240" s="144"/>
      <c r="I240" s="144"/>
      <c r="J240" s="144"/>
      <c r="K240" s="144"/>
      <c r="L240" s="144"/>
      <c r="M240" s="144"/>
      <c r="N240" s="144"/>
      <c r="O240" s="144"/>
      <c r="P240" s="144"/>
      <c r="Q240" s="144"/>
      <c r="R240" s="144"/>
      <c r="S240" s="144"/>
      <c r="T240" s="144"/>
      <c r="U240" s="144"/>
      <c r="V240" s="144"/>
      <c r="W240" s="144"/>
      <c r="X240" s="144"/>
      <c r="Y240" s="144"/>
      <c r="Z240" s="144"/>
      <c r="AA240" s="144"/>
    </row>
    <row r="241" spans="1:27" ht="15.75" customHeight="1" x14ac:dyDescent="0.2">
      <c r="A241" s="144"/>
      <c r="B241" s="144"/>
      <c r="C241" s="144"/>
      <c r="D241" s="144"/>
      <c r="E241" s="144"/>
      <c r="F241" s="144"/>
      <c r="G241" s="144"/>
      <c r="H241" s="144"/>
      <c r="I241" s="144"/>
      <c r="J241" s="144"/>
      <c r="K241" s="144"/>
      <c r="L241" s="144"/>
      <c r="M241" s="144"/>
      <c r="N241" s="144"/>
      <c r="O241" s="144"/>
      <c r="P241" s="144"/>
      <c r="Q241" s="144"/>
      <c r="R241" s="144"/>
      <c r="S241" s="144"/>
      <c r="T241" s="144"/>
      <c r="U241" s="144"/>
      <c r="V241" s="144"/>
      <c r="W241" s="144"/>
      <c r="X241" s="144"/>
      <c r="Y241" s="144"/>
      <c r="Z241" s="144"/>
      <c r="AA241" s="144"/>
    </row>
    <row r="242" spans="1:27" ht="15.75" customHeight="1" x14ac:dyDescent="0.2">
      <c r="A242" s="144"/>
      <c r="B242" s="144"/>
      <c r="C242" s="144"/>
      <c r="D242" s="144"/>
      <c r="E242" s="144"/>
      <c r="F242" s="144"/>
      <c r="G242" s="144"/>
      <c r="H242" s="144"/>
      <c r="I242" s="144"/>
      <c r="J242" s="144"/>
      <c r="K242" s="144"/>
      <c r="L242" s="144"/>
      <c r="M242" s="144"/>
      <c r="N242" s="144"/>
      <c r="O242" s="144"/>
      <c r="P242" s="144"/>
      <c r="Q242" s="144"/>
      <c r="R242" s="144"/>
      <c r="S242" s="144"/>
      <c r="T242" s="144"/>
      <c r="U242" s="144"/>
      <c r="V242" s="144"/>
      <c r="W242" s="144"/>
      <c r="X242" s="144"/>
      <c r="Y242" s="144"/>
      <c r="Z242" s="144"/>
      <c r="AA242" s="144"/>
    </row>
    <row r="243" spans="1:27" ht="15.75" customHeight="1" x14ac:dyDescent="0.2">
      <c r="A243" s="144"/>
      <c r="B243" s="144"/>
      <c r="C243" s="144"/>
      <c r="D243" s="144"/>
      <c r="E243" s="144"/>
      <c r="F243" s="144"/>
      <c r="G243" s="144"/>
      <c r="H243" s="144"/>
      <c r="I243" s="144"/>
      <c r="J243" s="144"/>
      <c r="K243" s="144"/>
      <c r="L243" s="144"/>
      <c r="M243" s="144"/>
      <c r="N243" s="144"/>
      <c r="O243" s="144"/>
      <c r="P243" s="144"/>
      <c r="Q243" s="144"/>
      <c r="R243" s="144"/>
      <c r="S243" s="144"/>
      <c r="T243" s="144"/>
      <c r="U243" s="144"/>
      <c r="V243" s="144"/>
      <c r="W243" s="144"/>
      <c r="X243" s="144"/>
      <c r="Y243" s="144"/>
      <c r="Z243" s="144"/>
      <c r="AA243" s="144"/>
    </row>
    <row r="244" spans="1:27" ht="15.75" customHeight="1" x14ac:dyDescent="0.2">
      <c r="A244" s="144"/>
      <c r="B244" s="144"/>
      <c r="C244" s="144"/>
      <c r="D244" s="144"/>
      <c r="E244" s="144"/>
      <c r="F244" s="144"/>
      <c r="G244" s="144"/>
      <c r="H244" s="144"/>
      <c r="I244" s="144"/>
      <c r="J244" s="144"/>
      <c r="K244" s="144"/>
      <c r="L244" s="144"/>
      <c r="M244" s="144"/>
      <c r="N244" s="144"/>
      <c r="O244" s="144"/>
      <c r="P244" s="144"/>
      <c r="Q244" s="144"/>
      <c r="R244" s="144"/>
      <c r="S244" s="144"/>
      <c r="T244" s="144"/>
      <c r="U244" s="144"/>
      <c r="V244" s="144"/>
      <c r="W244" s="144"/>
      <c r="X244" s="144"/>
      <c r="Y244" s="144"/>
      <c r="Z244" s="144"/>
      <c r="AA244" s="144"/>
    </row>
    <row r="245" spans="1:27" ht="15.75" customHeight="1" x14ac:dyDescent="0.2">
      <c r="A245" s="144"/>
      <c r="B245" s="144"/>
      <c r="C245" s="144"/>
      <c r="D245" s="144"/>
      <c r="E245" s="144"/>
      <c r="F245" s="144"/>
      <c r="G245" s="144"/>
      <c r="H245" s="144"/>
      <c r="I245" s="144"/>
      <c r="J245" s="144"/>
      <c r="K245" s="144"/>
      <c r="L245" s="144"/>
      <c r="M245" s="144"/>
      <c r="N245" s="144"/>
      <c r="O245" s="144"/>
      <c r="P245" s="144"/>
      <c r="Q245" s="144"/>
      <c r="R245" s="144"/>
      <c r="S245" s="144"/>
      <c r="T245" s="144"/>
      <c r="U245" s="144"/>
      <c r="V245" s="144"/>
      <c r="W245" s="144"/>
      <c r="X245" s="144"/>
      <c r="Y245" s="144"/>
      <c r="Z245" s="144"/>
      <c r="AA245" s="144"/>
    </row>
    <row r="246" spans="1:27" ht="15.75" customHeight="1" x14ac:dyDescent="0.2">
      <c r="A246" s="144"/>
      <c r="B246" s="144"/>
      <c r="C246" s="144"/>
      <c r="D246" s="144"/>
      <c r="E246" s="144"/>
      <c r="F246" s="144"/>
      <c r="G246" s="144"/>
      <c r="H246" s="144"/>
      <c r="I246" s="144"/>
      <c r="J246" s="144"/>
      <c r="K246" s="144"/>
      <c r="L246" s="144"/>
      <c r="M246" s="144"/>
      <c r="N246" s="144"/>
      <c r="O246" s="144"/>
      <c r="P246" s="144"/>
      <c r="Q246" s="144"/>
      <c r="R246" s="144"/>
      <c r="S246" s="144"/>
      <c r="T246" s="144"/>
      <c r="U246" s="144"/>
      <c r="V246" s="144"/>
      <c r="W246" s="144"/>
      <c r="X246" s="144"/>
      <c r="Y246" s="144"/>
      <c r="Z246" s="144"/>
      <c r="AA246" s="144"/>
    </row>
    <row r="247" spans="1:27" ht="15.75" customHeight="1" x14ac:dyDescent="0.2">
      <c r="A247" s="144"/>
      <c r="B247" s="144"/>
      <c r="C247" s="144"/>
      <c r="D247" s="144"/>
      <c r="E247" s="144"/>
      <c r="F247" s="144"/>
      <c r="G247" s="144"/>
      <c r="H247" s="144"/>
      <c r="I247" s="144"/>
      <c r="J247" s="144"/>
      <c r="K247" s="144"/>
      <c r="L247" s="144"/>
      <c r="M247" s="144"/>
      <c r="N247" s="144"/>
      <c r="O247" s="144"/>
      <c r="P247" s="144"/>
      <c r="Q247" s="144"/>
      <c r="R247" s="144"/>
      <c r="S247" s="144"/>
      <c r="T247" s="144"/>
      <c r="U247" s="144"/>
      <c r="V247" s="144"/>
      <c r="W247" s="144"/>
      <c r="X247" s="144"/>
      <c r="Y247" s="144"/>
      <c r="Z247" s="144"/>
      <c r="AA247" s="144"/>
    </row>
    <row r="248" spans="1:27" ht="15.75" customHeight="1" x14ac:dyDescent="0.2">
      <c r="A248" s="144"/>
      <c r="B248" s="144"/>
      <c r="C248" s="144"/>
      <c r="D248" s="144"/>
      <c r="E248" s="144"/>
      <c r="F248" s="144"/>
      <c r="G248" s="144"/>
      <c r="H248" s="144"/>
      <c r="I248" s="144"/>
      <c r="J248" s="144"/>
      <c r="K248" s="144"/>
      <c r="L248" s="144"/>
      <c r="M248" s="144"/>
      <c r="N248" s="144"/>
      <c r="O248" s="144"/>
      <c r="P248" s="144"/>
      <c r="Q248" s="144"/>
      <c r="R248" s="144"/>
      <c r="S248" s="144"/>
      <c r="T248" s="144"/>
      <c r="U248" s="144"/>
      <c r="V248" s="144"/>
      <c r="W248" s="144"/>
      <c r="X248" s="144"/>
      <c r="Y248" s="144"/>
      <c r="Z248" s="144"/>
      <c r="AA248" s="144"/>
    </row>
    <row r="249" spans="1:27" ht="15.75" customHeight="1" x14ac:dyDescent="0.2">
      <c r="A249" s="144"/>
      <c r="B249" s="144"/>
      <c r="C249" s="144"/>
      <c r="D249" s="144"/>
      <c r="E249" s="144"/>
      <c r="F249" s="144"/>
      <c r="G249" s="144"/>
      <c r="H249" s="144"/>
      <c r="I249" s="144"/>
      <c r="J249" s="144"/>
      <c r="K249" s="144"/>
      <c r="L249" s="144"/>
      <c r="M249" s="144"/>
      <c r="N249" s="144"/>
      <c r="O249" s="144"/>
      <c r="P249" s="144"/>
      <c r="Q249" s="144"/>
      <c r="R249" s="144"/>
      <c r="S249" s="144"/>
      <c r="T249" s="144"/>
      <c r="U249" s="144"/>
      <c r="V249" s="144"/>
      <c r="W249" s="144"/>
      <c r="X249" s="144"/>
      <c r="Y249" s="144"/>
      <c r="Z249" s="144"/>
      <c r="AA249" s="144"/>
    </row>
    <row r="250" spans="1:27" ht="15.75" customHeight="1" x14ac:dyDescent="0.2">
      <c r="A250" s="144"/>
      <c r="B250" s="144"/>
      <c r="C250" s="144"/>
      <c r="D250" s="144"/>
      <c r="E250" s="144"/>
      <c r="F250" s="144"/>
      <c r="G250" s="144"/>
      <c r="H250" s="144"/>
      <c r="I250" s="144"/>
      <c r="J250" s="144"/>
      <c r="K250" s="144"/>
      <c r="L250" s="144"/>
      <c r="M250" s="144"/>
      <c r="N250" s="144"/>
      <c r="O250" s="144"/>
      <c r="P250" s="144"/>
      <c r="Q250" s="144"/>
      <c r="R250" s="144"/>
      <c r="S250" s="144"/>
      <c r="T250" s="144"/>
      <c r="U250" s="144"/>
      <c r="V250" s="144"/>
      <c r="W250" s="144"/>
      <c r="X250" s="144"/>
      <c r="Y250" s="144"/>
      <c r="Z250" s="144"/>
      <c r="AA250" s="144"/>
    </row>
    <row r="251" spans="1:27" ht="15.75" customHeight="1" x14ac:dyDescent="0.2">
      <c r="A251" s="144"/>
      <c r="B251" s="144"/>
      <c r="C251" s="144"/>
      <c r="D251" s="144"/>
      <c r="E251" s="144"/>
      <c r="F251" s="144"/>
      <c r="G251" s="144"/>
      <c r="H251" s="144"/>
      <c r="I251" s="144"/>
      <c r="J251" s="144"/>
      <c r="K251" s="144"/>
      <c r="L251" s="144"/>
      <c r="M251" s="144"/>
      <c r="N251" s="144"/>
      <c r="O251" s="144"/>
      <c r="P251" s="144"/>
      <c r="Q251" s="144"/>
      <c r="R251" s="144"/>
      <c r="S251" s="144"/>
      <c r="T251" s="144"/>
      <c r="U251" s="144"/>
      <c r="V251" s="144"/>
      <c r="W251" s="144"/>
      <c r="X251" s="144"/>
      <c r="Y251" s="144"/>
      <c r="Z251" s="144"/>
      <c r="AA251" s="144"/>
    </row>
    <row r="252" spans="1:27" ht="15.75" customHeight="1" x14ac:dyDescent="0.2">
      <c r="A252" s="144"/>
      <c r="B252" s="144"/>
      <c r="C252" s="144"/>
      <c r="D252" s="144"/>
      <c r="E252" s="144"/>
      <c r="F252" s="144"/>
      <c r="G252" s="144"/>
      <c r="H252" s="144"/>
      <c r="I252" s="144"/>
      <c r="J252" s="144"/>
      <c r="K252" s="144"/>
      <c r="L252" s="144"/>
      <c r="M252" s="144"/>
      <c r="N252" s="144"/>
      <c r="O252" s="144"/>
      <c r="P252" s="144"/>
      <c r="Q252" s="144"/>
      <c r="R252" s="144"/>
      <c r="S252" s="144"/>
      <c r="T252" s="144"/>
      <c r="U252" s="144"/>
      <c r="V252" s="144"/>
      <c r="W252" s="144"/>
      <c r="X252" s="144"/>
      <c r="Y252" s="144"/>
      <c r="Z252" s="144"/>
      <c r="AA252" s="144"/>
    </row>
    <row r="253" spans="1:27" ht="15.75" customHeight="1" x14ac:dyDescent="0.2">
      <c r="A253" s="144"/>
      <c r="B253" s="144"/>
      <c r="C253" s="144"/>
      <c r="D253" s="144"/>
      <c r="E253" s="144"/>
      <c r="F253" s="144"/>
      <c r="G253" s="144"/>
      <c r="H253" s="144"/>
      <c r="I253" s="144"/>
      <c r="J253" s="144"/>
      <c r="K253" s="144"/>
      <c r="L253" s="144"/>
      <c r="M253" s="144"/>
      <c r="N253" s="144"/>
      <c r="O253" s="144"/>
      <c r="P253" s="144"/>
      <c r="Q253" s="144"/>
      <c r="R253" s="144"/>
      <c r="S253" s="144"/>
      <c r="T253" s="144"/>
      <c r="U253" s="144"/>
      <c r="V253" s="144"/>
      <c r="W253" s="144"/>
      <c r="X253" s="144"/>
      <c r="Y253" s="144"/>
      <c r="Z253" s="144"/>
      <c r="AA253" s="144"/>
    </row>
    <row r="254" spans="1:27" ht="15.75" customHeight="1" x14ac:dyDescent="0.2">
      <c r="A254" s="144"/>
      <c r="B254" s="144"/>
      <c r="C254" s="144"/>
      <c r="D254" s="144"/>
      <c r="E254" s="144"/>
      <c r="F254" s="144"/>
      <c r="G254" s="144"/>
      <c r="H254" s="144"/>
      <c r="I254" s="144"/>
      <c r="J254" s="144"/>
      <c r="K254" s="144"/>
      <c r="L254" s="144"/>
      <c r="M254" s="144"/>
      <c r="N254" s="144"/>
      <c r="O254" s="144"/>
      <c r="P254" s="144"/>
      <c r="Q254" s="144"/>
      <c r="R254" s="144"/>
      <c r="S254" s="144"/>
      <c r="T254" s="144"/>
      <c r="U254" s="144"/>
      <c r="V254" s="144"/>
      <c r="W254" s="144"/>
      <c r="X254" s="144"/>
      <c r="Y254" s="144"/>
      <c r="Z254" s="144"/>
      <c r="AA254" s="144"/>
    </row>
    <row r="255" spans="1:27" ht="15.75" customHeight="1" x14ac:dyDescent="0.2">
      <c r="A255" s="144"/>
      <c r="B255" s="144"/>
      <c r="C255" s="144"/>
      <c r="D255" s="144"/>
      <c r="E255" s="144"/>
      <c r="F255" s="144"/>
      <c r="G255" s="144"/>
      <c r="H255" s="144"/>
      <c r="I255" s="144"/>
      <c r="J255" s="144"/>
      <c r="K255" s="144"/>
      <c r="L255" s="144"/>
      <c r="M255" s="144"/>
      <c r="N255" s="144"/>
      <c r="O255" s="144"/>
      <c r="P255" s="144"/>
      <c r="Q255" s="144"/>
      <c r="R255" s="144"/>
      <c r="S255" s="144"/>
      <c r="T255" s="144"/>
      <c r="U255" s="144"/>
      <c r="V255" s="144"/>
      <c r="W255" s="144"/>
      <c r="X255" s="144"/>
      <c r="Y255" s="144"/>
      <c r="Z255" s="144"/>
      <c r="AA255" s="144"/>
    </row>
    <row r="256" spans="1:27" ht="15.75" customHeight="1" x14ac:dyDescent="0.2">
      <c r="A256" s="144"/>
      <c r="B256" s="144"/>
      <c r="C256" s="144"/>
      <c r="D256" s="144"/>
      <c r="E256" s="144"/>
      <c r="F256" s="144"/>
      <c r="G256" s="144"/>
      <c r="H256" s="144"/>
      <c r="I256" s="144"/>
      <c r="J256" s="144"/>
      <c r="K256" s="144"/>
      <c r="L256" s="144"/>
      <c r="M256" s="144"/>
      <c r="N256" s="144"/>
      <c r="O256" s="144"/>
      <c r="P256" s="144"/>
      <c r="Q256" s="144"/>
      <c r="R256" s="144"/>
      <c r="S256" s="144"/>
      <c r="T256" s="144"/>
      <c r="U256" s="144"/>
      <c r="V256" s="144"/>
      <c r="W256" s="144"/>
      <c r="X256" s="144"/>
      <c r="Y256" s="144"/>
      <c r="Z256" s="144"/>
      <c r="AA256" s="144"/>
    </row>
    <row r="257" spans="1:27" ht="15.75" customHeight="1" x14ac:dyDescent="0.2">
      <c r="A257" s="144"/>
      <c r="B257" s="144"/>
      <c r="C257" s="144"/>
      <c r="D257" s="144"/>
      <c r="E257" s="144"/>
      <c r="F257" s="144"/>
      <c r="G257" s="144"/>
      <c r="H257" s="144"/>
      <c r="I257" s="144"/>
      <c r="J257" s="144"/>
      <c r="K257" s="144"/>
      <c r="L257" s="144"/>
      <c r="M257" s="144"/>
      <c r="N257" s="144"/>
      <c r="O257" s="144"/>
      <c r="P257" s="144"/>
      <c r="Q257" s="144"/>
      <c r="R257" s="144"/>
      <c r="S257" s="144"/>
      <c r="T257" s="144"/>
      <c r="U257" s="144"/>
      <c r="V257" s="144"/>
      <c r="W257" s="144"/>
      <c r="X257" s="144"/>
      <c r="Y257" s="144"/>
      <c r="Z257" s="144"/>
      <c r="AA257" s="144"/>
    </row>
    <row r="258" spans="1:27" ht="15.75" customHeight="1" x14ac:dyDescent="0.2">
      <c r="A258" s="144"/>
      <c r="B258" s="144"/>
      <c r="C258" s="144"/>
      <c r="D258" s="144"/>
      <c r="E258" s="144"/>
      <c r="F258" s="144"/>
      <c r="G258" s="144"/>
      <c r="H258" s="144"/>
      <c r="I258" s="144"/>
      <c r="J258" s="144"/>
      <c r="K258" s="144"/>
      <c r="L258" s="144"/>
      <c r="M258" s="144"/>
      <c r="N258" s="144"/>
      <c r="O258" s="144"/>
      <c r="P258" s="144"/>
      <c r="Q258" s="144"/>
      <c r="R258" s="144"/>
      <c r="S258" s="144"/>
      <c r="T258" s="144"/>
      <c r="U258" s="144"/>
      <c r="V258" s="144"/>
      <c r="W258" s="144"/>
      <c r="X258" s="144"/>
      <c r="Y258" s="144"/>
      <c r="Z258" s="144"/>
      <c r="AA258" s="144"/>
    </row>
    <row r="259" spans="1:27" ht="15.75" customHeight="1" x14ac:dyDescent="0.2">
      <c r="A259" s="144"/>
      <c r="B259" s="144"/>
      <c r="C259" s="144"/>
      <c r="D259" s="144"/>
      <c r="E259" s="144"/>
      <c r="F259" s="144"/>
      <c r="G259" s="144"/>
      <c r="H259" s="144"/>
      <c r="I259" s="144"/>
      <c r="J259" s="144"/>
      <c r="K259" s="144"/>
      <c r="L259" s="144"/>
      <c r="M259" s="144"/>
      <c r="N259" s="144"/>
      <c r="O259" s="144"/>
      <c r="P259" s="144"/>
      <c r="Q259" s="144"/>
      <c r="R259" s="144"/>
      <c r="S259" s="144"/>
      <c r="T259" s="144"/>
      <c r="U259" s="144"/>
      <c r="V259" s="144"/>
      <c r="W259" s="144"/>
      <c r="X259" s="144"/>
      <c r="Y259" s="144"/>
      <c r="Z259" s="144"/>
      <c r="AA259" s="144"/>
    </row>
    <row r="260" spans="1:27" ht="15.75" customHeight="1" x14ac:dyDescent="0.2">
      <c r="A260" s="144"/>
      <c r="B260" s="144"/>
      <c r="C260" s="144"/>
      <c r="D260" s="144"/>
      <c r="E260" s="144"/>
      <c r="F260" s="144"/>
      <c r="G260" s="144"/>
      <c r="H260" s="144"/>
      <c r="I260" s="144"/>
      <c r="J260" s="144"/>
      <c r="K260" s="144"/>
      <c r="L260" s="144"/>
      <c r="M260" s="144"/>
      <c r="N260" s="144"/>
      <c r="O260" s="144"/>
      <c r="P260" s="144"/>
      <c r="Q260" s="144"/>
      <c r="R260" s="144"/>
      <c r="S260" s="144"/>
      <c r="T260" s="144"/>
      <c r="U260" s="144"/>
      <c r="V260" s="144"/>
      <c r="W260" s="144"/>
      <c r="X260" s="144"/>
      <c r="Y260" s="144"/>
      <c r="Z260" s="144"/>
      <c r="AA260" s="144"/>
    </row>
    <row r="261" spans="1:27" ht="15.75" customHeight="1" x14ac:dyDescent="0.2">
      <c r="A261" s="144"/>
      <c r="B261" s="144"/>
      <c r="C261" s="144"/>
      <c r="D261" s="144"/>
      <c r="E261" s="144"/>
      <c r="F261" s="144"/>
      <c r="G261" s="144"/>
      <c r="H261" s="144"/>
      <c r="I261" s="144"/>
      <c r="J261" s="144"/>
      <c r="K261" s="144"/>
      <c r="L261" s="144"/>
      <c r="M261" s="144"/>
      <c r="N261" s="144"/>
      <c r="O261" s="144"/>
      <c r="P261" s="144"/>
      <c r="Q261" s="144"/>
      <c r="R261" s="144"/>
      <c r="S261" s="144"/>
      <c r="T261" s="144"/>
      <c r="U261" s="144"/>
      <c r="V261" s="144"/>
      <c r="W261" s="144"/>
      <c r="X261" s="144"/>
      <c r="Y261" s="144"/>
      <c r="Z261" s="144"/>
      <c r="AA261" s="144"/>
    </row>
    <row r="262" spans="1:27" ht="15.75" customHeight="1" x14ac:dyDescent="0.2">
      <c r="A262" s="144"/>
      <c r="B262" s="144"/>
      <c r="C262" s="144"/>
      <c r="D262" s="144"/>
      <c r="E262" s="144"/>
      <c r="F262" s="144"/>
      <c r="G262" s="144"/>
      <c r="H262" s="144"/>
      <c r="I262" s="144"/>
      <c r="J262" s="144"/>
      <c r="K262" s="144"/>
      <c r="L262" s="144"/>
      <c r="M262" s="144"/>
      <c r="N262" s="144"/>
      <c r="O262" s="144"/>
      <c r="P262" s="144"/>
      <c r="Q262" s="144"/>
      <c r="R262" s="144"/>
      <c r="S262" s="144"/>
      <c r="T262" s="144"/>
      <c r="U262" s="144"/>
      <c r="V262" s="144"/>
      <c r="W262" s="144"/>
      <c r="X262" s="144"/>
      <c r="Y262" s="144"/>
      <c r="Z262" s="144"/>
      <c r="AA262" s="144"/>
    </row>
    <row r="263" spans="1:27" ht="15.75" customHeight="1" x14ac:dyDescent="0.2">
      <c r="A263" s="144"/>
      <c r="B263" s="144"/>
      <c r="C263" s="144"/>
      <c r="D263" s="144"/>
      <c r="E263" s="144"/>
      <c r="F263" s="144"/>
      <c r="G263" s="144"/>
      <c r="H263" s="144"/>
      <c r="I263" s="144"/>
      <c r="J263" s="144"/>
      <c r="K263" s="144"/>
      <c r="L263" s="144"/>
      <c r="M263" s="144"/>
      <c r="N263" s="144"/>
      <c r="O263" s="144"/>
      <c r="P263" s="144"/>
      <c r="Q263" s="144"/>
      <c r="R263" s="144"/>
      <c r="S263" s="144"/>
      <c r="T263" s="144"/>
      <c r="U263" s="144"/>
      <c r="V263" s="144"/>
      <c r="W263" s="144"/>
      <c r="X263" s="144"/>
      <c r="Y263" s="144"/>
      <c r="Z263" s="144"/>
      <c r="AA263" s="144"/>
    </row>
    <row r="264" spans="1:27" ht="15.75" customHeight="1" x14ac:dyDescent="0.2">
      <c r="A264" s="144"/>
      <c r="B264" s="144"/>
      <c r="C264" s="144"/>
      <c r="D264" s="144"/>
      <c r="E264" s="144"/>
      <c r="F264" s="144"/>
      <c r="G264" s="144"/>
      <c r="H264" s="144"/>
      <c r="I264" s="144"/>
      <c r="J264" s="144"/>
      <c r="K264" s="144"/>
      <c r="L264" s="144"/>
      <c r="M264" s="144"/>
      <c r="N264" s="144"/>
      <c r="O264" s="144"/>
      <c r="P264" s="144"/>
      <c r="Q264" s="144"/>
      <c r="R264" s="144"/>
      <c r="S264" s="144"/>
      <c r="T264" s="144"/>
      <c r="U264" s="144"/>
      <c r="V264" s="144"/>
      <c r="W264" s="144"/>
      <c r="X264" s="144"/>
      <c r="Y264" s="144"/>
      <c r="Z264" s="144"/>
      <c r="AA264" s="144"/>
    </row>
    <row r="265" spans="1:27" ht="15.75" customHeight="1" x14ac:dyDescent="0.2">
      <c r="A265" s="144"/>
      <c r="B265" s="144"/>
      <c r="C265" s="144"/>
      <c r="D265" s="144"/>
      <c r="E265" s="144"/>
      <c r="F265" s="144"/>
      <c r="G265" s="144"/>
      <c r="H265" s="144"/>
      <c r="I265" s="144"/>
      <c r="J265" s="144"/>
      <c r="K265" s="144"/>
      <c r="L265" s="144"/>
      <c r="M265" s="144"/>
      <c r="N265" s="144"/>
      <c r="O265" s="144"/>
      <c r="P265" s="144"/>
      <c r="Q265" s="144"/>
      <c r="R265" s="144"/>
      <c r="S265" s="144"/>
      <c r="T265" s="144"/>
      <c r="U265" s="144"/>
      <c r="V265" s="144"/>
      <c r="W265" s="144"/>
      <c r="X265" s="144"/>
      <c r="Y265" s="144"/>
      <c r="Z265" s="144"/>
      <c r="AA265" s="144"/>
    </row>
    <row r="266" spans="1:27" ht="15.75" customHeight="1" x14ac:dyDescent="0.2">
      <c r="A266" s="144"/>
      <c r="B266" s="144"/>
      <c r="C266" s="144"/>
      <c r="D266" s="144"/>
      <c r="E266" s="144"/>
      <c r="F266" s="144"/>
      <c r="G266" s="144"/>
      <c r="H266" s="144"/>
      <c r="I266" s="144"/>
      <c r="J266" s="144"/>
      <c r="K266" s="144"/>
      <c r="L266" s="144"/>
      <c r="M266" s="144"/>
      <c r="N266" s="144"/>
      <c r="O266" s="144"/>
      <c r="P266" s="144"/>
      <c r="Q266" s="144"/>
      <c r="R266" s="144"/>
      <c r="S266" s="144"/>
      <c r="T266" s="144"/>
      <c r="U266" s="144"/>
      <c r="V266" s="144"/>
      <c r="W266" s="144"/>
      <c r="X266" s="144"/>
      <c r="Y266" s="144"/>
      <c r="Z266" s="144"/>
      <c r="AA266" s="144"/>
    </row>
    <row r="267" spans="1:27" ht="15.75" customHeight="1" x14ac:dyDescent="0.2">
      <c r="A267" s="144"/>
      <c r="B267" s="144"/>
      <c r="C267" s="144"/>
      <c r="D267" s="144"/>
      <c r="E267" s="144"/>
      <c r="F267" s="144"/>
      <c r="G267" s="144"/>
      <c r="H267" s="144"/>
      <c r="I267" s="144"/>
      <c r="J267" s="144"/>
      <c r="K267" s="144"/>
      <c r="L267" s="144"/>
      <c r="M267" s="144"/>
      <c r="N267" s="144"/>
      <c r="O267" s="144"/>
      <c r="P267" s="144"/>
      <c r="Q267" s="144"/>
      <c r="R267" s="144"/>
      <c r="S267" s="144"/>
      <c r="T267" s="144"/>
      <c r="U267" s="144"/>
      <c r="V267" s="144"/>
      <c r="W267" s="144"/>
      <c r="X267" s="144"/>
      <c r="Y267" s="144"/>
      <c r="Z267" s="144"/>
      <c r="AA267" s="144"/>
    </row>
    <row r="268" spans="1:27" ht="15.75" customHeight="1" x14ac:dyDescent="0.2">
      <c r="A268" s="144"/>
      <c r="B268" s="144"/>
      <c r="C268" s="144"/>
      <c r="D268" s="144"/>
      <c r="E268" s="144"/>
      <c r="F268" s="144"/>
      <c r="G268" s="144"/>
      <c r="H268" s="144"/>
      <c r="I268" s="144"/>
      <c r="J268" s="144"/>
      <c r="K268" s="144"/>
      <c r="L268" s="144"/>
      <c r="M268" s="144"/>
      <c r="N268" s="144"/>
      <c r="O268" s="144"/>
      <c r="P268" s="144"/>
      <c r="Q268" s="144"/>
      <c r="R268" s="144"/>
      <c r="S268" s="144"/>
      <c r="T268" s="144"/>
      <c r="U268" s="144"/>
      <c r="V268" s="144"/>
      <c r="W268" s="144"/>
      <c r="X268" s="144"/>
      <c r="Y268" s="144"/>
      <c r="Z268" s="144"/>
      <c r="AA268" s="144"/>
    </row>
    <row r="269" spans="1:27" ht="15.75" customHeight="1" x14ac:dyDescent="0.2">
      <c r="A269" s="144"/>
      <c r="B269" s="144"/>
      <c r="C269" s="144"/>
      <c r="D269" s="144"/>
      <c r="E269" s="144"/>
      <c r="F269" s="144"/>
      <c r="G269" s="144"/>
      <c r="H269" s="144"/>
      <c r="I269" s="144"/>
      <c r="J269" s="144"/>
      <c r="K269" s="144"/>
      <c r="L269" s="144"/>
      <c r="M269" s="144"/>
      <c r="N269" s="144"/>
      <c r="O269" s="144"/>
      <c r="P269" s="144"/>
      <c r="Q269" s="144"/>
      <c r="R269" s="144"/>
      <c r="S269" s="144"/>
      <c r="T269" s="144"/>
      <c r="U269" s="144"/>
      <c r="V269" s="144"/>
      <c r="W269" s="144"/>
      <c r="X269" s="144"/>
      <c r="Y269" s="144"/>
      <c r="Z269" s="144"/>
      <c r="AA269" s="144"/>
    </row>
    <row r="270" spans="1:27" ht="15.75" customHeight="1" x14ac:dyDescent="0.2">
      <c r="A270" s="144"/>
      <c r="B270" s="144"/>
      <c r="C270" s="144"/>
      <c r="D270" s="144"/>
      <c r="E270" s="144"/>
      <c r="F270" s="144"/>
      <c r="G270" s="144"/>
      <c r="H270" s="144"/>
      <c r="I270" s="144"/>
      <c r="J270" s="144"/>
      <c r="K270" s="144"/>
      <c r="L270" s="144"/>
      <c r="M270" s="144"/>
      <c r="N270" s="144"/>
      <c r="O270" s="144"/>
      <c r="P270" s="144"/>
      <c r="Q270" s="144"/>
      <c r="R270" s="144"/>
      <c r="S270" s="144"/>
      <c r="T270" s="144"/>
      <c r="U270" s="144"/>
      <c r="V270" s="144"/>
      <c r="W270" s="144"/>
      <c r="X270" s="144"/>
      <c r="Y270" s="144"/>
      <c r="Z270" s="144"/>
      <c r="AA270" s="144"/>
    </row>
    <row r="271" spans="1:27" ht="15.75" customHeight="1" x14ac:dyDescent="0.2">
      <c r="A271" s="144"/>
      <c r="B271" s="144"/>
      <c r="C271" s="144"/>
      <c r="D271" s="144"/>
      <c r="E271" s="144"/>
      <c r="F271" s="144"/>
      <c r="G271" s="144"/>
      <c r="H271" s="144"/>
      <c r="I271" s="144"/>
      <c r="J271" s="144"/>
      <c r="K271" s="144"/>
      <c r="L271" s="144"/>
      <c r="M271" s="144"/>
      <c r="N271" s="144"/>
      <c r="O271" s="144"/>
      <c r="P271" s="144"/>
      <c r="Q271" s="144"/>
      <c r="R271" s="144"/>
      <c r="S271" s="144"/>
      <c r="T271" s="144"/>
      <c r="U271" s="144"/>
      <c r="V271" s="144"/>
      <c r="W271" s="144"/>
      <c r="X271" s="144"/>
      <c r="Y271" s="144"/>
      <c r="Z271" s="144"/>
      <c r="AA271" s="144"/>
    </row>
    <row r="272" spans="1:27" ht="15.75" customHeight="1" x14ac:dyDescent="0.2">
      <c r="A272" s="144"/>
      <c r="B272" s="144"/>
      <c r="C272" s="144"/>
      <c r="D272" s="144"/>
      <c r="E272" s="144"/>
      <c r="F272" s="144"/>
      <c r="G272" s="144"/>
      <c r="H272" s="144"/>
      <c r="I272" s="144"/>
      <c r="J272" s="144"/>
      <c r="K272" s="144"/>
      <c r="L272" s="144"/>
      <c r="M272" s="144"/>
      <c r="N272" s="144"/>
      <c r="O272" s="144"/>
      <c r="P272" s="144"/>
      <c r="Q272" s="144"/>
      <c r="R272" s="144"/>
      <c r="S272" s="144"/>
      <c r="T272" s="144"/>
      <c r="U272" s="144"/>
      <c r="V272" s="144"/>
      <c r="W272" s="144"/>
      <c r="X272" s="144"/>
      <c r="Y272" s="144"/>
      <c r="Z272" s="144"/>
      <c r="AA272" s="144"/>
    </row>
    <row r="273" spans="1:27" ht="15.75" customHeight="1" x14ac:dyDescent="0.2">
      <c r="A273" s="144"/>
      <c r="B273" s="144"/>
      <c r="C273" s="144"/>
      <c r="D273" s="144"/>
      <c r="E273" s="144"/>
      <c r="F273" s="144"/>
      <c r="G273" s="144"/>
      <c r="H273" s="144"/>
      <c r="I273" s="144"/>
      <c r="J273" s="144"/>
      <c r="K273" s="144"/>
      <c r="L273" s="144"/>
      <c r="M273" s="144"/>
      <c r="N273" s="144"/>
      <c r="O273" s="144"/>
      <c r="P273" s="144"/>
      <c r="Q273" s="144"/>
      <c r="R273" s="144"/>
      <c r="S273" s="144"/>
      <c r="T273" s="144"/>
      <c r="U273" s="144"/>
      <c r="V273" s="144"/>
      <c r="W273" s="144"/>
      <c r="X273" s="144"/>
      <c r="Y273" s="144"/>
      <c r="Z273" s="144"/>
      <c r="AA273" s="144"/>
    </row>
    <row r="274" spans="1:27" ht="15.75" customHeight="1" x14ac:dyDescent="0.2">
      <c r="A274" s="144"/>
      <c r="B274" s="144"/>
      <c r="C274" s="144"/>
      <c r="D274" s="144"/>
      <c r="E274" s="144"/>
      <c r="F274" s="144"/>
      <c r="G274" s="144"/>
      <c r="H274" s="144"/>
      <c r="I274" s="144"/>
      <c r="J274" s="144"/>
      <c r="K274" s="144"/>
      <c r="L274" s="144"/>
      <c r="M274" s="144"/>
      <c r="N274" s="144"/>
      <c r="O274" s="144"/>
      <c r="P274" s="144"/>
      <c r="Q274" s="144"/>
      <c r="R274" s="144"/>
      <c r="S274" s="144"/>
      <c r="T274" s="144"/>
      <c r="U274" s="144"/>
      <c r="V274" s="144"/>
      <c r="W274" s="144"/>
      <c r="X274" s="144"/>
      <c r="Y274" s="144"/>
      <c r="Z274" s="144"/>
      <c r="AA274" s="144"/>
    </row>
    <row r="275" spans="1:27" ht="15.75" customHeight="1" x14ac:dyDescent="0.2">
      <c r="A275" s="144"/>
      <c r="B275" s="144"/>
      <c r="C275" s="144"/>
      <c r="D275" s="144"/>
      <c r="E275" s="144"/>
      <c r="F275" s="144"/>
      <c r="G275" s="144"/>
      <c r="H275" s="144"/>
      <c r="I275" s="144"/>
      <c r="J275" s="144"/>
      <c r="K275" s="144"/>
      <c r="L275" s="144"/>
      <c r="M275" s="144"/>
      <c r="N275" s="144"/>
      <c r="O275" s="144"/>
      <c r="P275" s="144"/>
      <c r="Q275" s="144"/>
      <c r="R275" s="144"/>
      <c r="S275" s="144"/>
      <c r="T275" s="144"/>
      <c r="U275" s="144"/>
      <c r="V275" s="144"/>
      <c r="W275" s="144"/>
      <c r="X275" s="144"/>
      <c r="Y275" s="144"/>
      <c r="Z275" s="144"/>
      <c r="AA275" s="144"/>
    </row>
    <row r="276" spans="1:27" ht="15.75" customHeight="1" x14ac:dyDescent="0.2">
      <c r="A276" s="144"/>
      <c r="B276" s="144"/>
      <c r="C276" s="144"/>
      <c r="D276" s="144"/>
      <c r="E276" s="144"/>
      <c r="F276" s="144"/>
      <c r="G276" s="144"/>
      <c r="H276" s="144"/>
      <c r="I276" s="144"/>
      <c r="J276" s="144"/>
      <c r="K276" s="144"/>
      <c r="L276" s="144"/>
      <c r="M276" s="144"/>
      <c r="N276" s="144"/>
      <c r="O276" s="144"/>
      <c r="P276" s="144"/>
      <c r="Q276" s="144"/>
      <c r="R276" s="144"/>
      <c r="S276" s="144"/>
      <c r="T276" s="144"/>
      <c r="U276" s="144"/>
      <c r="V276" s="144"/>
      <c r="W276" s="144"/>
      <c r="X276" s="144"/>
      <c r="Y276" s="144"/>
      <c r="Z276" s="144"/>
      <c r="AA276" s="144"/>
    </row>
    <row r="277" spans="1:27" ht="15.75" customHeight="1" x14ac:dyDescent="0.2">
      <c r="A277" s="144"/>
      <c r="B277" s="144"/>
      <c r="C277" s="144"/>
      <c r="D277" s="144"/>
      <c r="E277" s="144"/>
      <c r="F277" s="144"/>
      <c r="G277" s="144"/>
      <c r="H277" s="144"/>
      <c r="I277" s="144"/>
      <c r="J277" s="144"/>
      <c r="K277" s="144"/>
      <c r="L277" s="144"/>
      <c r="M277" s="144"/>
      <c r="N277" s="144"/>
      <c r="O277" s="144"/>
      <c r="P277" s="144"/>
      <c r="Q277" s="144"/>
      <c r="R277" s="144"/>
      <c r="S277" s="144"/>
      <c r="T277" s="144"/>
      <c r="U277" s="144"/>
      <c r="V277" s="144"/>
      <c r="W277" s="144"/>
      <c r="X277" s="144"/>
      <c r="Y277" s="144"/>
      <c r="Z277" s="144"/>
      <c r="AA277" s="144"/>
    </row>
    <row r="278" spans="1:27" ht="15.75" customHeight="1" x14ac:dyDescent="0.2">
      <c r="A278" s="144"/>
      <c r="B278" s="144"/>
      <c r="C278" s="144"/>
      <c r="D278" s="144"/>
      <c r="E278" s="144"/>
      <c r="F278" s="144"/>
      <c r="G278" s="144"/>
      <c r="H278" s="144"/>
      <c r="I278" s="144"/>
      <c r="J278" s="144"/>
      <c r="K278" s="144"/>
      <c r="L278" s="144"/>
      <c r="M278" s="144"/>
      <c r="N278" s="144"/>
      <c r="O278" s="144"/>
      <c r="P278" s="144"/>
      <c r="Q278" s="144"/>
      <c r="R278" s="144"/>
      <c r="S278" s="144"/>
      <c r="T278" s="144"/>
      <c r="U278" s="144"/>
      <c r="V278" s="144"/>
      <c r="W278" s="144"/>
      <c r="X278" s="144"/>
      <c r="Y278" s="144"/>
      <c r="Z278" s="144"/>
      <c r="AA278" s="144"/>
    </row>
    <row r="279" spans="1:27" ht="15.75" customHeight="1" x14ac:dyDescent="0.2">
      <c r="A279" s="144"/>
      <c r="B279" s="144"/>
      <c r="C279" s="144"/>
      <c r="D279" s="144"/>
      <c r="E279" s="144"/>
      <c r="F279" s="144"/>
      <c r="G279" s="144"/>
      <c r="H279" s="144"/>
      <c r="I279" s="144"/>
      <c r="J279" s="144"/>
      <c r="K279" s="144"/>
      <c r="L279" s="144"/>
      <c r="M279" s="144"/>
      <c r="N279" s="144"/>
      <c r="O279" s="144"/>
      <c r="P279" s="144"/>
      <c r="Q279" s="144"/>
      <c r="R279" s="144"/>
      <c r="S279" s="144"/>
      <c r="T279" s="144"/>
      <c r="U279" s="144"/>
      <c r="V279" s="144"/>
      <c r="W279" s="144"/>
      <c r="X279" s="144"/>
      <c r="Y279" s="144"/>
      <c r="Z279" s="144"/>
      <c r="AA279" s="144"/>
    </row>
    <row r="280" spans="1:27" ht="15.75" customHeight="1" x14ac:dyDescent="0.2">
      <c r="A280" s="144"/>
      <c r="B280" s="144"/>
      <c r="C280" s="144"/>
      <c r="D280" s="144"/>
      <c r="E280" s="144"/>
      <c r="F280" s="144"/>
      <c r="G280" s="144"/>
      <c r="H280" s="144"/>
      <c r="I280" s="144"/>
      <c r="J280" s="144"/>
      <c r="K280" s="144"/>
      <c r="L280" s="144"/>
      <c r="M280" s="144"/>
      <c r="N280" s="144"/>
      <c r="O280" s="144"/>
      <c r="P280" s="144"/>
      <c r="Q280" s="144"/>
      <c r="R280" s="144"/>
      <c r="S280" s="144"/>
      <c r="T280" s="144"/>
      <c r="U280" s="144"/>
      <c r="V280" s="144"/>
      <c r="W280" s="144"/>
      <c r="X280" s="144"/>
      <c r="Y280" s="144"/>
      <c r="Z280" s="144"/>
      <c r="AA280" s="144"/>
    </row>
    <row r="281" spans="1:27" ht="15.75" customHeight="1" x14ac:dyDescent="0.2">
      <c r="A281" s="144"/>
      <c r="B281" s="144"/>
      <c r="C281" s="144"/>
      <c r="D281" s="144"/>
      <c r="E281" s="144"/>
      <c r="F281" s="144"/>
      <c r="G281" s="144"/>
      <c r="H281" s="144"/>
      <c r="I281" s="144"/>
      <c r="J281" s="144"/>
      <c r="K281" s="144"/>
      <c r="L281" s="144"/>
      <c r="M281" s="144"/>
      <c r="N281" s="144"/>
      <c r="O281" s="144"/>
      <c r="P281" s="144"/>
      <c r="Q281" s="144"/>
      <c r="R281" s="144"/>
      <c r="S281" s="144"/>
      <c r="T281" s="144"/>
      <c r="U281" s="144"/>
      <c r="V281" s="144"/>
      <c r="W281" s="144"/>
      <c r="X281" s="144"/>
      <c r="Y281" s="144"/>
      <c r="Z281" s="144"/>
      <c r="AA281" s="144"/>
    </row>
    <row r="282" spans="1:27" ht="15.75" customHeight="1" x14ac:dyDescent="0.2">
      <c r="A282" s="144"/>
      <c r="B282" s="144"/>
      <c r="C282" s="144"/>
      <c r="D282" s="144"/>
      <c r="E282" s="144"/>
      <c r="F282" s="144"/>
      <c r="G282" s="144"/>
      <c r="H282" s="144"/>
      <c r="I282" s="144"/>
      <c r="J282" s="144"/>
      <c r="K282" s="144"/>
      <c r="L282" s="144"/>
      <c r="M282" s="144"/>
      <c r="N282" s="144"/>
      <c r="O282" s="144"/>
      <c r="P282" s="144"/>
      <c r="Q282" s="144"/>
      <c r="R282" s="144"/>
      <c r="S282" s="144"/>
      <c r="T282" s="144"/>
      <c r="U282" s="144"/>
      <c r="V282" s="144"/>
      <c r="W282" s="144"/>
      <c r="X282" s="144"/>
      <c r="Y282" s="144"/>
      <c r="Z282" s="144"/>
      <c r="AA282" s="144"/>
    </row>
    <row r="283" spans="1:27" ht="15.75" customHeight="1" x14ac:dyDescent="0.2">
      <c r="A283" s="144"/>
      <c r="B283" s="144"/>
      <c r="C283" s="144"/>
      <c r="D283" s="144"/>
      <c r="E283" s="144"/>
      <c r="F283" s="144"/>
      <c r="G283" s="144"/>
      <c r="H283" s="144"/>
      <c r="I283" s="144"/>
      <c r="J283" s="144"/>
      <c r="K283" s="144"/>
      <c r="L283" s="144"/>
      <c r="M283" s="144"/>
      <c r="N283" s="144"/>
      <c r="O283" s="144"/>
      <c r="P283" s="144"/>
      <c r="Q283" s="144"/>
      <c r="R283" s="144"/>
      <c r="S283" s="144"/>
      <c r="T283" s="144"/>
      <c r="U283" s="144"/>
      <c r="V283" s="144"/>
      <c r="W283" s="144"/>
      <c r="X283" s="144"/>
      <c r="Y283" s="144"/>
      <c r="Z283" s="144"/>
      <c r="AA283" s="144"/>
    </row>
    <row r="284" spans="1:27" ht="15.75" customHeight="1" x14ac:dyDescent="0.2">
      <c r="A284" s="144"/>
      <c r="B284" s="144"/>
      <c r="C284" s="144"/>
      <c r="D284" s="144"/>
      <c r="E284" s="144"/>
      <c r="F284" s="144"/>
      <c r="G284" s="144"/>
      <c r="H284" s="144"/>
      <c r="I284" s="144"/>
      <c r="J284" s="144"/>
      <c r="K284" s="144"/>
      <c r="L284" s="144"/>
      <c r="M284" s="144"/>
      <c r="N284" s="144"/>
      <c r="O284" s="144"/>
      <c r="P284" s="144"/>
      <c r="Q284" s="144"/>
      <c r="R284" s="144"/>
      <c r="S284" s="144"/>
      <c r="T284" s="144"/>
      <c r="U284" s="144"/>
      <c r="V284" s="144"/>
      <c r="W284" s="144"/>
      <c r="X284" s="144"/>
      <c r="Y284" s="144"/>
      <c r="Z284" s="144"/>
      <c r="AA284" s="144"/>
    </row>
    <row r="285" spans="1:27" ht="15.75" customHeight="1" x14ac:dyDescent="0.2">
      <c r="A285" s="144"/>
      <c r="B285" s="144"/>
      <c r="C285" s="144"/>
      <c r="D285" s="144"/>
      <c r="E285" s="144"/>
      <c r="F285" s="144"/>
      <c r="G285" s="144"/>
      <c r="H285" s="144"/>
      <c r="I285" s="144"/>
      <c r="J285" s="144"/>
      <c r="K285" s="144"/>
      <c r="L285" s="144"/>
      <c r="M285" s="144"/>
      <c r="N285" s="144"/>
      <c r="O285" s="144"/>
      <c r="P285" s="144"/>
      <c r="Q285" s="144"/>
      <c r="R285" s="144"/>
      <c r="S285" s="144"/>
      <c r="T285" s="144"/>
      <c r="U285" s="144"/>
      <c r="V285" s="144"/>
      <c r="W285" s="144"/>
      <c r="X285" s="144"/>
      <c r="Y285" s="144"/>
      <c r="Z285" s="144"/>
      <c r="AA285" s="144"/>
    </row>
    <row r="286" spans="1:27" ht="15.75" customHeight="1" x14ac:dyDescent="0.2">
      <c r="A286" s="144"/>
      <c r="B286" s="144"/>
      <c r="C286" s="144"/>
      <c r="D286" s="144"/>
      <c r="E286" s="144"/>
      <c r="F286" s="144"/>
      <c r="G286" s="144"/>
      <c r="H286" s="144"/>
      <c r="I286" s="144"/>
      <c r="J286" s="144"/>
      <c r="K286" s="144"/>
      <c r="L286" s="144"/>
      <c r="M286" s="144"/>
      <c r="N286" s="144"/>
      <c r="O286" s="144"/>
      <c r="P286" s="144"/>
      <c r="Q286" s="144"/>
      <c r="R286" s="144"/>
      <c r="S286" s="144"/>
      <c r="T286" s="144"/>
      <c r="U286" s="144"/>
      <c r="V286" s="144"/>
      <c r="W286" s="144"/>
      <c r="X286" s="144"/>
      <c r="Y286" s="144"/>
      <c r="Z286" s="144"/>
      <c r="AA286" s="144"/>
    </row>
    <row r="287" spans="1:27" ht="15.75" customHeight="1" x14ac:dyDescent="0.2">
      <c r="A287" s="144"/>
      <c r="B287" s="144"/>
      <c r="C287" s="144"/>
      <c r="D287" s="144"/>
      <c r="E287" s="144"/>
      <c r="F287" s="144"/>
      <c r="G287" s="144"/>
      <c r="H287" s="144"/>
      <c r="I287" s="144"/>
      <c r="J287" s="144"/>
      <c r="K287" s="144"/>
      <c r="L287" s="144"/>
      <c r="M287" s="144"/>
      <c r="N287" s="144"/>
      <c r="O287" s="144"/>
      <c r="P287" s="144"/>
      <c r="Q287" s="144"/>
      <c r="R287" s="144"/>
      <c r="S287" s="144"/>
      <c r="T287" s="144"/>
      <c r="U287" s="144"/>
      <c r="V287" s="144"/>
      <c r="W287" s="144"/>
      <c r="X287" s="144"/>
      <c r="Y287" s="144"/>
      <c r="Z287" s="144"/>
      <c r="AA287" s="144"/>
    </row>
    <row r="288" spans="1:27" ht="15.75" customHeight="1" x14ac:dyDescent="0.2">
      <c r="A288" s="144"/>
      <c r="B288" s="144"/>
      <c r="C288" s="144"/>
      <c r="D288" s="144"/>
      <c r="E288" s="144"/>
      <c r="F288" s="144"/>
      <c r="G288" s="144"/>
      <c r="H288" s="144"/>
      <c r="I288" s="144"/>
      <c r="J288" s="144"/>
      <c r="K288" s="144"/>
      <c r="L288" s="144"/>
      <c r="M288" s="144"/>
      <c r="N288" s="144"/>
      <c r="O288" s="144"/>
      <c r="P288" s="144"/>
      <c r="Q288" s="144"/>
      <c r="R288" s="144"/>
      <c r="S288" s="144"/>
      <c r="T288" s="144"/>
      <c r="U288" s="144"/>
      <c r="V288" s="144"/>
      <c r="W288" s="144"/>
      <c r="X288" s="144"/>
      <c r="Y288" s="144"/>
      <c r="Z288" s="144"/>
      <c r="AA288" s="144"/>
    </row>
    <row r="289" spans="1:27" ht="15.75" customHeight="1" x14ac:dyDescent="0.2">
      <c r="A289" s="144"/>
      <c r="B289" s="144"/>
      <c r="C289" s="144"/>
      <c r="D289" s="144"/>
      <c r="E289" s="144"/>
      <c r="F289" s="144"/>
      <c r="G289" s="144"/>
      <c r="H289" s="144"/>
      <c r="I289" s="144"/>
      <c r="J289" s="144"/>
      <c r="K289" s="144"/>
      <c r="L289" s="144"/>
      <c r="M289" s="144"/>
      <c r="N289" s="144"/>
      <c r="O289" s="144"/>
      <c r="P289" s="144"/>
      <c r="Q289" s="144"/>
      <c r="R289" s="144"/>
      <c r="S289" s="144"/>
      <c r="T289" s="144"/>
      <c r="U289" s="144"/>
      <c r="V289" s="144"/>
      <c r="W289" s="144"/>
      <c r="X289" s="144"/>
      <c r="Y289" s="144"/>
      <c r="Z289" s="144"/>
      <c r="AA289" s="144"/>
    </row>
    <row r="290" spans="1:27" ht="15.75" customHeight="1" x14ac:dyDescent="0.2">
      <c r="A290" s="144"/>
      <c r="B290" s="144"/>
      <c r="C290" s="144"/>
      <c r="D290" s="144"/>
      <c r="E290" s="144"/>
      <c r="F290" s="144"/>
      <c r="G290" s="144"/>
      <c r="H290" s="144"/>
      <c r="I290" s="144"/>
      <c r="J290" s="144"/>
      <c r="K290" s="144"/>
      <c r="L290" s="144"/>
      <c r="M290" s="144"/>
      <c r="N290" s="144"/>
      <c r="O290" s="144"/>
      <c r="P290" s="144"/>
      <c r="Q290" s="144"/>
      <c r="R290" s="144"/>
      <c r="S290" s="144"/>
      <c r="T290" s="144"/>
      <c r="U290" s="144"/>
      <c r="V290" s="144"/>
      <c r="W290" s="144"/>
      <c r="X290" s="144"/>
      <c r="Y290" s="144"/>
      <c r="Z290" s="144"/>
      <c r="AA290" s="144"/>
    </row>
    <row r="291" spans="1:27" ht="15.75" customHeight="1" x14ac:dyDescent="0.2">
      <c r="A291" s="144"/>
      <c r="B291" s="144"/>
      <c r="C291" s="144"/>
      <c r="D291" s="144"/>
      <c r="E291" s="144"/>
      <c r="F291" s="144"/>
      <c r="G291" s="144"/>
      <c r="H291" s="144"/>
      <c r="I291" s="144"/>
      <c r="J291" s="144"/>
      <c r="K291" s="144"/>
      <c r="L291" s="144"/>
      <c r="M291" s="144"/>
      <c r="N291" s="144"/>
      <c r="O291" s="144"/>
      <c r="P291" s="144"/>
      <c r="Q291" s="144"/>
      <c r="R291" s="144"/>
      <c r="S291" s="144"/>
      <c r="T291" s="144"/>
      <c r="U291" s="144"/>
      <c r="V291" s="144"/>
      <c r="W291" s="144"/>
      <c r="X291" s="144"/>
      <c r="Y291" s="144"/>
      <c r="Z291" s="144"/>
      <c r="AA291" s="144"/>
    </row>
    <row r="292" spans="1:27" ht="15.75" customHeight="1" x14ac:dyDescent="0.2">
      <c r="A292" s="144"/>
      <c r="B292" s="144"/>
      <c r="C292" s="144"/>
      <c r="D292" s="144"/>
      <c r="E292" s="144"/>
      <c r="F292" s="144"/>
      <c r="G292" s="144"/>
      <c r="H292" s="144"/>
      <c r="I292" s="144"/>
      <c r="J292" s="144"/>
      <c r="K292" s="144"/>
      <c r="L292" s="144"/>
      <c r="M292" s="144"/>
      <c r="N292" s="144"/>
      <c r="O292" s="144"/>
      <c r="P292" s="144"/>
      <c r="Q292" s="144"/>
      <c r="R292" s="144"/>
      <c r="S292" s="144"/>
      <c r="T292" s="144"/>
      <c r="U292" s="144"/>
      <c r="V292" s="144"/>
      <c r="W292" s="144"/>
      <c r="X292" s="144"/>
      <c r="Y292" s="144"/>
      <c r="Z292" s="144"/>
      <c r="AA292" s="144"/>
    </row>
    <row r="293" spans="1:27" ht="15.75" customHeight="1" x14ac:dyDescent="0.2">
      <c r="A293" s="144"/>
      <c r="B293" s="144"/>
      <c r="C293" s="144"/>
      <c r="D293" s="144"/>
      <c r="E293" s="144"/>
      <c r="F293" s="144"/>
      <c r="G293" s="144"/>
      <c r="H293" s="144"/>
      <c r="I293" s="144"/>
      <c r="J293" s="144"/>
      <c r="K293" s="144"/>
      <c r="L293" s="144"/>
      <c r="M293" s="144"/>
      <c r="N293" s="144"/>
      <c r="O293" s="144"/>
      <c r="P293" s="144"/>
      <c r="Q293" s="144"/>
      <c r="R293" s="144"/>
      <c r="S293" s="144"/>
      <c r="T293" s="144"/>
      <c r="U293" s="144"/>
      <c r="V293" s="144"/>
      <c r="W293" s="144"/>
      <c r="X293" s="144"/>
      <c r="Y293" s="144"/>
      <c r="Z293" s="144"/>
      <c r="AA293" s="144"/>
    </row>
    <row r="294" spans="1:27" ht="15.75" customHeight="1" x14ac:dyDescent="0.2">
      <c r="A294" s="144"/>
      <c r="B294" s="144"/>
      <c r="C294" s="144"/>
      <c r="D294" s="144"/>
      <c r="E294" s="144"/>
      <c r="F294" s="144"/>
      <c r="G294" s="144"/>
      <c r="H294" s="144"/>
      <c r="I294" s="144"/>
      <c r="J294" s="144"/>
      <c r="K294" s="144"/>
      <c r="L294" s="144"/>
      <c r="M294" s="144"/>
      <c r="N294" s="144"/>
      <c r="O294" s="144"/>
      <c r="P294" s="144"/>
      <c r="Q294" s="144"/>
      <c r="R294" s="144"/>
      <c r="S294" s="144"/>
      <c r="T294" s="144"/>
      <c r="U294" s="144"/>
      <c r="V294" s="144"/>
      <c r="W294" s="144"/>
      <c r="X294" s="144"/>
      <c r="Y294" s="144"/>
      <c r="Z294" s="144"/>
      <c r="AA294" s="144"/>
    </row>
    <row r="295" spans="1:27" ht="15.75" customHeight="1" x14ac:dyDescent="0.2">
      <c r="A295" s="144"/>
      <c r="B295" s="144"/>
      <c r="C295" s="144"/>
      <c r="D295" s="144"/>
      <c r="E295" s="144"/>
      <c r="F295" s="144"/>
      <c r="G295" s="144"/>
      <c r="H295" s="144"/>
      <c r="I295" s="144"/>
      <c r="J295" s="144"/>
      <c r="K295" s="144"/>
      <c r="L295" s="144"/>
      <c r="M295" s="144"/>
      <c r="N295" s="144"/>
      <c r="O295" s="144"/>
      <c r="P295" s="144"/>
      <c r="Q295" s="144"/>
      <c r="R295" s="144"/>
      <c r="S295" s="144"/>
      <c r="T295" s="144"/>
      <c r="U295" s="144"/>
      <c r="V295" s="144"/>
      <c r="W295" s="144"/>
      <c r="X295" s="144"/>
      <c r="Y295" s="144"/>
      <c r="Z295" s="144"/>
      <c r="AA295" s="144"/>
    </row>
    <row r="296" spans="1:27" ht="15.75" customHeight="1" x14ac:dyDescent="0.2">
      <c r="A296" s="144"/>
      <c r="B296" s="144"/>
      <c r="C296" s="144"/>
      <c r="D296" s="144"/>
      <c r="E296" s="144"/>
      <c r="F296" s="144"/>
      <c r="G296" s="144"/>
      <c r="H296" s="144"/>
      <c r="I296" s="144"/>
      <c r="J296" s="144"/>
      <c r="K296" s="144"/>
      <c r="L296" s="144"/>
      <c r="M296" s="144"/>
      <c r="N296" s="144"/>
      <c r="O296" s="144"/>
      <c r="P296" s="144"/>
      <c r="Q296" s="144"/>
      <c r="R296" s="144"/>
      <c r="S296" s="144"/>
      <c r="T296" s="144"/>
      <c r="U296" s="144"/>
      <c r="V296" s="144"/>
      <c r="W296" s="144"/>
      <c r="X296" s="144"/>
      <c r="Y296" s="144"/>
      <c r="Z296" s="144"/>
      <c r="AA296" s="144"/>
    </row>
    <row r="297" spans="1:27" ht="15.75" customHeight="1" x14ac:dyDescent="0.2">
      <c r="A297" s="144"/>
      <c r="B297" s="144"/>
      <c r="C297" s="144"/>
      <c r="D297" s="144"/>
      <c r="E297" s="144"/>
      <c r="F297" s="144"/>
      <c r="G297" s="144"/>
      <c r="H297" s="144"/>
      <c r="I297" s="144"/>
      <c r="J297" s="144"/>
      <c r="K297" s="144"/>
      <c r="L297" s="144"/>
      <c r="M297" s="144"/>
      <c r="N297" s="144"/>
      <c r="O297" s="144"/>
      <c r="P297" s="144"/>
      <c r="Q297" s="144"/>
      <c r="R297" s="144"/>
      <c r="S297" s="144"/>
      <c r="T297" s="144"/>
      <c r="U297" s="144"/>
      <c r="V297" s="144"/>
      <c r="W297" s="144"/>
      <c r="X297" s="144"/>
      <c r="Y297" s="144"/>
      <c r="Z297" s="144"/>
      <c r="AA297" s="144"/>
    </row>
    <row r="298" spans="1:27" ht="15.75" customHeight="1" x14ac:dyDescent="0.2">
      <c r="A298" s="144"/>
      <c r="B298" s="144"/>
      <c r="C298" s="144"/>
      <c r="D298" s="144"/>
      <c r="E298" s="144"/>
      <c r="F298" s="144"/>
      <c r="G298" s="144"/>
      <c r="H298" s="144"/>
      <c r="I298" s="144"/>
      <c r="J298" s="144"/>
      <c r="K298" s="144"/>
      <c r="L298" s="144"/>
      <c r="M298" s="144"/>
      <c r="N298" s="144"/>
      <c r="O298" s="144"/>
      <c r="P298" s="144"/>
      <c r="Q298" s="144"/>
      <c r="R298" s="144"/>
      <c r="S298" s="144"/>
      <c r="T298" s="144"/>
      <c r="U298" s="144"/>
      <c r="V298" s="144"/>
      <c r="W298" s="144"/>
      <c r="X298" s="144"/>
      <c r="Y298" s="144"/>
      <c r="Z298" s="144"/>
      <c r="AA298" s="144"/>
    </row>
    <row r="299" spans="1:27" ht="15.75" customHeight="1" x14ac:dyDescent="0.2">
      <c r="A299" s="144"/>
      <c r="B299" s="144"/>
      <c r="C299" s="144"/>
      <c r="D299" s="144"/>
      <c r="E299" s="144"/>
      <c r="F299" s="144"/>
      <c r="G299" s="144"/>
      <c r="H299" s="144"/>
      <c r="I299" s="144"/>
      <c r="J299" s="144"/>
      <c r="K299" s="144"/>
      <c r="L299" s="144"/>
      <c r="M299" s="144"/>
      <c r="N299" s="144"/>
      <c r="O299" s="144"/>
      <c r="P299" s="144"/>
      <c r="Q299" s="144"/>
      <c r="R299" s="144"/>
      <c r="S299" s="144"/>
      <c r="T299" s="144"/>
      <c r="U299" s="144"/>
      <c r="V299" s="144"/>
      <c r="W299" s="144"/>
      <c r="X299" s="144"/>
      <c r="Y299" s="144"/>
      <c r="Z299" s="144"/>
      <c r="AA299" s="144"/>
    </row>
    <row r="300" spans="1:27" ht="15.75" customHeight="1" x14ac:dyDescent="0.2">
      <c r="A300" s="144"/>
      <c r="B300" s="144"/>
      <c r="C300" s="144"/>
      <c r="D300" s="144"/>
      <c r="E300" s="144"/>
      <c r="F300" s="144"/>
      <c r="G300" s="144"/>
      <c r="H300" s="144"/>
      <c r="I300" s="144"/>
      <c r="J300" s="144"/>
      <c r="K300" s="144"/>
      <c r="L300" s="144"/>
      <c r="M300" s="144"/>
      <c r="N300" s="144"/>
      <c r="O300" s="144"/>
      <c r="P300" s="144"/>
      <c r="Q300" s="144"/>
      <c r="R300" s="144"/>
      <c r="S300" s="144"/>
      <c r="T300" s="144"/>
      <c r="U300" s="144"/>
      <c r="V300" s="144"/>
      <c r="W300" s="144"/>
      <c r="X300" s="144"/>
      <c r="Y300" s="144"/>
      <c r="Z300" s="144"/>
      <c r="AA300" s="144"/>
    </row>
    <row r="301" spans="1:27" ht="15.75" customHeight="1" x14ac:dyDescent="0.2">
      <c r="A301" s="144"/>
      <c r="B301" s="144"/>
      <c r="C301" s="144"/>
      <c r="D301" s="144"/>
      <c r="E301" s="144"/>
      <c r="F301" s="144"/>
      <c r="G301" s="144"/>
      <c r="H301" s="144"/>
      <c r="I301" s="144"/>
      <c r="J301" s="144"/>
      <c r="K301" s="144"/>
      <c r="L301" s="144"/>
      <c r="M301" s="144"/>
      <c r="N301" s="144"/>
      <c r="O301" s="144"/>
      <c r="P301" s="144"/>
      <c r="Q301" s="144"/>
      <c r="R301" s="144"/>
      <c r="S301" s="144"/>
      <c r="T301" s="144"/>
      <c r="U301" s="144"/>
      <c r="V301" s="144"/>
      <c r="W301" s="144"/>
      <c r="X301" s="144"/>
      <c r="Y301" s="144"/>
      <c r="Z301" s="144"/>
      <c r="AA301" s="144"/>
    </row>
    <row r="302" spans="1:27" ht="15.75" customHeight="1" x14ac:dyDescent="0.2">
      <c r="A302" s="144"/>
      <c r="B302" s="144"/>
      <c r="C302" s="144"/>
      <c r="D302" s="144"/>
      <c r="E302" s="144"/>
      <c r="F302" s="144"/>
      <c r="G302" s="144"/>
      <c r="H302" s="144"/>
      <c r="I302" s="144"/>
      <c r="J302" s="144"/>
      <c r="K302" s="144"/>
      <c r="L302" s="144"/>
      <c r="M302" s="144"/>
      <c r="N302" s="144"/>
      <c r="O302" s="144"/>
      <c r="P302" s="144"/>
      <c r="Q302" s="144"/>
      <c r="R302" s="144"/>
      <c r="S302" s="144"/>
      <c r="T302" s="144"/>
      <c r="U302" s="144"/>
      <c r="V302" s="144"/>
      <c r="W302" s="144"/>
      <c r="X302" s="144"/>
      <c r="Y302" s="144"/>
      <c r="Z302" s="144"/>
      <c r="AA302" s="144"/>
    </row>
    <row r="303" spans="1:27" ht="15.75" customHeight="1" x14ac:dyDescent="0.2">
      <c r="A303" s="144"/>
      <c r="B303" s="144"/>
      <c r="C303" s="144"/>
      <c r="D303" s="144"/>
      <c r="E303" s="144"/>
      <c r="F303" s="144"/>
      <c r="G303" s="144"/>
      <c r="H303" s="144"/>
      <c r="I303" s="144"/>
      <c r="J303" s="144"/>
      <c r="K303" s="144"/>
      <c r="L303" s="144"/>
      <c r="M303" s="144"/>
      <c r="N303" s="144"/>
      <c r="O303" s="144"/>
      <c r="P303" s="144"/>
      <c r="Q303" s="144"/>
      <c r="R303" s="144"/>
      <c r="S303" s="144"/>
      <c r="T303" s="144"/>
      <c r="U303" s="144"/>
      <c r="V303" s="144"/>
      <c r="W303" s="144"/>
      <c r="X303" s="144"/>
      <c r="Y303" s="144"/>
      <c r="Z303" s="144"/>
      <c r="AA303" s="144"/>
    </row>
    <row r="304" spans="1:27" ht="15.75" customHeight="1" x14ac:dyDescent="0.2">
      <c r="A304" s="144"/>
      <c r="B304" s="144"/>
      <c r="C304" s="144"/>
      <c r="D304" s="144"/>
      <c r="E304" s="144"/>
      <c r="F304" s="144"/>
      <c r="G304" s="144"/>
      <c r="H304" s="144"/>
      <c r="I304" s="144"/>
      <c r="J304" s="144"/>
      <c r="K304" s="144"/>
      <c r="L304" s="144"/>
      <c r="M304" s="144"/>
      <c r="N304" s="144"/>
      <c r="O304" s="144"/>
      <c r="P304" s="144"/>
      <c r="Q304" s="144"/>
      <c r="R304" s="144"/>
      <c r="S304" s="144"/>
      <c r="T304" s="144"/>
      <c r="U304" s="144"/>
      <c r="V304" s="144"/>
      <c r="W304" s="144"/>
      <c r="X304" s="144"/>
      <c r="Y304" s="144"/>
      <c r="Z304" s="144"/>
      <c r="AA304" s="144"/>
    </row>
    <row r="305" spans="1:27" ht="15.75" customHeight="1" x14ac:dyDescent="0.2">
      <c r="A305" s="144"/>
      <c r="B305" s="144"/>
      <c r="C305" s="144"/>
      <c r="D305" s="144"/>
      <c r="E305" s="144"/>
      <c r="F305" s="144"/>
      <c r="G305" s="144"/>
      <c r="H305" s="144"/>
      <c r="I305" s="144"/>
      <c r="J305" s="144"/>
      <c r="K305" s="144"/>
      <c r="L305" s="144"/>
      <c r="M305" s="144"/>
      <c r="N305" s="144"/>
      <c r="O305" s="144"/>
      <c r="P305" s="144"/>
      <c r="Q305" s="144"/>
      <c r="R305" s="144"/>
      <c r="S305" s="144"/>
      <c r="T305" s="144"/>
      <c r="U305" s="144"/>
      <c r="V305" s="144"/>
      <c r="W305" s="144"/>
      <c r="X305" s="144"/>
      <c r="Y305" s="144"/>
      <c r="Z305" s="144"/>
      <c r="AA305" s="144"/>
    </row>
    <row r="306" spans="1:27" ht="15.75" customHeight="1" x14ac:dyDescent="0.2">
      <c r="A306" s="144"/>
      <c r="B306" s="144"/>
      <c r="C306" s="144"/>
      <c r="D306" s="144"/>
      <c r="E306" s="144"/>
      <c r="F306" s="144"/>
      <c r="G306" s="144"/>
      <c r="H306" s="144"/>
      <c r="I306" s="144"/>
      <c r="J306" s="144"/>
      <c r="K306" s="144"/>
      <c r="L306" s="144"/>
      <c r="M306" s="144"/>
      <c r="N306" s="144"/>
      <c r="O306" s="144"/>
      <c r="P306" s="144"/>
      <c r="Q306" s="144"/>
      <c r="R306" s="144"/>
      <c r="S306" s="144"/>
      <c r="T306" s="144"/>
      <c r="U306" s="144"/>
      <c r="V306" s="144"/>
      <c r="W306" s="144"/>
      <c r="X306" s="144"/>
      <c r="Y306" s="144"/>
      <c r="Z306" s="144"/>
      <c r="AA306" s="144"/>
    </row>
    <row r="307" spans="1:27" ht="15.75" customHeight="1" x14ac:dyDescent="0.2">
      <c r="A307" s="144"/>
      <c r="B307" s="144"/>
      <c r="C307" s="144"/>
      <c r="D307" s="144"/>
      <c r="E307" s="144"/>
      <c r="F307" s="144"/>
      <c r="G307" s="144"/>
      <c r="H307" s="144"/>
      <c r="I307" s="144"/>
      <c r="J307" s="144"/>
      <c r="K307" s="144"/>
      <c r="L307" s="144"/>
      <c r="M307" s="144"/>
      <c r="N307" s="144"/>
      <c r="O307" s="144"/>
      <c r="P307" s="144"/>
      <c r="Q307" s="144"/>
      <c r="R307" s="144"/>
      <c r="S307" s="144"/>
      <c r="T307" s="144"/>
      <c r="U307" s="144"/>
      <c r="V307" s="144"/>
      <c r="W307" s="144"/>
      <c r="X307" s="144"/>
      <c r="Y307" s="144"/>
      <c r="Z307" s="144"/>
      <c r="AA307" s="144"/>
    </row>
    <row r="308" spans="1:27" ht="15.75" customHeight="1" x14ac:dyDescent="0.2">
      <c r="A308" s="144"/>
      <c r="B308" s="144"/>
      <c r="C308" s="144"/>
      <c r="D308" s="144"/>
      <c r="E308" s="144"/>
      <c r="F308" s="144"/>
      <c r="G308" s="144"/>
      <c r="H308" s="144"/>
      <c r="I308" s="144"/>
      <c r="J308" s="144"/>
      <c r="K308" s="144"/>
      <c r="L308" s="144"/>
      <c r="M308" s="144"/>
      <c r="N308" s="144"/>
      <c r="O308" s="144"/>
      <c r="P308" s="144"/>
      <c r="Q308" s="144"/>
      <c r="R308" s="144"/>
      <c r="S308" s="144"/>
      <c r="T308" s="144"/>
      <c r="U308" s="144"/>
      <c r="V308" s="144"/>
      <c r="W308" s="144"/>
      <c r="X308" s="144"/>
      <c r="Y308" s="144"/>
      <c r="Z308" s="144"/>
      <c r="AA308" s="144"/>
    </row>
    <row r="309" spans="1:27" ht="15.75" customHeight="1" x14ac:dyDescent="0.2">
      <c r="A309" s="144"/>
      <c r="B309" s="144"/>
      <c r="C309" s="144"/>
      <c r="D309" s="144"/>
      <c r="E309" s="144"/>
      <c r="F309" s="144"/>
      <c r="G309" s="144"/>
      <c r="H309" s="144"/>
      <c r="I309" s="144"/>
      <c r="J309" s="144"/>
      <c r="K309" s="144"/>
      <c r="L309" s="144"/>
      <c r="M309" s="144"/>
      <c r="N309" s="144"/>
      <c r="O309" s="144"/>
      <c r="P309" s="144"/>
      <c r="Q309" s="144"/>
      <c r="R309" s="144"/>
      <c r="S309" s="144"/>
      <c r="T309" s="144"/>
      <c r="U309" s="144"/>
      <c r="V309" s="144"/>
      <c r="W309" s="144"/>
      <c r="X309" s="144"/>
      <c r="Y309" s="144"/>
      <c r="Z309" s="144"/>
      <c r="AA309" s="144"/>
    </row>
    <row r="310" spans="1:27" ht="15.75" customHeight="1" x14ac:dyDescent="0.2">
      <c r="A310" s="144"/>
      <c r="B310" s="144"/>
      <c r="C310" s="144"/>
      <c r="D310" s="144"/>
      <c r="E310" s="144"/>
      <c r="F310" s="144"/>
      <c r="G310" s="144"/>
      <c r="H310" s="144"/>
      <c r="I310" s="144"/>
      <c r="J310" s="144"/>
      <c r="K310" s="144"/>
      <c r="L310" s="144"/>
      <c r="M310" s="144"/>
      <c r="N310" s="144"/>
      <c r="O310" s="144"/>
      <c r="P310" s="144"/>
      <c r="Q310" s="144"/>
      <c r="R310" s="144"/>
      <c r="S310" s="144"/>
      <c r="T310" s="144"/>
      <c r="U310" s="144"/>
      <c r="V310" s="144"/>
      <c r="W310" s="144"/>
      <c r="X310" s="144"/>
      <c r="Y310" s="144"/>
      <c r="Z310" s="144"/>
      <c r="AA310" s="144"/>
    </row>
    <row r="311" spans="1:27" ht="15.75" customHeight="1" x14ac:dyDescent="0.2">
      <c r="A311" s="144"/>
      <c r="B311" s="144"/>
      <c r="C311" s="144"/>
      <c r="D311" s="144"/>
      <c r="E311" s="144"/>
      <c r="F311" s="144"/>
      <c r="G311" s="144"/>
      <c r="H311" s="144"/>
      <c r="I311" s="144"/>
      <c r="J311" s="144"/>
      <c r="K311" s="144"/>
      <c r="L311" s="144"/>
      <c r="M311" s="144"/>
      <c r="N311" s="144"/>
      <c r="O311" s="144"/>
      <c r="P311" s="144"/>
      <c r="Q311" s="144"/>
      <c r="R311" s="144"/>
      <c r="S311" s="144"/>
      <c r="T311" s="144"/>
      <c r="U311" s="144"/>
      <c r="V311" s="144"/>
      <c r="W311" s="144"/>
      <c r="X311" s="144"/>
      <c r="Y311" s="144"/>
      <c r="Z311" s="144"/>
      <c r="AA311" s="144"/>
    </row>
    <row r="312" spans="1:27" ht="15.75" customHeight="1" x14ac:dyDescent="0.2">
      <c r="A312" s="144"/>
      <c r="B312" s="144"/>
      <c r="C312" s="144"/>
      <c r="D312" s="144"/>
      <c r="E312" s="144"/>
      <c r="F312" s="144"/>
      <c r="G312" s="144"/>
      <c r="H312" s="144"/>
      <c r="I312" s="144"/>
      <c r="J312" s="144"/>
      <c r="K312" s="144"/>
      <c r="L312" s="144"/>
      <c r="M312" s="144"/>
      <c r="N312" s="144"/>
      <c r="O312" s="144"/>
      <c r="P312" s="144"/>
      <c r="Q312" s="144"/>
      <c r="R312" s="144"/>
      <c r="S312" s="144"/>
      <c r="T312" s="144"/>
      <c r="U312" s="144"/>
      <c r="V312" s="144"/>
      <c r="W312" s="144"/>
      <c r="X312" s="144"/>
      <c r="Y312" s="144"/>
      <c r="Z312" s="144"/>
      <c r="AA312" s="144"/>
    </row>
    <row r="313" spans="1:27" ht="15.75" customHeight="1" x14ac:dyDescent="0.2">
      <c r="A313" s="144"/>
      <c r="B313" s="144"/>
      <c r="C313" s="144"/>
      <c r="D313" s="144"/>
      <c r="E313" s="144"/>
      <c r="F313" s="144"/>
      <c r="G313" s="144"/>
      <c r="H313" s="144"/>
      <c r="I313" s="144"/>
      <c r="J313" s="144"/>
      <c r="K313" s="144"/>
      <c r="L313" s="144"/>
      <c r="M313" s="144"/>
      <c r="N313" s="144"/>
      <c r="O313" s="144"/>
      <c r="P313" s="144"/>
      <c r="Q313" s="144"/>
      <c r="R313" s="144"/>
      <c r="S313" s="144"/>
      <c r="T313" s="144"/>
      <c r="U313" s="144"/>
      <c r="V313" s="144"/>
      <c r="W313" s="144"/>
      <c r="X313" s="144"/>
      <c r="Y313" s="144"/>
      <c r="Z313" s="144"/>
      <c r="AA313" s="144"/>
    </row>
    <row r="314" spans="1:27" ht="15.75" customHeight="1" x14ac:dyDescent="0.2">
      <c r="A314" s="144"/>
      <c r="B314" s="144"/>
      <c r="C314" s="144"/>
      <c r="D314" s="144"/>
      <c r="E314" s="144"/>
      <c r="F314" s="144"/>
      <c r="G314" s="144"/>
      <c r="H314" s="144"/>
      <c r="I314" s="144"/>
      <c r="J314" s="144"/>
      <c r="K314" s="144"/>
      <c r="L314" s="144"/>
      <c r="M314" s="144"/>
      <c r="N314" s="144"/>
      <c r="O314" s="144"/>
      <c r="P314" s="144"/>
      <c r="Q314" s="144"/>
      <c r="R314" s="144"/>
      <c r="S314" s="144"/>
      <c r="T314" s="144"/>
      <c r="U314" s="144"/>
      <c r="V314" s="144"/>
      <c r="W314" s="144"/>
      <c r="X314" s="144"/>
      <c r="Y314" s="144"/>
      <c r="Z314" s="144"/>
      <c r="AA314" s="144"/>
    </row>
    <row r="315" spans="1:27" ht="15.75" customHeight="1" x14ac:dyDescent="0.2">
      <c r="A315" s="144"/>
      <c r="B315" s="144"/>
      <c r="C315" s="144"/>
      <c r="D315" s="144"/>
      <c r="E315" s="144"/>
      <c r="F315" s="144"/>
      <c r="G315" s="144"/>
      <c r="H315" s="144"/>
      <c r="I315" s="144"/>
      <c r="J315" s="144"/>
      <c r="K315" s="144"/>
      <c r="L315" s="144"/>
      <c r="M315" s="144"/>
      <c r="N315" s="144"/>
      <c r="O315" s="144"/>
      <c r="P315" s="144"/>
      <c r="Q315" s="144"/>
      <c r="R315" s="144"/>
      <c r="S315" s="144"/>
      <c r="T315" s="144"/>
      <c r="U315" s="144"/>
      <c r="V315" s="144"/>
      <c r="W315" s="144"/>
      <c r="X315" s="144"/>
      <c r="Y315" s="144"/>
      <c r="Z315" s="144"/>
      <c r="AA315" s="144"/>
    </row>
    <row r="316" spans="1:27" ht="15.75" customHeight="1" x14ac:dyDescent="0.2">
      <c r="A316" s="144"/>
      <c r="B316" s="144"/>
      <c r="C316" s="144"/>
      <c r="D316" s="144"/>
      <c r="E316" s="144"/>
      <c r="F316" s="144"/>
      <c r="G316" s="144"/>
      <c r="H316" s="144"/>
      <c r="I316" s="144"/>
      <c r="J316" s="144"/>
      <c r="K316" s="144"/>
      <c r="L316" s="144"/>
      <c r="M316" s="144"/>
      <c r="N316" s="144"/>
      <c r="O316" s="144"/>
      <c r="P316" s="144"/>
      <c r="Q316" s="144"/>
      <c r="R316" s="144"/>
      <c r="S316" s="144"/>
      <c r="T316" s="144"/>
      <c r="U316" s="144"/>
      <c r="V316" s="144"/>
      <c r="W316" s="144"/>
      <c r="X316" s="144"/>
      <c r="Y316" s="144"/>
      <c r="Z316" s="144"/>
      <c r="AA316" s="144"/>
    </row>
    <row r="317" spans="1:27" ht="15.75" customHeight="1" x14ac:dyDescent="0.2">
      <c r="A317" s="144"/>
      <c r="B317" s="144"/>
      <c r="C317" s="144"/>
      <c r="D317" s="144"/>
      <c r="E317" s="144"/>
      <c r="F317" s="144"/>
      <c r="G317" s="144"/>
      <c r="H317" s="144"/>
      <c r="I317" s="144"/>
      <c r="J317" s="144"/>
      <c r="K317" s="144"/>
      <c r="L317" s="144"/>
      <c r="M317" s="144"/>
      <c r="N317" s="144"/>
      <c r="O317" s="144"/>
      <c r="P317" s="144"/>
      <c r="Q317" s="144"/>
      <c r="R317" s="144"/>
      <c r="S317" s="144"/>
      <c r="T317" s="144"/>
      <c r="U317" s="144"/>
      <c r="V317" s="144"/>
      <c r="W317" s="144"/>
      <c r="X317" s="144"/>
      <c r="Y317" s="144"/>
      <c r="Z317" s="144"/>
      <c r="AA317" s="144"/>
    </row>
    <row r="318" spans="1:27" ht="15.75" customHeight="1" x14ac:dyDescent="0.2">
      <c r="A318" s="144"/>
      <c r="B318" s="144"/>
      <c r="C318" s="144"/>
      <c r="D318" s="144"/>
      <c r="E318" s="144"/>
      <c r="F318" s="144"/>
      <c r="G318" s="144"/>
      <c r="H318" s="144"/>
      <c r="I318" s="144"/>
      <c r="J318" s="144"/>
      <c r="K318" s="144"/>
      <c r="L318" s="144"/>
      <c r="M318" s="144"/>
      <c r="N318" s="144"/>
      <c r="O318" s="144"/>
      <c r="P318" s="144"/>
      <c r="Q318" s="144"/>
      <c r="R318" s="144"/>
      <c r="S318" s="144"/>
      <c r="T318" s="144"/>
      <c r="U318" s="144"/>
      <c r="V318" s="144"/>
      <c r="W318" s="144"/>
      <c r="X318" s="144"/>
      <c r="Y318" s="144"/>
      <c r="Z318" s="144"/>
      <c r="AA318" s="144"/>
    </row>
    <row r="319" spans="1:27" ht="15.75" customHeight="1" x14ac:dyDescent="0.2">
      <c r="A319" s="144"/>
      <c r="B319" s="144"/>
      <c r="C319" s="144"/>
      <c r="D319" s="144"/>
      <c r="E319" s="144"/>
      <c r="F319" s="144"/>
      <c r="G319" s="144"/>
      <c r="H319" s="144"/>
      <c r="I319" s="144"/>
      <c r="J319" s="144"/>
      <c r="K319" s="144"/>
      <c r="L319" s="144"/>
      <c r="M319" s="144"/>
      <c r="N319" s="144"/>
      <c r="O319" s="144"/>
      <c r="P319" s="144"/>
      <c r="Q319" s="144"/>
      <c r="R319" s="144"/>
      <c r="S319" s="144"/>
      <c r="T319" s="144"/>
      <c r="U319" s="144"/>
      <c r="V319" s="144"/>
      <c r="W319" s="144"/>
      <c r="X319" s="144"/>
      <c r="Y319" s="144"/>
      <c r="Z319" s="144"/>
      <c r="AA319" s="144"/>
    </row>
    <row r="320" spans="1:27" ht="15.75" customHeight="1" x14ac:dyDescent="0.2">
      <c r="A320" s="144"/>
      <c r="B320" s="144"/>
      <c r="C320" s="144"/>
      <c r="D320" s="144"/>
      <c r="E320" s="144"/>
      <c r="F320" s="144"/>
      <c r="G320" s="144"/>
      <c r="H320" s="144"/>
      <c r="I320" s="144"/>
      <c r="J320" s="144"/>
      <c r="K320" s="144"/>
      <c r="L320" s="144"/>
      <c r="M320" s="144"/>
      <c r="N320" s="144"/>
      <c r="O320" s="144"/>
      <c r="P320" s="144"/>
      <c r="Q320" s="144"/>
      <c r="R320" s="144"/>
      <c r="S320" s="144"/>
      <c r="T320" s="144"/>
      <c r="U320" s="144"/>
      <c r="V320" s="144"/>
      <c r="W320" s="144"/>
      <c r="X320" s="144"/>
      <c r="Y320" s="144"/>
      <c r="Z320" s="144"/>
      <c r="AA320" s="144"/>
    </row>
    <row r="321" spans="1:27" ht="15.75" customHeight="1" x14ac:dyDescent="0.2">
      <c r="A321" s="144"/>
      <c r="B321" s="144"/>
      <c r="C321" s="144"/>
      <c r="D321" s="144"/>
      <c r="E321" s="144"/>
      <c r="F321" s="144"/>
      <c r="G321" s="144"/>
      <c r="H321" s="144"/>
      <c r="I321" s="144"/>
      <c r="J321" s="144"/>
      <c r="K321" s="144"/>
      <c r="L321" s="144"/>
      <c r="M321" s="144"/>
      <c r="N321" s="144"/>
      <c r="O321" s="144"/>
      <c r="P321" s="144"/>
      <c r="Q321" s="144"/>
      <c r="R321" s="144"/>
      <c r="S321" s="144"/>
      <c r="T321" s="144"/>
      <c r="U321" s="144"/>
      <c r="V321" s="144"/>
      <c r="W321" s="144"/>
      <c r="X321" s="144"/>
      <c r="Y321" s="144"/>
      <c r="Z321" s="144"/>
      <c r="AA321" s="144"/>
    </row>
    <row r="322" spans="1:27" ht="15.75" customHeight="1" x14ac:dyDescent="0.2">
      <c r="A322" s="144"/>
      <c r="B322" s="144"/>
      <c r="C322" s="144"/>
      <c r="D322" s="144"/>
      <c r="E322" s="144"/>
      <c r="F322" s="144"/>
      <c r="G322" s="144"/>
      <c r="H322" s="144"/>
      <c r="I322" s="144"/>
      <c r="J322" s="144"/>
      <c r="K322" s="144"/>
      <c r="L322" s="144"/>
      <c r="M322" s="144"/>
      <c r="N322" s="144"/>
      <c r="O322" s="144"/>
      <c r="P322" s="144"/>
      <c r="Q322" s="144"/>
      <c r="R322" s="144"/>
      <c r="S322" s="144"/>
      <c r="T322" s="144"/>
      <c r="U322" s="144"/>
      <c r="V322" s="144"/>
      <c r="W322" s="144"/>
      <c r="X322" s="144"/>
      <c r="Y322" s="144"/>
      <c r="Z322" s="144"/>
      <c r="AA322" s="144"/>
    </row>
    <row r="323" spans="1:27" ht="15.75" customHeight="1" x14ac:dyDescent="0.2">
      <c r="A323" s="144"/>
      <c r="B323" s="144"/>
      <c r="C323" s="144"/>
      <c r="D323" s="144"/>
      <c r="E323" s="144"/>
      <c r="F323" s="144"/>
      <c r="G323" s="144"/>
      <c r="H323" s="144"/>
      <c r="I323" s="144"/>
      <c r="J323" s="144"/>
      <c r="K323" s="144"/>
      <c r="L323" s="144"/>
      <c r="M323" s="144"/>
      <c r="N323" s="144"/>
      <c r="O323" s="144"/>
      <c r="P323" s="144"/>
      <c r="Q323" s="144"/>
      <c r="R323" s="144"/>
      <c r="S323" s="144"/>
      <c r="T323" s="144"/>
      <c r="U323" s="144"/>
      <c r="V323" s="144"/>
      <c r="W323" s="144"/>
      <c r="X323" s="144"/>
      <c r="Y323" s="144"/>
      <c r="Z323" s="144"/>
      <c r="AA323" s="144"/>
    </row>
    <row r="324" spans="1:27" ht="15.75" customHeight="1" x14ac:dyDescent="0.2">
      <c r="A324" s="144"/>
      <c r="B324" s="144"/>
      <c r="C324" s="144"/>
      <c r="D324" s="144"/>
      <c r="E324" s="144"/>
      <c r="F324" s="144"/>
      <c r="G324" s="144"/>
      <c r="H324" s="144"/>
      <c r="I324" s="144"/>
      <c r="J324" s="144"/>
      <c r="K324" s="144"/>
      <c r="L324" s="144"/>
      <c r="M324" s="144"/>
      <c r="N324" s="144"/>
      <c r="O324" s="144"/>
      <c r="P324" s="144"/>
      <c r="Q324" s="144"/>
      <c r="R324" s="144"/>
      <c r="S324" s="144"/>
      <c r="T324" s="144"/>
      <c r="U324" s="144"/>
      <c r="V324" s="144"/>
      <c r="W324" s="144"/>
      <c r="X324" s="144"/>
      <c r="Y324" s="144"/>
      <c r="Z324" s="144"/>
      <c r="AA324" s="144"/>
    </row>
    <row r="325" spans="1:27" ht="15.75" customHeight="1" x14ac:dyDescent="0.2">
      <c r="A325" s="144"/>
      <c r="B325" s="144"/>
      <c r="C325" s="144"/>
      <c r="D325" s="144"/>
      <c r="E325" s="144"/>
      <c r="F325" s="144"/>
      <c r="G325" s="144"/>
      <c r="H325" s="144"/>
      <c r="I325" s="144"/>
      <c r="J325" s="144"/>
      <c r="K325" s="144"/>
      <c r="L325" s="144"/>
      <c r="M325" s="144"/>
      <c r="N325" s="144"/>
      <c r="O325" s="144"/>
      <c r="P325" s="144"/>
      <c r="Q325" s="144"/>
      <c r="R325" s="144"/>
      <c r="S325" s="144"/>
      <c r="T325" s="144"/>
      <c r="U325" s="144"/>
      <c r="V325" s="144"/>
      <c r="W325" s="144"/>
      <c r="X325" s="144"/>
      <c r="Y325" s="144"/>
      <c r="Z325" s="144"/>
      <c r="AA325" s="144"/>
    </row>
    <row r="326" spans="1:27" ht="15.75" customHeight="1" x14ac:dyDescent="0.2">
      <c r="A326" s="144"/>
      <c r="B326" s="144"/>
      <c r="C326" s="144"/>
      <c r="D326" s="144"/>
      <c r="E326" s="144"/>
      <c r="F326" s="144"/>
      <c r="G326" s="144"/>
      <c r="H326" s="144"/>
      <c r="I326" s="144"/>
      <c r="J326" s="144"/>
      <c r="K326" s="144"/>
      <c r="L326" s="144"/>
      <c r="M326" s="144"/>
      <c r="N326" s="144"/>
      <c r="O326" s="144"/>
      <c r="P326" s="144"/>
      <c r="Q326" s="144"/>
      <c r="R326" s="144"/>
      <c r="S326" s="144"/>
      <c r="T326" s="144"/>
      <c r="U326" s="144"/>
      <c r="V326" s="144"/>
      <c r="W326" s="144"/>
      <c r="X326" s="144"/>
      <c r="Y326" s="144"/>
      <c r="Z326" s="144"/>
      <c r="AA326" s="144"/>
    </row>
    <row r="327" spans="1:27" ht="15.75" customHeight="1" x14ac:dyDescent="0.2">
      <c r="A327" s="144"/>
      <c r="B327" s="144"/>
      <c r="C327" s="144"/>
      <c r="D327" s="144"/>
      <c r="E327" s="144"/>
      <c r="F327" s="144"/>
      <c r="G327" s="144"/>
      <c r="H327" s="144"/>
      <c r="I327" s="144"/>
      <c r="J327" s="144"/>
      <c r="K327" s="144"/>
      <c r="L327" s="144"/>
      <c r="M327" s="144"/>
      <c r="N327" s="144"/>
      <c r="O327" s="144"/>
      <c r="P327" s="144"/>
      <c r="Q327" s="144"/>
      <c r="R327" s="144"/>
      <c r="S327" s="144"/>
      <c r="T327" s="144"/>
      <c r="U327" s="144"/>
      <c r="V327" s="144"/>
      <c r="W327" s="144"/>
      <c r="X327" s="144"/>
      <c r="Y327" s="144"/>
      <c r="Z327" s="144"/>
      <c r="AA327" s="144"/>
    </row>
    <row r="328" spans="1:27" ht="15.75" customHeight="1" x14ac:dyDescent="0.2">
      <c r="A328" s="144"/>
      <c r="B328" s="144"/>
      <c r="C328" s="144"/>
      <c r="D328" s="144"/>
      <c r="E328" s="144"/>
      <c r="F328" s="144"/>
      <c r="G328" s="144"/>
      <c r="H328" s="144"/>
      <c r="I328" s="144"/>
      <c r="J328" s="144"/>
      <c r="K328" s="144"/>
      <c r="L328" s="144"/>
      <c r="M328" s="144"/>
      <c r="N328" s="144"/>
      <c r="O328" s="144"/>
      <c r="P328" s="144"/>
      <c r="Q328" s="144"/>
      <c r="R328" s="144"/>
      <c r="S328" s="144"/>
      <c r="T328" s="144"/>
      <c r="U328" s="144"/>
      <c r="V328" s="144"/>
      <c r="W328" s="144"/>
      <c r="X328" s="144"/>
      <c r="Y328" s="144"/>
      <c r="Z328" s="144"/>
      <c r="AA328" s="144"/>
    </row>
    <row r="329" spans="1:27" ht="15.75" customHeight="1" x14ac:dyDescent="0.2">
      <c r="A329" s="144"/>
      <c r="B329" s="144"/>
      <c r="C329" s="144"/>
      <c r="D329" s="144"/>
      <c r="E329" s="144"/>
      <c r="F329" s="144"/>
      <c r="G329" s="144"/>
      <c r="H329" s="144"/>
      <c r="I329" s="144"/>
      <c r="J329" s="144"/>
      <c r="K329" s="144"/>
      <c r="L329" s="144"/>
      <c r="M329" s="144"/>
      <c r="N329" s="144"/>
      <c r="O329" s="144"/>
      <c r="P329" s="144"/>
      <c r="Q329" s="144"/>
      <c r="R329" s="144"/>
      <c r="S329" s="144"/>
      <c r="T329" s="144"/>
      <c r="U329" s="144"/>
      <c r="V329" s="144"/>
      <c r="W329" s="144"/>
      <c r="X329" s="144"/>
      <c r="Y329" s="144"/>
      <c r="Z329" s="144"/>
      <c r="AA329" s="144"/>
    </row>
    <row r="330" spans="1:27" ht="15.75" customHeight="1" x14ac:dyDescent="0.2">
      <c r="A330" s="144"/>
      <c r="B330" s="144"/>
      <c r="C330" s="144"/>
      <c r="D330" s="144"/>
      <c r="E330" s="144"/>
      <c r="F330" s="144"/>
      <c r="G330" s="144"/>
      <c r="H330" s="144"/>
      <c r="I330" s="144"/>
      <c r="J330" s="144"/>
      <c r="K330" s="144"/>
      <c r="L330" s="144"/>
      <c r="M330" s="144"/>
      <c r="N330" s="144"/>
      <c r="O330" s="144"/>
      <c r="P330" s="144"/>
      <c r="Q330" s="144"/>
      <c r="R330" s="144"/>
      <c r="S330" s="144"/>
      <c r="T330" s="144"/>
      <c r="U330" s="144"/>
      <c r="V330" s="144"/>
      <c r="W330" s="144"/>
      <c r="X330" s="144"/>
      <c r="Y330" s="144"/>
      <c r="Z330" s="144"/>
      <c r="AA330" s="144"/>
    </row>
    <row r="331" spans="1:27" ht="15.75" customHeight="1" x14ac:dyDescent="0.2">
      <c r="A331" s="144"/>
      <c r="B331" s="144"/>
      <c r="C331" s="144"/>
      <c r="D331" s="144"/>
      <c r="E331" s="144"/>
      <c r="F331" s="144"/>
      <c r="G331" s="144"/>
      <c r="H331" s="144"/>
      <c r="I331" s="144"/>
      <c r="J331" s="144"/>
      <c r="K331" s="144"/>
      <c r="L331" s="144"/>
      <c r="M331" s="144"/>
      <c r="N331" s="144"/>
      <c r="O331" s="144"/>
      <c r="P331" s="144"/>
      <c r="Q331" s="144"/>
      <c r="R331" s="144"/>
      <c r="S331" s="144"/>
      <c r="T331" s="144"/>
      <c r="U331" s="144"/>
      <c r="V331" s="144"/>
      <c r="W331" s="144"/>
      <c r="X331" s="144"/>
      <c r="Y331" s="144"/>
      <c r="Z331" s="144"/>
      <c r="AA331" s="144"/>
    </row>
    <row r="332" spans="1:27" ht="15.75" customHeight="1" x14ac:dyDescent="0.2">
      <c r="A332" s="144"/>
      <c r="B332" s="144"/>
      <c r="C332" s="144"/>
      <c r="D332" s="144"/>
      <c r="E332" s="144"/>
      <c r="F332" s="144"/>
      <c r="G332" s="144"/>
      <c r="H332" s="144"/>
      <c r="I332" s="144"/>
      <c r="J332" s="144"/>
      <c r="K332" s="144"/>
      <c r="L332" s="144"/>
      <c r="M332" s="144"/>
      <c r="N332" s="144"/>
      <c r="O332" s="144"/>
      <c r="P332" s="144"/>
      <c r="Q332" s="144"/>
      <c r="R332" s="144"/>
      <c r="S332" s="144"/>
      <c r="T332" s="144"/>
      <c r="U332" s="144"/>
      <c r="V332" s="144"/>
      <c r="W332" s="144"/>
      <c r="X332" s="144"/>
      <c r="Y332" s="144"/>
      <c r="Z332" s="144"/>
      <c r="AA332" s="144"/>
    </row>
    <row r="333" spans="1:27" ht="15.75" customHeight="1" x14ac:dyDescent="0.2">
      <c r="A333" s="144"/>
      <c r="B333" s="144"/>
      <c r="C333" s="144"/>
      <c r="D333" s="144"/>
      <c r="E333" s="144"/>
      <c r="F333" s="144"/>
      <c r="G333" s="144"/>
      <c r="H333" s="144"/>
      <c r="I333" s="144"/>
      <c r="J333" s="144"/>
      <c r="K333" s="144"/>
      <c r="L333" s="144"/>
      <c r="M333" s="144"/>
      <c r="N333" s="144"/>
      <c r="O333" s="144"/>
      <c r="P333" s="144"/>
      <c r="Q333" s="144"/>
      <c r="R333" s="144"/>
      <c r="S333" s="144"/>
      <c r="T333" s="144"/>
      <c r="U333" s="144"/>
      <c r="V333" s="144"/>
      <c r="W333" s="144"/>
      <c r="X333" s="144"/>
      <c r="Y333" s="144"/>
      <c r="Z333" s="144"/>
      <c r="AA333" s="144"/>
    </row>
    <row r="334" spans="1:27" ht="15.75" customHeight="1" x14ac:dyDescent="0.2">
      <c r="A334" s="144"/>
      <c r="B334" s="144"/>
      <c r="C334" s="144"/>
      <c r="D334" s="144"/>
      <c r="E334" s="144"/>
      <c r="F334" s="144"/>
      <c r="G334" s="144"/>
      <c r="H334" s="144"/>
      <c r="I334" s="144"/>
      <c r="J334" s="144"/>
      <c r="K334" s="144"/>
      <c r="L334" s="144"/>
      <c r="M334" s="144"/>
      <c r="N334" s="144"/>
      <c r="O334" s="144"/>
      <c r="P334" s="144"/>
      <c r="Q334" s="144"/>
      <c r="R334" s="144"/>
      <c r="S334" s="144"/>
      <c r="T334" s="144"/>
      <c r="U334" s="144"/>
      <c r="V334" s="144"/>
      <c r="W334" s="144"/>
      <c r="X334" s="144"/>
      <c r="Y334" s="144"/>
      <c r="Z334" s="144"/>
      <c r="AA334" s="144"/>
    </row>
    <row r="335" spans="1:27" ht="15.75" customHeight="1" x14ac:dyDescent="0.2">
      <c r="A335" s="144"/>
      <c r="B335" s="144"/>
      <c r="C335" s="144"/>
      <c r="D335" s="144"/>
      <c r="E335" s="144"/>
      <c r="F335" s="144"/>
      <c r="G335" s="144"/>
      <c r="H335" s="144"/>
      <c r="I335" s="144"/>
      <c r="J335" s="144"/>
      <c r="K335" s="144"/>
      <c r="L335" s="144"/>
      <c r="M335" s="144"/>
      <c r="N335" s="144"/>
      <c r="O335" s="144"/>
      <c r="P335" s="144"/>
      <c r="Q335" s="144"/>
      <c r="R335" s="144"/>
      <c r="S335" s="144"/>
      <c r="T335" s="144"/>
      <c r="U335" s="144"/>
      <c r="V335" s="144"/>
      <c r="W335" s="144"/>
      <c r="X335" s="144"/>
      <c r="Y335" s="144"/>
      <c r="Z335" s="144"/>
      <c r="AA335" s="144"/>
    </row>
    <row r="336" spans="1:27" ht="15.75" customHeight="1" x14ac:dyDescent="0.2">
      <c r="A336" s="144"/>
      <c r="B336" s="144"/>
      <c r="C336" s="144"/>
      <c r="D336" s="144"/>
      <c r="E336" s="144"/>
      <c r="F336" s="144"/>
      <c r="G336" s="144"/>
      <c r="H336" s="144"/>
      <c r="I336" s="144"/>
      <c r="J336" s="144"/>
      <c r="K336" s="144"/>
      <c r="L336" s="144"/>
      <c r="M336" s="144"/>
      <c r="N336" s="144"/>
      <c r="O336" s="144"/>
      <c r="P336" s="144"/>
      <c r="Q336" s="144"/>
      <c r="R336" s="144"/>
      <c r="S336" s="144"/>
      <c r="T336" s="144"/>
      <c r="U336" s="144"/>
      <c r="V336" s="144"/>
      <c r="W336" s="144"/>
      <c r="X336" s="144"/>
      <c r="Y336" s="144"/>
      <c r="Z336" s="144"/>
      <c r="AA336" s="144"/>
    </row>
    <row r="337" spans="1:27" ht="15.75" customHeight="1" x14ac:dyDescent="0.2">
      <c r="A337" s="144"/>
      <c r="B337" s="144"/>
      <c r="C337" s="144"/>
      <c r="D337" s="144"/>
      <c r="E337" s="144"/>
      <c r="F337" s="144"/>
      <c r="G337" s="144"/>
      <c r="H337" s="144"/>
      <c r="I337" s="144"/>
      <c r="J337" s="144"/>
      <c r="K337" s="144"/>
      <c r="L337" s="144"/>
      <c r="M337" s="144"/>
      <c r="N337" s="144"/>
      <c r="O337" s="144"/>
      <c r="P337" s="144"/>
      <c r="Q337" s="144"/>
      <c r="R337" s="144"/>
      <c r="S337" s="144"/>
      <c r="T337" s="144"/>
      <c r="U337" s="144"/>
      <c r="V337" s="144"/>
      <c r="W337" s="144"/>
      <c r="X337" s="144"/>
      <c r="Y337" s="144"/>
      <c r="Z337" s="144"/>
      <c r="AA337" s="144"/>
    </row>
    <row r="338" spans="1:27" ht="15.75" customHeight="1" x14ac:dyDescent="0.2">
      <c r="A338" s="144"/>
      <c r="B338" s="144"/>
      <c r="C338" s="144"/>
      <c r="D338" s="144"/>
      <c r="E338" s="144"/>
      <c r="F338" s="144"/>
      <c r="G338" s="144"/>
      <c r="H338" s="144"/>
      <c r="I338" s="144"/>
      <c r="J338" s="144"/>
      <c r="K338" s="144"/>
      <c r="L338" s="144"/>
      <c r="M338" s="144"/>
      <c r="N338" s="144"/>
      <c r="O338" s="144"/>
      <c r="P338" s="144"/>
      <c r="Q338" s="144"/>
      <c r="R338" s="144"/>
      <c r="S338" s="144"/>
      <c r="T338" s="144"/>
      <c r="U338" s="144"/>
      <c r="V338" s="144"/>
      <c r="W338" s="144"/>
      <c r="X338" s="144"/>
      <c r="Y338" s="144"/>
      <c r="Z338" s="144"/>
      <c r="AA338" s="144"/>
    </row>
    <row r="339" spans="1:27" ht="15.75" customHeight="1" x14ac:dyDescent="0.2">
      <c r="A339" s="144"/>
      <c r="B339" s="144"/>
      <c r="C339" s="144"/>
      <c r="D339" s="144"/>
      <c r="E339" s="144"/>
      <c r="F339" s="144"/>
      <c r="G339" s="144"/>
      <c r="H339" s="144"/>
      <c r="I339" s="144"/>
      <c r="J339" s="144"/>
      <c r="K339" s="144"/>
      <c r="L339" s="144"/>
      <c r="M339" s="144"/>
      <c r="N339" s="144"/>
      <c r="O339" s="144"/>
      <c r="P339" s="144"/>
      <c r="Q339" s="144"/>
      <c r="R339" s="144"/>
      <c r="S339" s="144"/>
      <c r="T339" s="144"/>
      <c r="U339" s="144"/>
      <c r="V339" s="144"/>
      <c r="W339" s="144"/>
      <c r="X339" s="144"/>
      <c r="Y339" s="144"/>
      <c r="Z339" s="144"/>
      <c r="AA339" s="144"/>
    </row>
    <row r="340" spans="1:27" ht="15.75" customHeight="1" x14ac:dyDescent="0.2">
      <c r="A340" s="144"/>
      <c r="B340" s="144"/>
      <c r="C340" s="144"/>
      <c r="D340" s="144"/>
      <c r="E340" s="144"/>
      <c r="F340" s="144"/>
      <c r="G340" s="144"/>
      <c r="H340" s="144"/>
      <c r="I340" s="144"/>
      <c r="J340" s="144"/>
      <c r="K340" s="144"/>
      <c r="L340" s="144"/>
      <c r="M340" s="144"/>
      <c r="N340" s="144"/>
      <c r="O340" s="144"/>
      <c r="P340" s="144"/>
      <c r="Q340" s="144"/>
      <c r="R340" s="144"/>
      <c r="S340" s="144"/>
      <c r="T340" s="144"/>
      <c r="U340" s="144"/>
      <c r="V340" s="144"/>
      <c r="W340" s="144"/>
      <c r="X340" s="144"/>
      <c r="Y340" s="144"/>
      <c r="Z340" s="144"/>
      <c r="AA340" s="144"/>
    </row>
    <row r="341" spans="1:27" ht="15.75" customHeight="1" x14ac:dyDescent="0.2">
      <c r="A341" s="144"/>
      <c r="B341" s="144"/>
      <c r="C341" s="144"/>
      <c r="D341" s="144"/>
      <c r="E341" s="144"/>
      <c r="F341" s="144"/>
      <c r="G341" s="144"/>
      <c r="H341" s="144"/>
      <c r="I341" s="144"/>
      <c r="J341" s="144"/>
      <c r="K341" s="144"/>
      <c r="L341" s="144"/>
      <c r="M341" s="144"/>
      <c r="N341" s="144"/>
      <c r="O341" s="144"/>
      <c r="P341" s="144"/>
      <c r="Q341" s="144"/>
      <c r="R341" s="144"/>
      <c r="S341" s="144"/>
      <c r="T341" s="144"/>
      <c r="U341" s="144"/>
      <c r="V341" s="144"/>
      <c r="W341" s="144"/>
      <c r="X341" s="144"/>
      <c r="Y341" s="144"/>
      <c r="Z341" s="144"/>
      <c r="AA341" s="144"/>
    </row>
    <row r="342" spans="1:27" ht="15.75" customHeight="1" x14ac:dyDescent="0.2">
      <c r="A342" s="144"/>
      <c r="B342" s="144"/>
      <c r="C342" s="144"/>
      <c r="D342" s="144"/>
      <c r="E342" s="144"/>
      <c r="F342" s="144"/>
      <c r="G342" s="144"/>
      <c r="H342" s="144"/>
      <c r="I342" s="144"/>
      <c r="J342" s="144"/>
      <c r="K342" s="144"/>
      <c r="L342" s="144"/>
      <c r="M342" s="144"/>
      <c r="N342" s="144"/>
      <c r="O342" s="144"/>
      <c r="P342" s="144"/>
      <c r="Q342" s="144"/>
      <c r="R342" s="144"/>
      <c r="S342" s="144"/>
      <c r="T342" s="144"/>
      <c r="U342" s="144"/>
      <c r="V342" s="144"/>
      <c r="W342" s="144"/>
      <c r="X342" s="144"/>
      <c r="Y342" s="144"/>
      <c r="Z342" s="144"/>
      <c r="AA342" s="144"/>
    </row>
    <row r="343" spans="1:27" ht="15.75" customHeight="1" x14ac:dyDescent="0.2">
      <c r="A343" s="144"/>
      <c r="B343" s="144"/>
      <c r="C343" s="144"/>
      <c r="D343" s="144"/>
      <c r="E343" s="144"/>
      <c r="F343" s="144"/>
      <c r="G343" s="144"/>
      <c r="H343" s="144"/>
      <c r="I343" s="144"/>
      <c r="J343" s="144"/>
      <c r="K343" s="144"/>
      <c r="L343" s="144"/>
      <c r="M343" s="144"/>
      <c r="N343" s="144"/>
      <c r="O343" s="144"/>
      <c r="P343" s="144"/>
      <c r="Q343" s="144"/>
      <c r="R343" s="144"/>
      <c r="S343" s="144"/>
      <c r="T343" s="144"/>
      <c r="U343" s="144"/>
      <c r="V343" s="144"/>
      <c r="W343" s="144"/>
      <c r="X343" s="144"/>
      <c r="Y343" s="144"/>
      <c r="Z343" s="144"/>
      <c r="AA343" s="144"/>
    </row>
    <row r="344" spans="1:27" ht="15.75" customHeight="1" x14ac:dyDescent="0.2">
      <c r="A344" s="144"/>
      <c r="B344" s="144"/>
      <c r="C344" s="144"/>
      <c r="D344" s="144"/>
      <c r="E344" s="144"/>
      <c r="F344" s="144"/>
      <c r="G344" s="144"/>
      <c r="H344" s="144"/>
      <c r="I344" s="144"/>
      <c r="J344" s="144"/>
      <c r="K344" s="144"/>
      <c r="L344" s="144"/>
      <c r="M344" s="144"/>
      <c r="N344" s="144"/>
      <c r="O344" s="144"/>
      <c r="P344" s="144"/>
      <c r="Q344" s="144"/>
      <c r="R344" s="144"/>
      <c r="S344" s="144"/>
      <c r="T344" s="144"/>
      <c r="U344" s="144"/>
      <c r="V344" s="144"/>
      <c r="W344" s="144"/>
      <c r="X344" s="144"/>
      <c r="Y344" s="144"/>
      <c r="Z344" s="144"/>
      <c r="AA344" s="144"/>
    </row>
    <row r="345" spans="1:27" ht="15.75" customHeight="1" x14ac:dyDescent="0.2">
      <c r="A345" s="144"/>
      <c r="B345" s="144"/>
      <c r="C345" s="144"/>
      <c r="D345" s="144"/>
      <c r="E345" s="144"/>
      <c r="F345" s="144"/>
      <c r="G345" s="144"/>
      <c r="H345" s="144"/>
      <c r="I345" s="144"/>
      <c r="J345" s="144"/>
      <c r="K345" s="144"/>
      <c r="L345" s="144"/>
      <c r="M345" s="144"/>
      <c r="N345" s="144"/>
      <c r="O345" s="144"/>
      <c r="P345" s="144"/>
      <c r="Q345" s="144"/>
      <c r="R345" s="144"/>
      <c r="S345" s="144"/>
      <c r="T345" s="144"/>
      <c r="U345" s="144"/>
      <c r="V345" s="144"/>
      <c r="W345" s="144"/>
      <c r="X345" s="144"/>
      <c r="Y345" s="144"/>
      <c r="Z345" s="144"/>
      <c r="AA345" s="144"/>
    </row>
    <row r="346" spans="1:27" ht="15.75" customHeight="1" x14ac:dyDescent="0.2">
      <c r="A346" s="144"/>
      <c r="B346" s="144"/>
      <c r="C346" s="144"/>
      <c r="D346" s="144"/>
      <c r="E346" s="144"/>
      <c r="F346" s="144"/>
      <c r="G346" s="144"/>
      <c r="H346" s="144"/>
      <c r="I346" s="144"/>
      <c r="J346" s="144"/>
      <c r="K346" s="144"/>
      <c r="L346" s="144"/>
      <c r="M346" s="144"/>
      <c r="N346" s="144"/>
      <c r="O346" s="144"/>
      <c r="P346" s="144"/>
      <c r="Q346" s="144"/>
      <c r="R346" s="144"/>
      <c r="S346" s="144"/>
      <c r="T346" s="144"/>
      <c r="U346" s="144"/>
      <c r="V346" s="144"/>
      <c r="W346" s="144"/>
      <c r="X346" s="144"/>
      <c r="Y346" s="144"/>
      <c r="Z346" s="144"/>
      <c r="AA346" s="144"/>
    </row>
    <row r="347" spans="1:27" ht="15.75" customHeight="1" x14ac:dyDescent="0.2">
      <c r="A347" s="144"/>
      <c r="B347" s="144"/>
      <c r="C347" s="144"/>
      <c r="D347" s="144"/>
      <c r="E347" s="144"/>
      <c r="F347" s="144"/>
      <c r="G347" s="144"/>
      <c r="H347" s="144"/>
      <c r="I347" s="144"/>
      <c r="J347" s="144"/>
      <c r="K347" s="144"/>
      <c r="L347" s="144"/>
      <c r="M347" s="144"/>
      <c r="N347" s="144"/>
      <c r="O347" s="144"/>
      <c r="P347" s="144"/>
      <c r="Q347" s="144"/>
      <c r="R347" s="144"/>
      <c r="S347" s="144"/>
      <c r="T347" s="144"/>
      <c r="U347" s="144"/>
      <c r="V347" s="144"/>
      <c r="W347" s="144"/>
      <c r="X347" s="144"/>
      <c r="Y347" s="144"/>
      <c r="Z347" s="144"/>
      <c r="AA347" s="144"/>
    </row>
    <row r="348" spans="1:27" ht="15.75" customHeight="1" x14ac:dyDescent="0.2">
      <c r="A348" s="144"/>
      <c r="B348" s="144"/>
      <c r="C348" s="144"/>
      <c r="D348" s="144"/>
      <c r="E348" s="144"/>
      <c r="F348" s="144"/>
      <c r="G348" s="144"/>
      <c r="H348" s="144"/>
      <c r="I348" s="144"/>
      <c r="J348" s="144"/>
      <c r="K348" s="144"/>
      <c r="L348" s="144"/>
      <c r="M348" s="144"/>
      <c r="N348" s="144"/>
      <c r="O348" s="144"/>
      <c r="P348" s="144"/>
      <c r="Q348" s="144"/>
      <c r="R348" s="144"/>
      <c r="S348" s="144"/>
      <c r="T348" s="144"/>
      <c r="U348" s="144"/>
      <c r="V348" s="144"/>
      <c r="W348" s="144"/>
      <c r="X348" s="144"/>
      <c r="Y348" s="144"/>
      <c r="Z348" s="144"/>
      <c r="AA348" s="144"/>
    </row>
    <row r="349" spans="1:27" ht="15.75" customHeight="1" x14ac:dyDescent="0.2">
      <c r="A349" s="144"/>
      <c r="B349" s="144"/>
      <c r="C349" s="144"/>
      <c r="D349" s="144"/>
      <c r="E349" s="144"/>
      <c r="F349" s="144"/>
      <c r="G349" s="144"/>
      <c r="H349" s="144"/>
      <c r="I349" s="144"/>
      <c r="J349" s="144"/>
      <c r="K349" s="144"/>
      <c r="L349" s="144"/>
      <c r="M349" s="144"/>
      <c r="N349" s="144"/>
      <c r="O349" s="144"/>
      <c r="P349" s="144"/>
      <c r="Q349" s="144"/>
      <c r="R349" s="144"/>
      <c r="S349" s="144"/>
      <c r="T349" s="144"/>
      <c r="U349" s="144"/>
      <c r="V349" s="144"/>
      <c r="W349" s="144"/>
      <c r="X349" s="144"/>
      <c r="Y349" s="144"/>
      <c r="Z349" s="144"/>
      <c r="AA349" s="144"/>
    </row>
    <row r="350" spans="1:27" ht="15.75" customHeight="1" x14ac:dyDescent="0.2">
      <c r="A350" s="144"/>
      <c r="B350" s="144"/>
      <c r="C350" s="144"/>
      <c r="D350" s="144"/>
      <c r="E350" s="144"/>
      <c r="F350" s="144"/>
      <c r="G350" s="144"/>
      <c r="H350" s="144"/>
      <c r="I350" s="144"/>
      <c r="J350" s="144"/>
      <c r="K350" s="144"/>
      <c r="L350" s="144"/>
      <c r="M350" s="144"/>
      <c r="N350" s="144"/>
      <c r="O350" s="144"/>
      <c r="P350" s="144"/>
      <c r="Q350" s="144"/>
      <c r="R350" s="144"/>
      <c r="S350" s="144"/>
      <c r="T350" s="144"/>
      <c r="U350" s="144"/>
      <c r="V350" s="144"/>
      <c r="W350" s="144"/>
      <c r="X350" s="144"/>
      <c r="Y350" s="144"/>
      <c r="Z350" s="144"/>
      <c r="AA350" s="144"/>
    </row>
    <row r="351" spans="1:27" ht="15.75" customHeight="1" x14ac:dyDescent="0.2">
      <c r="A351" s="144"/>
      <c r="B351" s="144"/>
      <c r="C351" s="144"/>
      <c r="D351" s="144"/>
      <c r="E351" s="144"/>
      <c r="F351" s="144"/>
      <c r="G351" s="144"/>
      <c r="H351" s="144"/>
      <c r="I351" s="144"/>
      <c r="J351" s="144"/>
      <c r="K351" s="144"/>
      <c r="L351" s="144"/>
      <c r="M351" s="144"/>
      <c r="N351" s="144"/>
      <c r="O351" s="144"/>
      <c r="P351" s="144"/>
      <c r="Q351" s="144"/>
      <c r="R351" s="144"/>
      <c r="S351" s="144"/>
      <c r="T351" s="144"/>
      <c r="U351" s="144"/>
      <c r="V351" s="144"/>
      <c r="W351" s="144"/>
      <c r="X351" s="144"/>
      <c r="Y351" s="144"/>
      <c r="Z351" s="144"/>
      <c r="AA351" s="144"/>
    </row>
    <row r="352" spans="1:27" ht="15.75" customHeight="1" x14ac:dyDescent="0.2">
      <c r="A352" s="144"/>
      <c r="B352" s="144"/>
      <c r="C352" s="144"/>
      <c r="D352" s="144"/>
      <c r="E352" s="144"/>
      <c r="F352" s="144"/>
      <c r="G352" s="144"/>
      <c r="H352" s="144"/>
      <c r="I352" s="144"/>
      <c r="J352" s="144"/>
      <c r="K352" s="144"/>
      <c r="L352" s="144"/>
      <c r="M352" s="144"/>
      <c r="N352" s="144"/>
      <c r="O352" s="144"/>
      <c r="P352" s="144"/>
      <c r="Q352" s="144"/>
      <c r="R352" s="144"/>
      <c r="S352" s="144"/>
      <c r="T352" s="144"/>
      <c r="U352" s="144"/>
      <c r="V352" s="144"/>
      <c r="W352" s="144"/>
      <c r="X352" s="144"/>
      <c r="Y352" s="144"/>
      <c r="Z352" s="144"/>
      <c r="AA352" s="144"/>
    </row>
    <row r="353" spans="1:27" ht="15.75" customHeight="1" x14ac:dyDescent="0.2">
      <c r="A353" s="144"/>
      <c r="B353" s="144"/>
      <c r="C353" s="144"/>
      <c r="D353" s="144"/>
      <c r="E353" s="144"/>
      <c r="F353" s="144"/>
      <c r="G353" s="144"/>
      <c r="H353" s="144"/>
      <c r="I353" s="144"/>
      <c r="J353" s="144"/>
      <c r="K353" s="144"/>
      <c r="L353" s="144"/>
      <c r="M353" s="144"/>
      <c r="N353" s="144"/>
      <c r="O353" s="144"/>
      <c r="P353" s="144"/>
      <c r="Q353" s="144"/>
      <c r="R353" s="144"/>
      <c r="S353" s="144"/>
      <c r="T353" s="144"/>
      <c r="U353" s="144"/>
      <c r="V353" s="144"/>
      <c r="W353" s="144"/>
      <c r="X353" s="144"/>
      <c r="Y353" s="144"/>
      <c r="Z353" s="144"/>
      <c r="AA353" s="144"/>
    </row>
    <row r="354" spans="1:27" ht="15.75" customHeight="1" x14ac:dyDescent="0.2">
      <c r="A354" s="144"/>
      <c r="B354" s="144"/>
      <c r="C354" s="144"/>
      <c r="D354" s="144"/>
      <c r="E354" s="144"/>
      <c r="F354" s="144"/>
      <c r="G354" s="144"/>
      <c r="H354" s="144"/>
      <c r="I354" s="144"/>
      <c r="J354" s="144"/>
      <c r="K354" s="144"/>
      <c r="L354" s="144"/>
      <c r="M354" s="144"/>
      <c r="N354" s="144"/>
      <c r="O354" s="144"/>
      <c r="P354" s="144"/>
      <c r="Q354" s="144"/>
      <c r="R354" s="144"/>
      <c r="S354" s="144"/>
      <c r="T354" s="144"/>
      <c r="U354" s="144"/>
      <c r="V354" s="144"/>
      <c r="W354" s="144"/>
      <c r="X354" s="144"/>
      <c r="Y354" s="144"/>
      <c r="Z354" s="144"/>
      <c r="AA354" s="144"/>
    </row>
    <row r="355" spans="1:27" ht="15.75" customHeight="1" x14ac:dyDescent="0.2">
      <c r="A355" s="144"/>
      <c r="B355" s="144"/>
      <c r="C355" s="144"/>
      <c r="D355" s="144"/>
      <c r="E355" s="144"/>
      <c r="F355" s="144"/>
      <c r="G355" s="144"/>
      <c r="H355" s="144"/>
      <c r="I355" s="144"/>
      <c r="J355" s="144"/>
      <c r="K355" s="144"/>
      <c r="L355" s="144"/>
      <c r="M355" s="144"/>
      <c r="N355" s="144"/>
      <c r="O355" s="144"/>
      <c r="P355" s="144"/>
      <c r="Q355" s="144"/>
      <c r="R355" s="144"/>
      <c r="S355" s="144"/>
      <c r="T355" s="144"/>
      <c r="U355" s="144"/>
      <c r="V355" s="144"/>
      <c r="W355" s="144"/>
      <c r="X355" s="144"/>
      <c r="Y355" s="144"/>
      <c r="Z355" s="144"/>
      <c r="AA355" s="144"/>
    </row>
    <row r="356" spans="1:27" ht="15.75" customHeight="1" x14ac:dyDescent="0.2">
      <c r="A356" s="144"/>
      <c r="B356" s="144"/>
      <c r="C356" s="144"/>
      <c r="D356" s="144"/>
      <c r="E356" s="144"/>
      <c r="F356" s="144"/>
      <c r="G356" s="144"/>
      <c r="H356" s="144"/>
      <c r="I356" s="144"/>
      <c r="J356" s="144"/>
      <c r="K356" s="144"/>
      <c r="L356" s="144"/>
      <c r="M356" s="144"/>
      <c r="N356" s="144"/>
      <c r="O356" s="144"/>
      <c r="P356" s="144"/>
      <c r="Q356" s="144"/>
      <c r="R356" s="144"/>
      <c r="S356" s="144"/>
      <c r="T356" s="144"/>
      <c r="U356" s="144"/>
      <c r="V356" s="144"/>
      <c r="W356" s="144"/>
      <c r="X356" s="144"/>
      <c r="Y356" s="144"/>
      <c r="Z356" s="144"/>
      <c r="AA356" s="144"/>
    </row>
    <row r="357" spans="1:27" ht="15.75" customHeight="1" x14ac:dyDescent="0.2">
      <c r="A357" s="144"/>
      <c r="B357" s="144"/>
      <c r="C357" s="144"/>
      <c r="D357" s="144"/>
      <c r="E357" s="144"/>
      <c r="F357" s="144"/>
      <c r="G357" s="144"/>
      <c r="H357" s="144"/>
      <c r="I357" s="144"/>
      <c r="J357" s="144"/>
      <c r="K357" s="144"/>
      <c r="L357" s="144"/>
      <c r="M357" s="144"/>
      <c r="N357" s="144"/>
      <c r="O357" s="144"/>
      <c r="P357" s="144"/>
      <c r="Q357" s="144"/>
      <c r="R357" s="144"/>
      <c r="S357" s="144"/>
      <c r="T357" s="144"/>
      <c r="U357" s="144"/>
      <c r="V357" s="144"/>
      <c r="W357" s="144"/>
      <c r="X357" s="144"/>
      <c r="Y357" s="144"/>
      <c r="Z357" s="144"/>
      <c r="AA357" s="144"/>
    </row>
    <row r="358" spans="1:27" ht="15.75" customHeight="1" x14ac:dyDescent="0.2">
      <c r="A358" s="144"/>
      <c r="B358" s="144"/>
      <c r="C358" s="144"/>
      <c r="D358" s="144"/>
      <c r="E358" s="144"/>
      <c r="F358" s="144"/>
      <c r="G358" s="144"/>
      <c r="H358" s="144"/>
      <c r="I358" s="144"/>
      <c r="J358" s="144"/>
      <c r="K358" s="144"/>
      <c r="L358" s="144"/>
      <c r="M358" s="144"/>
      <c r="N358" s="144"/>
      <c r="O358" s="144"/>
      <c r="P358" s="144"/>
      <c r="Q358" s="144"/>
      <c r="R358" s="144"/>
      <c r="S358" s="144"/>
      <c r="T358" s="144"/>
      <c r="U358" s="144"/>
      <c r="V358" s="144"/>
      <c r="W358" s="144"/>
      <c r="X358" s="144"/>
      <c r="Y358" s="144"/>
      <c r="Z358" s="144"/>
      <c r="AA358" s="144"/>
    </row>
    <row r="359" spans="1:27" ht="15.75" customHeight="1" x14ac:dyDescent="0.2">
      <c r="A359" s="144"/>
      <c r="B359" s="144"/>
      <c r="C359" s="144"/>
      <c r="D359" s="144"/>
      <c r="E359" s="144"/>
      <c r="F359" s="144"/>
      <c r="G359" s="144"/>
      <c r="H359" s="144"/>
      <c r="I359" s="144"/>
      <c r="J359" s="144"/>
      <c r="K359" s="144"/>
      <c r="L359" s="144"/>
      <c r="M359" s="144"/>
      <c r="N359" s="144"/>
      <c r="O359" s="144"/>
      <c r="P359" s="144"/>
      <c r="Q359" s="144"/>
      <c r="R359" s="144"/>
      <c r="S359" s="144"/>
      <c r="T359" s="144"/>
      <c r="U359" s="144"/>
      <c r="V359" s="144"/>
      <c r="W359" s="144"/>
      <c r="X359" s="144"/>
      <c r="Y359" s="144"/>
      <c r="Z359" s="144"/>
      <c r="AA359" s="144"/>
    </row>
    <row r="360" spans="1:27" ht="15.75" customHeight="1" x14ac:dyDescent="0.2">
      <c r="A360" s="144"/>
      <c r="B360" s="144"/>
      <c r="C360" s="144"/>
      <c r="D360" s="144"/>
      <c r="E360" s="144"/>
      <c r="F360" s="144"/>
      <c r="G360" s="144"/>
      <c r="H360" s="144"/>
      <c r="I360" s="144"/>
      <c r="J360" s="144"/>
      <c r="K360" s="144"/>
      <c r="L360" s="144"/>
      <c r="M360" s="144"/>
      <c r="N360" s="144"/>
      <c r="O360" s="144"/>
      <c r="P360" s="144"/>
      <c r="Q360" s="144"/>
      <c r="R360" s="144"/>
      <c r="S360" s="144"/>
      <c r="T360" s="144"/>
      <c r="U360" s="144"/>
      <c r="V360" s="144"/>
      <c r="W360" s="144"/>
      <c r="X360" s="144"/>
      <c r="Y360" s="144"/>
      <c r="Z360" s="144"/>
      <c r="AA360" s="144"/>
    </row>
    <row r="361" spans="1:27" ht="15.75" customHeight="1" x14ac:dyDescent="0.2">
      <c r="A361" s="144"/>
      <c r="B361" s="144"/>
      <c r="C361" s="144"/>
      <c r="D361" s="144"/>
      <c r="E361" s="144"/>
      <c r="F361" s="144"/>
      <c r="G361" s="144"/>
      <c r="H361" s="144"/>
      <c r="I361" s="144"/>
      <c r="J361" s="144"/>
      <c r="K361" s="144"/>
      <c r="L361" s="144"/>
      <c r="M361" s="144"/>
      <c r="N361" s="144"/>
      <c r="O361" s="144"/>
      <c r="P361" s="144"/>
      <c r="Q361" s="144"/>
      <c r="R361" s="144"/>
      <c r="S361" s="144"/>
      <c r="T361" s="144"/>
      <c r="U361" s="144"/>
      <c r="V361" s="144"/>
      <c r="W361" s="144"/>
      <c r="X361" s="144"/>
      <c r="Y361" s="144"/>
      <c r="Z361" s="144"/>
      <c r="AA361" s="144"/>
    </row>
    <row r="362" spans="1:27" ht="15.75" customHeight="1" x14ac:dyDescent="0.2">
      <c r="A362" s="144"/>
      <c r="B362" s="144"/>
      <c r="C362" s="144"/>
      <c r="D362" s="144"/>
      <c r="E362" s="144"/>
      <c r="F362" s="144"/>
      <c r="G362" s="144"/>
      <c r="H362" s="144"/>
      <c r="I362" s="144"/>
      <c r="J362" s="144"/>
      <c r="K362" s="144"/>
      <c r="L362" s="144"/>
      <c r="M362" s="144"/>
      <c r="N362" s="144"/>
      <c r="O362" s="144"/>
      <c r="P362" s="144"/>
      <c r="Q362" s="144"/>
      <c r="R362" s="144"/>
      <c r="S362" s="144"/>
      <c r="T362" s="144"/>
      <c r="U362" s="144"/>
      <c r="V362" s="144"/>
      <c r="W362" s="144"/>
      <c r="X362" s="144"/>
      <c r="Y362" s="144"/>
      <c r="Z362" s="144"/>
      <c r="AA362" s="144"/>
    </row>
    <row r="363" spans="1:27" ht="15.75" customHeight="1" x14ac:dyDescent="0.2">
      <c r="A363" s="144"/>
      <c r="B363" s="144"/>
      <c r="C363" s="144"/>
      <c r="D363" s="144"/>
      <c r="E363" s="144"/>
      <c r="F363" s="144"/>
      <c r="G363" s="144"/>
      <c r="H363" s="144"/>
      <c r="I363" s="144"/>
      <c r="J363" s="144"/>
      <c r="K363" s="144"/>
      <c r="L363" s="144"/>
      <c r="M363" s="144"/>
      <c r="N363" s="144"/>
      <c r="O363" s="144"/>
      <c r="P363" s="144"/>
      <c r="Q363" s="144"/>
      <c r="R363" s="144"/>
      <c r="S363" s="144"/>
      <c r="T363" s="144"/>
      <c r="U363" s="144"/>
      <c r="V363" s="144"/>
      <c r="W363" s="144"/>
      <c r="X363" s="144"/>
      <c r="Y363" s="144"/>
      <c r="Z363" s="144"/>
      <c r="AA363" s="144"/>
    </row>
    <row r="364" spans="1:27" ht="15.75" customHeight="1" x14ac:dyDescent="0.2">
      <c r="A364" s="144"/>
      <c r="B364" s="144"/>
      <c r="C364" s="144"/>
      <c r="D364" s="144"/>
      <c r="E364" s="144"/>
      <c r="F364" s="144"/>
      <c r="G364" s="144"/>
      <c r="H364" s="144"/>
      <c r="I364" s="144"/>
      <c r="J364" s="144"/>
      <c r="K364" s="144"/>
      <c r="L364" s="144"/>
      <c r="M364" s="144"/>
      <c r="N364" s="144"/>
      <c r="O364" s="144"/>
      <c r="P364" s="144"/>
      <c r="Q364" s="144"/>
      <c r="R364" s="144"/>
      <c r="S364" s="144"/>
      <c r="T364" s="144"/>
      <c r="U364" s="144"/>
      <c r="V364" s="144"/>
      <c r="W364" s="144"/>
      <c r="X364" s="144"/>
      <c r="Y364" s="144"/>
      <c r="Z364" s="144"/>
      <c r="AA364" s="144"/>
    </row>
    <row r="365" spans="1:27" ht="15.75" customHeight="1" x14ac:dyDescent="0.2">
      <c r="A365" s="144"/>
      <c r="B365" s="144"/>
      <c r="C365" s="144"/>
      <c r="D365" s="144"/>
      <c r="E365" s="144"/>
      <c r="F365" s="144"/>
      <c r="G365" s="144"/>
      <c r="H365" s="144"/>
      <c r="I365" s="144"/>
      <c r="J365" s="144"/>
      <c r="K365" s="144"/>
      <c r="L365" s="144"/>
      <c r="M365" s="144"/>
      <c r="N365" s="144"/>
      <c r="O365" s="144"/>
      <c r="P365" s="144"/>
      <c r="Q365" s="144"/>
      <c r="R365" s="144"/>
      <c r="S365" s="144"/>
      <c r="T365" s="144"/>
      <c r="U365" s="144"/>
      <c r="V365" s="144"/>
      <c r="W365" s="144"/>
      <c r="X365" s="144"/>
      <c r="Y365" s="144"/>
      <c r="Z365" s="144"/>
      <c r="AA365" s="144"/>
    </row>
    <row r="366" spans="1:27" ht="15.75" customHeight="1" x14ac:dyDescent="0.2">
      <c r="A366" s="144"/>
      <c r="B366" s="144"/>
      <c r="C366" s="144"/>
      <c r="D366" s="144"/>
      <c r="E366" s="144"/>
      <c r="F366" s="144"/>
      <c r="G366" s="144"/>
      <c r="H366" s="144"/>
      <c r="I366" s="144"/>
      <c r="J366" s="144"/>
      <c r="K366" s="144"/>
      <c r="L366" s="144"/>
      <c r="M366" s="144"/>
      <c r="N366" s="144"/>
      <c r="O366" s="144"/>
      <c r="P366" s="144"/>
      <c r="Q366" s="144"/>
      <c r="R366" s="144"/>
      <c r="S366" s="144"/>
      <c r="T366" s="144"/>
      <c r="U366" s="144"/>
      <c r="V366" s="144"/>
      <c r="W366" s="144"/>
      <c r="X366" s="144"/>
      <c r="Y366" s="144"/>
      <c r="Z366" s="144"/>
      <c r="AA366" s="144"/>
    </row>
    <row r="367" spans="1:27" ht="15.75" customHeight="1" x14ac:dyDescent="0.2">
      <c r="A367" s="144"/>
      <c r="B367" s="144"/>
      <c r="C367" s="144"/>
      <c r="D367" s="144"/>
      <c r="E367" s="144"/>
      <c r="F367" s="144"/>
      <c r="G367" s="144"/>
      <c r="H367" s="144"/>
      <c r="I367" s="144"/>
      <c r="J367" s="144"/>
      <c r="K367" s="144"/>
      <c r="L367" s="144"/>
      <c r="M367" s="144"/>
      <c r="N367" s="144"/>
      <c r="O367" s="144"/>
      <c r="P367" s="144"/>
      <c r="Q367" s="144"/>
      <c r="R367" s="144"/>
      <c r="S367" s="144"/>
      <c r="T367" s="144"/>
      <c r="U367" s="144"/>
      <c r="V367" s="144"/>
      <c r="W367" s="144"/>
      <c r="X367" s="144"/>
      <c r="Y367" s="144"/>
      <c r="Z367" s="144"/>
      <c r="AA367" s="144"/>
    </row>
    <row r="368" spans="1:27" ht="15.75" customHeight="1" x14ac:dyDescent="0.2">
      <c r="A368" s="144"/>
      <c r="B368" s="144"/>
      <c r="C368" s="144"/>
      <c r="D368" s="144"/>
      <c r="E368" s="144"/>
      <c r="F368" s="144"/>
      <c r="G368" s="144"/>
      <c r="H368" s="144"/>
      <c r="I368" s="144"/>
      <c r="J368" s="144"/>
      <c r="K368" s="144"/>
      <c r="L368" s="144"/>
      <c r="M368" s="144"/>
      <c r="N368" s="144"/>
      <c r="O368" s="144"/>
      <c r="P368" s="144"/>
      <c r="Q368" s="144"/>
      <c r="R368" s="144"/>
      <c r="S368" s="144"/>
      <c r="T368" s="144"/>
      <c r="U368" s="144"/>
      <c r="V368" s="144"/>
      <c r="W368" s="144"/>
      <c r="X368" s="144"/>
      <c r="Y368" s="144"/>
      <c r="Z368" s="144"/>
      <c r="AA368" s="144"/>
    </row>
    <row r="369" spans="1:27" ht="15.75" customHeight="1" x14ac:dyDescent="0.2">
      <c r="A369" s="144"/>
      <c r="B369" s="144"/>
      <c r="C369" s="144"/>
      <c r="D369" s="144"/>
      <c r="E369" s="144"/>
      <c r="F369" s="144"/>
      <c r="G369" s="144"/>
      <c r="H369" s="144"/>
      <c r="I369" s="144"/>
      <c r="J369" s="144"/>
      <c r="K369" s="144"/>
      <c r="L369" s="144"/>
      <c r="M369" s="144"/>
      <c r="N369" s="144"/>
      <c r="O369" s="144"/>
      <c r="P369" s="144"/>
      <c r="Q369" s="144"/>
      <c r="R369" s="144"/>
      <c r="S369" s="144"/>
      <c r="T369" s="144"/>
      <c r="U369" s="144"/>
      <c r="V369" s="144"/>
      <c r="W369" s="144"/>
      <c r="X369" s="144"/>
      <c r="Y369" s="144"/>
      <c r="Z369" s="144"/>
      <c r="AA369" s="144"/>
    </row>
    <row r="370" spans="1:27" ht="15.75" customHeight="1" x14ac:dyDescent="0.2">
      <c r="A370" s="144"/>
      <c r="B370" s="144"/>
      <c r="C370" s="144"/>
      <c r="D370" s="144"/>
      <c r="E370" s="144"/>
      <c r="F370" s="144"/>
      <c r="G370" s="144"/>
      <c r="H370" s="144"/>
      <c r="I370" s="144"/>
      <c r="J370" s="144"/>
      <c r="K370" s="144"/>
      <c r="L370" s="144"/>
      <c r="M370" s="144"/>
      <c r="N370" s="144"/>
      <c r="O370" s="144"/>
      <c r="P370" s="144"/>
      <c r="Q370" s="144"/>
      <c r="R370" s="144"/>
      <c r="S370" s="144"/>
      <c r="T370" s="144"/>
      <c r="U370" s="144"/>
      <c r="V370" s="144"/>
      <c r="W370" s="144"/>
      <c r="X370" s="144"/>
      <c r="Y370" s="144"/>
      <c r="Z370" s="144"/>
      <c r="AA370" s="144"/>
    </row>
    <row r="371" spans="1:27" ht="15.75" customHeight="1" x14ac:dyDescent="0.2">
      <c r="A371" s="144"/>
      <c r="B371" s="144"/>
      <c r="C371" s="144"/>
      <c r="D371" s="144"/>
      <c r="E371" s="144"/>
      <c r="F371" s="144"/>
      <c r="G371" s="144"/>
      <c r="H371" s="144"/>
      <c r="I371" s="144"/>
      <c r="J371" s="144"/>
      <c r="K371" s="144"/>
      <c r="L371" s="144"/>
      <c r="M371" s="144"/>
      <c r="N371" s="144"/>
      <c r="O371" s="144"/>
      <c r="P371" s="144"/>
      <c r="Q371" s="144"/>
      <c r="R371" s="144"/>
      <c r="S371" s="144"/>
      <c r="T371" s="144"/>
      <c r="U371" s="144"/>
      <c r="V371" s="144"/>
      <c r="W371" s="144"/>
      <c r="X371" s="144"/>
      <c r="Y371" s="144"/>
      <c r="Z371" s="144"/>
      <c r="AA371" s="144"/>
    </row>
    <row r="372" spans="1:27" ht="15.75" customHeight="1" x14ac:dyDescent="0.2">
      <c r="A372" s="144"/>
      <c r="B372" s="144"/>
      <c r="C372" s="144"/>
      <c r="D372" s="144"/>
      <c r="E372" s="144"/>
      <c r="F372" s="144"/>
      <c r="G372" s="144"/>
      <c r="H372" s="144"/>
      <c r="I372" s="144"/>
      <c r="J372" s="144"/>
      <c r="K372" s="144"/>
      <c r="L372" s="144"/>
      <c r="M372" s="144"/>
      <c r="N372" s="144"/>
      <c r="O372" s="144"/>
      <c r="P372" s="144"/>
      <c r="Q372" s="144"/>
      <c r="R372" s="144"/>
      <c r="S372" s="144"/>
      <c r="T372" s="144"/>
      <c r="U372" s="144"/>
      <c r="V372" s="144"/>
      <c r="W372" s="144"/>
      <c r="X372" s="144"/>
      <c r="Y372" s="144"/>
      <c r="Z372" s="144"/>
      <c r="AA372" s="144"/>
    </row>
    <row r="373" spans="1:27" ht="15.75" customHeight="1" x14ac:dyDescent="0.2">
      <c r="A373" s="144"/>
      <c r="B373" s="144"/>
      <c r="C373" s="144"/>
      <c r="D373" s="144"/>
      <c r="E373" s="144"/>
      <c r="F373" s="144"/>
      <c r="G373" s="144"/>
      <c r="H373" s="144"/>
      <c r="I373" s="144"/>
      <c r="J373" s="144"/>
      <c r="K373" s="144"/>
      <c r="L373" s="144"/>
      <c r="M373" s="144"/>
      <c r="N373" s="144"/>
      <c r="O373" s="144"/>
      <c r="P373" s="144"/>
      <c r="Q373" s="144"/>
      <c r="R373" s="144"/>
      <c r="S373" s="144"/>
      <c r="T373" s="144"/>
      <c r="U373" s="144"/>
      <c r="V373" s="144"/>
      <c r="W373" s="144"/>
      <c r="X373" s="144"/>
      <c r="Y373" s="144"/>
      <c r="Z373" s="144"/>
      <c r="AA373" s="144"/>
    </row>
    <row r="374" spans="1:27" ht="15.75" customHeight="1" x14ac:dyDescent="0.2">
      <c r="A374" s="144"/>
      <c r="B374" s="144"/>
      <c r="C374" s="144"/>
      <c r="D374" s="144"/>
      <c r="E374" s="144"/>
      <c r="F374" s="144"/>
      <c r="G374" s="144"/>
      <c r="H374" s="144"/>
      <c r="I374" s="144"/>
      <c r="J374" s="144"/>
      <c r="K374" s="144"/>
      <c r="L374" s="144"/>
      <c r="M374" s="144"/>
      <c r="N374" s="144"/>
      <c r="O374" s="144"/>
      <c r="P374" s="144"/>
      <c r="Q374" s="144"/>
      <c r="R374" s="144"/>
      <c r="S374" s="144"/>
      <c r="T374" s="144"/>
      <c r="U374" s="144"/>
      <c r="V374" s="144"/>
      <c r="W374" s="144"/>
      <c r="X374" s="144"/>
      <c r="Y374" s="144"/>
      <c r="Z374" s="144"/>
      <c r="AA374" s="144"/>
    </row>
    <row r="375" spans="1:27" ht="15.75" customHeight="1" x14ac:dyDescent="0.2">
      <c r="A375" s="144"/>
      <c r="B375" s="144"/>
      <c r="C375" s="144"/>
      <c r="D375" s="144"/>
      <c r="E375" s="144"/>
      <c r="F375" s="144"/>
      <c r="G375" s="144"/>
      <c r="H375" s="144"/>
      <c r="I375" s="144"/>
      <c r="J375" s="144"/>
      <c r="K375" s="144"/>
      <c r="L375" s="144"/>
      <c r="M375" s="144"/>
      <c r="N375" s="144"/>
      <c r="O375" s="144"/>
      <c r="P375" s="144"/>
      <c r="Q375" s="144"/>
      <c r="R375" s="144"/>
      <c r="S375" s="144"/>
      <c r="T375" s="144"/>
      <c r="U375" s="144"/>
      <c r="V375" s="144"/>
      <c r="W375" s="144"/>
      <c r="X375" s="144"/>
      <c r="Y375" s="144"/>
      <c r="Z375" s="144"/>
      <c r="AA375" s="144"/>
    </row>
    <row r="376" spans="1:27" ht="15.75" customHeight="1" x14ac:dyDescent="0.2">
      <c r="A376" s="144"/>
      <c r="B376" s="144"/>
      <c r="C376" s="144"/>
      <c r="D376" s="144"/>
      <c r="E376" s="144"/>
      <c r="F376" s="144"/>
      <c r="G376" s="144"/>
      <c r="H376" s="144"/>
      <c r="I376" s="144"/>
      <c r="J376" s="144"/>
      <c r="K376" s="144"/>
      <c r="L376" s="144"/>
      <c r="M376" s="144"/>
      <c r="N376" s="144"/>
      <c r="O376" s="144"/>
      <c r="P376" s="144"/>
      <c r="Q376" s="144"/>
      <c r="R376" s="144"/>
      <c r="S376" s="144"/>
      <c r="T376" s="144"/>
      <c r="U376" s="144"/>
      <c r="V376" s="144"/>
      <c r="W376" s="144"/>
      <c r="X376" s="144"/>
      <c r="Y376" s="144"/>
      <c r="Z376" s="144"/>
      <c r="AA376" s="144"/>
    </row>
    <row r="377" spans="1:27" ht="15.75" customHeight="1" x14ac:dyDescent="0.2">
      <c r="A377" s="144"/>
      <c r="B377" s="144"/>
      <c r="C377" s="144"/>
      <c r="D377" s="144"/>
      <c r="E377" s="144"/>
      <c r="F377" s="144"/>
      <c r="G377" s="144"/>
      <c r="H377" s="144"/>
      <c r="I377" s="144"/>
      <c r="J377" s="144"/>
      <c r="K377" s="144"/>
      <c r="L377" s="144"/>
      <c r="M377" s="144"/>
      <c r="N377" s="144"/>
      <c r="O377" s="144"/>
      <c r="P377" s="144"/>
      <c r="Q377" s="144"/>
      <c r="R377" s="144"/>
      <c r="S377" s="144"/>
      <c r="T377" s="144"/>
      <c r="U377" s="144"/>
      <c r="V377" s="144"/>
      <c r="W377" s="144"/>
      <c r="X377" s="144"/>
      <c r="Y377" s="144"/>
      <c r="Z377" s="144"/>
      <c r="AA377" s="144"/>
    </row>
    <row r="378" spans="1:27" ht="15.75" customHeight="1" x14ac:dyDescent="0.2">
      <c r="A378" s="144"/>
      <c r="B378" s="144"/>
      <c r="C378" s="144"/>
      <c r="D378" s="144"/>
      <c r="E378" s="144"/>
      <c r="F378" s="144"/>
      <c r="G378" s="144"/>
      <c r="H378" s="144"/>
      <c r="I378" s="144"/>
      <c r="J378" s="144"/>
      <c r="K378" s="144"/>
      <c r="L378" s="144"/>
      <c r="M378" s="144"/>
      <c r="N378" s="144"/>
      <c r="O378" s="144"/>
      <c r="P378" s="144"/>
      <c r="Q378" s="144"/>
      <c r="R378" s="144"/>
      <c r="S378" s="144"/>
      <c r="T378" s="144"/>
      <c r="U378" s="144"/>
      <c r="V378" s="144"/>
      <c r="W378" s="144"/>
      <c r="X378" s="144"/>
      <c r="Y378" s="144"/>
      <c r="Z378" s="144"/>
      <c r="AA378" s="144"/>
    </row>
    <row r="379" spans="1:27" ht="15.75" customHeight="1" x14ac:dyDescent="0.2">
      <c r="A379" s="144"/>
      <c r="B379" s="144"/>
      <c r="C379" s="144"/>
      <c r="D379" s="144"/>
      <c r="E379" s="144"/>
      <c r="F379" s="144"/>
      <c r="G379" s="144"/>
      <c r="H379" s="144"/>
      <c r="I379" s="144"/>
      <c r="J379" s="144"/>
      <c r="K379" s="144"/>
      <c r="L379" s="144"/>
      <c r="M379" s="144"/>
      <c r="N379" s="144"/>
      <c r="O379" s="144"/>
      <c r="P379" s="144"/>
      <c r="Q379" s="144"/>
      <c r="R379" s="144"/>
      <c r="S379" s="144"/>
      <c r="T379" s="144"/>
      <c r="U379" s="144"/>
      <c r="V379" s="144"/>
      <c r="W379" s="144"/>
      <c r="X379" s="144"/>
      <c r="Y379" s="144"/>
      <c r="Z379" s="144"/>
      <c r="AA379" s="144"/>
    </row>
    <row r="380" spans="1:27" ht="15.75" customHeight="1" x14ac:dyDescent="0.2">
      <c r="A380" s="144"/>
      <c r="B380" s="144"/>
      <c r="C380" s="144"/>
      <c r="D380" s="144"/>
      <c r="E380" s="144"/>
      <c r="F380" s="144"/>
      <c r="G380" s="144"/>
      <c r="H380" s="144"/>
      <c r="I380" s="144"/>
      <c r="J380" s="144"/>
      <c r="K380" s="144"/>
      <c r="L380" s="144"/>
      <c r="M380" s="144"/>
      <c r="N380" s="144"/>
      <c r="O380" s="144"/>
      <c r="P380" s="144"/>
      <c r="Q380" s="144"/>
      <c r="R380" s="144"/>
      <c r="S380" s="144"/>
      <c r="T380" s="144"/>
      <c r="U380" s="144"/>
      <c r="V380" s="144"/>
      <c r="W380" s="144"/>
      <c r="X380" s="144"/>
      <c r="Y380" s="144"/>
      <c r="Z380" s="144"/>
      <c r="AA380" s="144"/>
    </row>
    <row r="381" spans="1:27" ht="15.75" customHeight="1" x14ac:dyDescent="0.2">
      <c r="A381" s="144"/>
      <c r="B381" s="144"/>
      <c r="C381" s="144"/>
      <c r="D381" s="144"/>
      <c r="E381" s="144"/>
      <c r="F381" s="144"/>
      <c r="G381" s="144"/>
      <c r="H381" s="144"/>
      <c r="I381" s="144"/>
      <c r="J381" s="144"/>
      <c r="K381" s="144"/>
      <c r="L381" s="144"/>
      <c r="M381" s="144"/>
      <c r="N381" s="144"/>
      <c r="O381" s="144"/>
      <c r="P381" s="144"/>
      <c r="Q381" s="144"/>
      <c r="R381" s="144"/>
      <c r="S381" s="144"/>
      <c r="T381" s="144"/>
      <c r="U381" s="144"/>
      <c r="V381" s="144"/>
      <c r="W381" s="144"/>
      <c r="X381" s="144"/>
      <c r="Y381" s="144"/>
      <c r="Z381" s="144"/>
      <c r="AA381" s="144"/>
    </row>
    <row r="382" spans="1:27" ht="15.75" customHeight="1" x14ac:dyDescent="0.2">
      <c r="A382" s="144"/>
      <c r="B382" s="144"/>
      <c r="C382" s="144"/>
      <c r="D382" s="144"/>
      <c r="E382" s="144"/>
      <c r="F382" s="144"/>
      <c r="G382" s="144"/>
      <c r="H382" s="144"/>
      <c r="I382" s="144"/>
      <c r="J382" s="144"/>
      <c r="K382" s="144"/>
      <c r="L382" s="144"/>
      <c r="M382" s="144"/>
      <c r="N382" s="144"/>
      <c r="O382" s="144"/>
      <c r="P382" s="144"/>
      <c r="Q382" s="144"/>
      <c r="R382" s="144"/>
      <c r="S382" s="144"/>
      <c r="T382" s="144"/>
      <c r="U382" s="144"/>
      <c r="V382" s="144"/>
      <c r="W382" s="144"/>
      <c r="X382" s="144"/>
      <c r="Y382" s="144"/>
      <c r="Z382" s="144"/>
      <c r="AA382" s="144"/>
    </row>
    <row r="383" spans="1:27" ht="15.75" customHeight="1" x14ac:dyDescent="0.2">
      <c r="A383" s="144"/>
      <c r="B383" s="144"/>
      <c r="C383" s="144"/>
      <c r="D383" s="144"/>
      <c r="E383" s="144"/>
      <c r="F383" s="144"/>
      <c r="G383" s="144"/>
      <c r="H383" s="144"/>
      <c r="I383" s="144"/>
      <c r="J383" s="144"/>
      <c r="K383" s="144"/>
      <c r="L383" s="144"/>
      <c r="M383" s="144"/>
      <c r="N383" s="144"/>
      <c r="O383" s="144"/>
      <c r="P383" s="144"/>
      <c r="Q383" s="144"/>
      <c r="R383" s="144"/>
      <c r="S383" s="144"/>
      <c r="T383" s="144"/>
      <c r="U383" s="144"/>
      <c r="V383" s="144"/>
      <c r="W383" s="144"/>
      <c r="X383" s="144"/>
      <c r="Y383" s="144"/>
      <c r="Z383" s="144"/>
      <c r="AA383" s="144"/>
    </row>
    <row r="384" spans="1:27" ht="15.75" customHeight="1" x14ac:dyDescent="0.2">
      <c r="A384" s="144"/>
      <c r="B384" s="144"/>
      <c r="C384" s="144"/>
      <c r="D384" s="144"/>
      <c r="E384" s="144"/>
      <c r="F384" s="144"/>
      <c r="G384" s="144"/>
      <c r="H384" s="144"/>
      <c r="I384" s="144"/>
      <c r="J384" s="144"/>
      <c r="K384" s="144"/>
      <c r="L384" s="144"/>
      <c r="M384" s="144"/>
      <c r="N384" s="144"/>
      <c r="O384" s="144"/>
      <c r="P384" s="144"/>
      <c r="Q384" s="144"/>
      <c r="R384" s="144"/>
      <c r="S384" s="144"/>
      <c r="T384" s="144"/>
      <c r="U384" s="144"/>
      <c r="V384" s="144"/>
      <c r="W384" s="144"/>
      <c r="X384" s="144"/>
      <c r="Y384" s="144"/>
      <c r="Z384" s="144"/>
      <c r="AA384" s="144"/>
    </row>
    <row r="385" spans="1:27" ht="15.75" customHeight="1" x14ac:dyDescent="0.2">
      <c r="A385" s="144"/>
      <c r="B385" s="144"/>
      <c r="C385" s="144"/>
      <c r="D385" s="144"/>
      <c r="E385" s="144"/>
      <c r="F385" s="144"/>
      <c r="G385" s="144"/>
      <c r="H385" s="144"/>
      <c r="I385" s="144"/>
      <c r="J385" s="144"/>
      <c r="K385" s="144"/>
      <c r="L385" s="144"/>
      <c r="M385" s="144"/>
      <c r="N385" s="144"/>
      <c r="O385" s="144"/>
      <c r="P385" s="144"/>
      <c r="Q385" s="144"/>
      <c r="R385" s="144"/>
      <c r="S385" s="144"/>
      <c r="T385" s="144"/>
      <c r="U385" s="144"/>
      <c r="V385" s="144"/>
      <c r="W385" s="144"/>
      <c r="X385" s="144"/>
      <c r="Y385" s="144"/>
      <c r="Z385" s="144"/>
      <c r="AA385" s="144"/>
    </row>
    <row r="386" spans="1:27" ht="15.75" customHeight="1" x14ac:dyDescent="0.2">
      <c r="A386" s="144"/>
      <c r="B386" s="144"/>
      <c r="C386" s="144"/>
      <c r="D386" s="144"/>
      <c r="E386" s="144"/>
      <c r="F386" s="144"/>
      <c r="G386" s="144"/>
      <c r="H386" s="144"/>
      <c r="I386" s="144"/>
      <c r="J386" s="144"/>
      <c r="K386" s="144"/>
      <c r="L386" s="144"/>
      <c r="M386" s="144"/>
      <c r="N386" s="144"/>
      <c r="O386" s="144"/>
      <c r="P386" s="144"/>
      <c r="Q386" s="144"/>
      <c r="R386" s="144"/>
      <c r="S386" s="144"/>
      <c r="T386" s="144"/>
      <c r="U386" s="144"/>
      <c r="V386" s="144"/>
      <c r="W386" s="144"/>
      <c r="X386" s="144"/>
      <c r="Y386" s="144"/>
      <c r="Z386" s="144"/>
      <c r="AA386" s="144"/>
    </row>
    <row r="387" spans="1:27" ht="15.75" customHeight="1" x14ac:dyDescent="0.2">
      <c r="A387" s="144"/>
      <c r="B387" s="144"/>
      <c r="C387" s="144"/>
      <c r="D387" s="144"/>
      <c r="E387" s="144"/>
      <c r="F387" s="144"/>
      <c r="G387" s="144"/>
      <c r="H387" s="144"/>
      <c r="I387" s="144"/>
      <c r="J387" s="144"/>
      <c r="K387" s="144"/>
      <c r="L387" s="144"/>
      <c r="M387" s="144"/>
      <c r="N387" s="144"/>
      <c r="O387" s="144"/>
      <c r="P387" s="144"/>
      <c r="Q387" s="144"/>
      <c r="R387" s="144"/>
      <c r="S387" s="144"/>
      <c r="T387" s="144"/>
      <c r="U387" s="144"/>
      <c r="V387" s="144"/>
      <c r="W387" s="144"/>
      <c r="X387" s="144"/>
      <c r="Y387" s="144"/>
      <c r="Z387" s="144"/>
      <c r="AA387" s="144"/>
    </row>
    <row r="388" spans="1:27" ht="15.75" customHeight="1" x14ac:dyDescent="0.2">
      <c r="A388" s="144"/>
      <c r="B388" s="144"/>
      <c r="C388" s="144"/>
      <c r="D388" s="144"/>
      <c r="E388" s="144"/>
      <c r="F388" s="144"/>
      <c r="G388" s="144"/>
      <c r="H388" s="144"/>
      <c r="I388" s="144"/>
      <c r="J388" s="144"/>
      <c r="K388" s="144"/>
      <c r="L388" s="144"/>
      <c r="M388" s="144"/>
      <c r="N388" s="144"/>
      <c r="O388" s="144"/>
      <c r="P388" s="144"/>
      <c r="Q388" s="144"/>
      <c r="R388" s="144"/>
      <c r="S388" s="144"/>
      <c r="T388" s="144"/>
      <c r="U388" s="144"/>
      <c r="V388" s="144"/>
      <c r="W388" s="144"/>
      <c r="X388" s="144"/>
      <c r="Y388" s="144"/>
      <c r="Z388" s="144"/>
      <c r="AA388" s="144"/>
    </row>
    <row r="389" spans="1:27" ht="15.75" customHeight="1" x14ac:dyDescent="0.2">
      <c r="A389" s="144"/>
      <c r="B389" s="144"/>
      <c r="C389" s="144"/>
      <c r="D389" s="144"/>
      <c r="E389" s="144"/>
      <c r="F389" s="144"/>
      <c r="G389" s="144"/>
      <c r="H389" s="144"/>
      <c r="I389" s="144"/>
      <c r="J389" s="144"/>
      <c r="K389" s="144"/>
      <c r="L389" s="144"/>
      <c r="M389" s="144"/>
      <c r="N389" s="144"/>
      <c r="O389" s="144"/>
      <c r="P389" s="144"/>
      <c r="Q389" s="144"/>
      <c r="R389" s="144"/>
      <c r="S389" s="144"/>
      <c r="T389" s="144"/>
      <c r="U389" s="144"/>
      <c r="V389" s="144"/>
      <c r="W389" s="144"/>
      <c r="X389" s="144"/>
      <c r="Y389" s="144"/>
      <c r="Z389" s="144"/>
      <c r="AA389" s="144"/>
    </row>
    <row r="390" spans="1:27" ht="15.75" customHeight="1" x14ac:dyDescent="0.2">
      <c r="A390" s="144"/>
      <c r="B390" s="144"/>
      <c r="C390" s="144"/>
      <c r="D390" s="144"/>
      <c r="E390" s="144"/>
      <c r="F390" s="144"/>
      <c r="G390" s="144"/>
      <c r="H390" s="144"/>
      <c r="I390" s="144"/>
      <c r="J390" s="144"/>
      <c r="K390" s="144"/>
      <c r="L390" s="144"/>
      <c r="M390" s="144"/>
      <c r="N390" s="144"/>
      <c r="O390" s="144"/>
      <c r="P390" s="144"/>
      <c r="Q390" s="144"/>
      <c r="R390" s="144"/>
      <c r="S390" s="144"/>
      <c r="T390" s="144"/>
      <c r="U390" s="144"/>
      <c r="V390" s="144"/>
      <c r="W390" s="144"/>
      <c r="X390" s="144"/>
      <c r="Y390" s="144"/>
      <c r="Z390" s="144"/>
      <c r="AA390" s="144"/>
    </row>
    <row r="391" spans="1:27" ht="15.75" customHeight="1" x14ac:dyDescent="0.2">
      <c r="A391" s="144"/>
      <c r="B391" s="144"/>
      <c r="C391" s="144"/>
      <c r="D391" s="144"/>
      <c r="E391" s="144"/>
      <c r="F391" s="144"/>
      <c r="G391" s="144"/>
      <c r="H391" s="144"/>
      <c r="I391" s="144"/>
      <c r="J391" s="144"/>
      <c r="K391" s="144"/>
      <c r="L391" s="144"/>
      <c r="M391" s="144"/>
      <c r="N391" s="144"/>
      <c r="O391" s="144"/>
      <c r="P391" s="144"/>
      <c r="Q391" s="144"/>
      <c r="R391" s="144"/>
      <c r="S391" s="144"/>
      <c r="T391" s="144"/>
      <c r="U391" s="144"/>
      <c r="V391" s="144"/>
      <c r="W391" s="144"/>
      <c r="X391" s="144"/>
      <c r="Y391" s="144"/>
      <c r="Z391" s="144"/>
      <c r="AA391" s="144"/>
    </row>
    <row r="392" spans="1:27" ht="15.75" customHeight="1" x14ac:dyDescent="0.2">
      <c r="A392" s="144"/>
      <c r="B392" s="144"/>
      <c r="C392" s="144"/>
      <c r="D392" s="144"/>
      <c r="E392" s="144"/>
      <c r="F392" s="144"/>
      <c r="G392" s="144"/>
      <c r="H392" s="144"/>
      <c r="I392" s="144"/>
      <c r="J392" s="144"/>
      <c r="K392" s="144"/>
      <c r="L392" s="144"/>
      <c r="M392" s="144"/>
      <c r="N392" s="144"/>
      <c r="O392" s="144"/>
      <c r="P392" s="144"/>
      <c r="Q392" s="144"/>
      <c r="R392" s="144"/>
      <c r="S392" s="144"/>
      <c r="T392" s="144"/>
      <c r="U392" s="144"/>
      <c r="V392" s="144"/>
      <c r="W392" s="144"/>
      <c r="X392" s="144"/>
      <c r="Y392" s="144"/>
      <c r="Z392" s="144"/>
      <c r="AA392" s="144"/>
    </row>
    <row r="393" spans="1:27" ht="15.75" customHeight="1" x14ac:dyDescent="0.2">
      <c r="A393" s="144"/>
      <c r="B393" s="144"/>
      <c r="C393" s="144"/>
      <c r="D393" s="144"/>
      <c r="E393" s="144"/>
      <c r="F393" s="144"/>
      <c r="G393" s="144"/>
      <c r="H393" s="144"/>
      <c r="I393" s="144"/>
      <c r="J393" s="144"/>
      <c r="K393" s="144"/>
      <c r="L393" s="144"/>
      <c r="M393" s="144"/>
      <c r="N393" s="144"/>
      <c r="O393" s="144"/>
      <c r="P393" s="144"/>
      <c r="Q393" s="144"/>
      <c r="R393" s="144"/>
      <c r="S393" s="144"/>
      <c r="T393" s="144"/>
      <c r="U393" s="144"/>
      <c r="V393" s="144"/>
      <c r="W393" s="144"/>
      <c r="X393" s="144"/>
      <c r="Y393" s="144"/>
      <c r="Z393" s="144"/>
      <c r="AA393" s="144"/>
    </row>
    <row r="394" spans="1:27" ht="15.75" customHeight="1" x14ac:dyDescent="0.2">
      <c r="A394" s="144"/>
      <c r="B394" s="144"/>
      <c r="C394" s="144"/>
      <c r="D394" s="144"/>
      <c r="E394" s="144"/>
      <c r="F394" s="144"/>
      <c r="G394" s="144"/>
      <c r="H394" s="144"/>
      <c r="I394" s="144"/>
      <c r="J394" s="144"/>
      <c r="K394" s="144"/>
      <c r="L394" s="144"/>
      <c r="M394" s="144"/>
      <c r="N394" s="144"/>
      <c r="O394" s="144"/>
      <c r="P394" s="144"/>
      <c r="Q394" s="144"/>
      <c r="R394" s="144"/>
      <c r="S394" s="144"/>
      <c r="T394" s="144"/>
      <c r="U394" s="144"/>
      <c r="V394" s="144"/>
      <c r="W394" s="144"/>
      <c r="X394" s="144"/>
      <c r="Y394" s="144"/>
      <c r="Z394" s="144"/>
      <c r="AA394" s="144"/>
    </row>
    <row r="395" spans="1:27" ht="15.75" customHeight="1" x14ac:dyDescent="0.2">
      <c r="A395" s="144"/>
      <c r="B395" s="144"/>
      <c r="C395" s="144"/>
      <c r="D395" s="144"/>
      <c r="E395" s="144"/>
      <c r="F395" s="144"/>
      <c r="G395" s="144"/>
      <c r="H395" s="144"/>
      <c r="I395" s="144"/>
      <c r="J395" s="144"/>
      <c r="K395" s="144"/>
      <c r="L395" s="144"/>
      <c r="M395" s="144"/>
      <c r="N395" s="144"/>
      <c r="O395" s="144"/>
      <c r="P395" s="144"/>
      <c r="Q395" s="144"/>
      <c r="R395" s="144"/>
      <c r="S395" s="144"/>
      <c r="T395" s="144"/>
      <c r="U395" s="144"/>
      <c r="V395" s="144"/>
      <c r="W395" s="144"/>
      <c r="X395" s="144"/>
      <c r="Y395" s="144"/>
      <c r="Z395" s="144"/>
      <c r="AA395" s="144"/>
    </row>
    <row r="396" spans="1:27" ht="15.75" customHeight="1" x14ac:dyDescent="0.2">
      <c r="A396" s="144"/>
      <c r="B396" s="144"/>
      <c r="C396" s="144"/>
      <c r="D396" s="144"/>
      <c r="E396" s="144"/>
      <c r="F396" s="144"/>
      <c r="G396" s="144"/>
      <c r="H396" s="144"/>
      <c r="I396" s="144"/>
      <c r="J396" s="144"/>
      <c r="K396" s="144"/>
      <c r="L396" s="144"/>
      <c r="M396" s="144"/>
      <c r="N396" s="144"/>
      <c r="O396" s="144"/>
      <c r="P396" s="144"/>
      <c r="Q396" s="144"/>
      <c r="R396" s="144"/>
      <c r="S396" s="144"/>
      <c r="T396" s="144"/>
      <c r="U396" s="144"/>
      <c r="V396" s="144"/>
      <c r="W396" s="144"/>
      <c r="X396" s="144"/>
      <c r="Y396" s="144"/>
      <c r="Z396" s="144"/>
      <c r="AA396" s="144"/>
    </row>
    <row r="397" spans="1:27" ht="15.75" customHeight="1" x14ac:dyDescent="0.2">
      <c r="A397" s="144"/>
      <c r="B397" s="144"/>
      <c r="C397" s="144"/>
      <c r="D397" s="144"/>
      <c r="E397" s="144"/>
      <c r="F397" s="144"/>
      <c r="G397" s="144"/>
      <c r="H397" s="144"/>
      <c r="I397" s="144"/>
      <c r="J397" s="144"/>
      <c r="K397" s="144"/>
      <c r="L397" s="144"/>
      <c r="M397" s="144"/>
      <c r="N397" s="144"/>
      <c r="O397" s="144"/>
      <c r="P397" s="144"/>
      <c r="Q397" s="144"/>
      <c r="R397" s="144"/>
      <c r="S397" s="144"/>
      <c r="T397" s="144"/>
      <c r="U397" s="144"/>
      <c r="V397" s="144"/>
      <c r="W397" s="144"/>
      <c r="X397" s="144"/>
      <c r="Y397" s="144"/>
      <c r="Z397" s="144"/>
      <c r="AA397" s="144"/>
    </row>
    <row r="398" spans="1:27" ht="15.75" customHeight="1" x14ac:dyDescent="0.2">
      <c r="A398" s="144"/>
      <c r="B398" s="144"/>
      <c r="C398" s="144"/>
      <c r="D398" s="144"/>
      <c r="E398" s="144"/>
      <c r="F398" s="144"/>
      <c r="G398" s="144"/>
      <c r="H398" s="144"/>
      <c r="I398" s="144"/>
      <c r="J398" s="144"/>
      <c r="K398" s="144"/>
      <c r="L398" s="144"/>
      <c r="M398" s="144"/>
      <c r="N398" s="144"/>
      <c r="O398" s="144"/>
      <c r="P398" s="144"/>
      <c r="Q398" s="144"/>
      <c r="R398" s="144"/>
      <c r="S398" s="144"/>
      <c r="T398" s="144"/>
      <c r="U398" s="144"/>
      <c r="V398" s="144"/>
      <c r="W398" s="144"/>
      <c r="X398" s="144"/>
      <c r="Y398" s="144"/>
      <c r="Z398" s="144"/>
      <c r="AA398" s="144"/>
    </row>
    <row r="399" spans="1:27" ht="15.75" customHeight="1" x14ac:dyDescent="0.2">
      <c r="A399" s="144"/>
      <c r="B399" s="144"/>
      <c r="C399" s="144"/>
      <c r="D399" s="144"/>
      <c r="E399" s="144"/>
      <c r="F399" s="144"/>
      <c r="G399" s="144"/>
      <c r="H399" s="144"/>
      <c r="I399" s="144"/>
      <c r="J399" s="144"/>
      <c r="K399" s="144"/>
      <c r="L399" s="144"/>
      <c r="M399" s="144"/>
      <c r="N399" s="144"/>
      <c r="O399" s="144"/>
      <c r="P399" s="144"/>
      <c r="Q399" s="144"/>
      <c r="R399" s="144"/>
      <c r="S399" s="144"/>
      <c r="T399" s="144"/>
      <c r="U399" s="144"/>
      <c r="V399" s="144"/>
      <c r="W399" s="144"/>
      <c r="X399" s="144"/>
      <c r="Y399" s="144"/>
      <c r="Z399" s="144"/>
      <c r="AA399" s="144"/>
    </row>
    <row r="400" spans="1:27" ht="15.75" customHeight="1" x14ac:dyDescent="0.2">
      <c r="A400" s="144"/>
      <c r="B400" s="144"/>
      <c r="C400" s="144"/>
      <c r="D400" s="144"/>
      <c r="E400" s="144"/>
      <c r="F400" s="144"/>
      <c r="G400" s="144"/>
      <c r="H400" s="144"/>
      <c r="I400" s="144"/>
      <c r="J400" s="144"/>
      <c r="K400" s="144"/>
      <c r="L400" s="144"/>
      <c r="M400" s="144"/>
      <c r="N400" s="144"/>
      <c r="O400" s="144"/>
      <c r="P400" s="144"/>
      <c r="Q400" s="144"/>
      <c r="R400" s="144"/>
      <c r="S400" s="144"/>
      <c r="T400" s="144"/>
      <c r="U400" s="144"/>
      <c r="V400" s="144"/>
      <c r="W400" s="144"/>
      <c r="X400" s="144"/>
      <c r="Y400" s="144"/>
      <c r="Z400" s="144"/>
      <c r="AA400" s="144"/>
    </row>
    <row r="401" spans="1:27" ht="15.75" customHeight="1" x14ac:dyDescent="0.2">
      <c r="A401" s="144"/>
      <c r="B401" s="144"/>
      <c r="C401" s="144"/>
      <c r="D401" s="144"/>
      <c r="E401" s="144"/>
      <c r="F401" s="144"/>
      <c r="G401" s="144"/>
      <c r="H401" s="144"/>
      <c r="I401" s="144"/>
      <c r="J401" s="144"/>
      <c r="K401" s="144"/>
      <c r="L401" s="144"/>
      <c r="M401" s="144"/>
      <c r="N401" s="144"/>
      <c r="O401" s="144"/>
      <c r="P401" s="144"/>
      <c r="Q401" s="144"/>
      <c r="R401" s="144"/>
      <c r="S401" s="144"/>
      <c r="T401" s="144"/>
      <c r="U401" s="144"/>
      <c r="V401" s="144"/>
      <c r="W401" s="144"/>
      <c r="X401" s="144"/>
      <c r="Y401" s="144"/>
      <c r="Z401" s="144"/>
      <c r="AA401" s="144"/>
    </row>
    <row r="402" spans="1:27" ht="15.75" customHeight="1" x14ac:dyDescent="0.2">
      <c r="A402" s="144"/>
      <c r="B402" s="144"/>
      <c r="C402" s="144"/>
      <c r="D402" s="144"/>
      <c r="E402" s="144"/>
      <c r="F402" s="144"/>
      <c r="G402" s="144"/>
      <c r="H402" s="144"/>
      <c r="I402" s="144"/>
      <c r="J402" s="144"/>
      <c r="K402" s="144"/>
      <c r="L402" s="144"/>
      <c r="M402" s="144"/>
      <c r="N402" s="144"/>
      <c r="O402" s="144"/>
      <c r="P402" s="144"/>
      <c r="Q402" s="144"/>
      <c r="R402" s="144"/>
      <c r="S402" s="144"/>
      <c r="T402" s="144"/>
      <c r="U402" s="144"/>
      <c r="V402" s="144"/>
      <c r="W402" s="144"/>
      <c r="X402" s="144"/>
      <c r="Y402" s="144"/>
      <c r="Z402" s="144"/>
      <c r="AA402" s="144"/>
    </row>
    <row r="403" spans="1:27" ht="15.75" customHeight="1" x14ac:dyDescent="0.2">
      <c r="A403" s="144"/>
      <c r="B403" s="144"/>
      <c r="C403" s="144"/>
      <c r="D403" s="144"/>
      <c r="E403" s="144"/>
      <c r="F403" s="144"/>
      <c r="G403" s="144"/>
      <c r="H403" s="144"/>
      <c r="I403" s="144"/>
      <c r="J403" s="144"/>
      <c r="K403" s="144"/>
      <c r="L403" s="144"/>
      <c r="M403" s="144"/>
      <c r="N403" s="144"/>
      <c r="O403" s="144"/>
      <c r="P403" s="144"/>
      <c r="Q403" s="144"/>
      <c r="R403" s="144"/>
      <c r="S403" s="144"/>
      <c r="T403" s="144"/>
      <c r="U403" s="144"/>
      <c r="V403" s="144"/>
      <c r="W403" s="144"/>
      <c r="X403" s="144"/>
      <c r="Y403" s="144"/>
      <c r="Z403" s="144"/>
      <c r="AA403" s="144"/>
    </row>
    <row r="404" spans="1:27" ht="15.75" customHeight="1" x14ac:dyDescent="0.2">
      <c r="A404" s="144"/>
      <c r="B404" s="144"/>
      <c r="C404" s="144"/>
      <c r="D404" s="144"/>
      <c r="E404" s="144"/>
      <c r="F404" s="144"/>
      <c r="G404" s="144"/>
      <c r="H404" s="144"/>
      <c r="I404" s="144"/>
      <c r="J404" s="144"/>
      <c r="K404" s="144"/>
      <c r="L404" s="144"/>
      <c r="M404" s="144"/>
      <c r="N404" s="144"/>
      <c r="O404" s="144"/>
      <c r="P404" s="144"/>
      <c r="Q404" s="144"/>
      <c r="R404" s="144"/>
      <c r="S404" s="144"/>
      <c r="T404" s="144"/>
      <c r="U404" s="144"/>
      <c r="V404" s="144"/>
      <c r="W404" s="144"/>
      <c r="X404" s="144"/>
      <c r="Y404" s="144"/>
      <c r="Z404" s="144"/>
      <c r="AA404" s="144"/>
    </row>
    <row r="405" spans="1:27" ht="15.75" customHeight="1" x14ac:dyDescent="0.2">
      <c r="A405" s="144"/>
      <c r="B405" s="144"/>
      <c r="C405" s="144"/>
      <c r="D405" s="144"/>
      <c r="E405" s="144"/>
      <c r="F405" s="144"/>
      <c r="G405" s="144"/>
      <c r="H405" s="144"/>
      <c r="I405" s="144"/>
      <c r="J405" s="144"/>
      <c r="K405" s="144"/>
      <c r="L405" s="144"/>
      <c r="M405" s="144"/>
      <c r="N405" s="144"/>
      <c r="O405" s="144"/>
      <c r="P405" s="144"/>
      <c r="Q405" s="144"/>
      <c r="R405" s="144"/>
      <c r="S405" s="144"/>
      <c r="T405" s="144"/>
      <c r="U405" s="144"/>
      <c r="V405" s="144"/>
      <c r="W405" s="144"/>
      <c r="X405" s="144"/>
      <c r="Y405" s="144"/>
      <c r="Z405" s="144"/>
      <c r="AA405" s="144"/>
    </row>
    <row r="406" spans="1:27" ht="15.75" customHeight="1" x14ac:dyDescent="0.2">
      <c r="A406" s="144"/>
      <c r="B406" s="144"/>
      <c r="C406" s="144"/>
      <c r="D406" s="144"/>
      <c r="E406" s="144"/>
      <c r="F406" s="144"/>
      <c r="G406" s="144"/>
      <c r="H406" s="144"/>
      <c r="I406" s="144"/>
      <c r="J406" s="144"/>
      <c r="K406" s="144"/>
      <c r="L406" s="144"/>
      <c r="M406" s="144"/>
      <c r="N406" s="144"/>
      <c r="O406" s="144"/>
      <c r="P406" s="144"/>
      <c r="Q406" s="144"/>
      <c r="R406" s="144"/>
      <c r="S406" s="144"/>
      <c r="T406" s="144"/>
      <c r="U406" s="144"/>
      <c r="V406" s="144"/>
      <c r="W406" s="144"/>
      <c r="X406" s="144"/>
      <c r="Y406" s="144"/>
      <c r="Z406" s="144"/>
      <c r="AA406" s="144"/>
    </row>
    <row r="407" spans="1:27" ht="15.75" customHeight="1" x14ac:dyDescent="0.2">
      <c r="A407" s="144"/>
      <c r="B407" s="144"/>
      <c r="C407" s="144"/>
      <c r="D407" s="144"/>
      <c r="E407" s="144"/>
      <c r="F407" s="144"/>
      <c r="G407" s="144"/>
      <c r="H407" s="144"/>
      <c r="I407" s="144"/>
      <c r="J407" s="144"/>
      <c r="K407" s="144"/>
      <c r="L407" s="144"/>
      <c r="M407" s="144"/>
      <c r="N407" s="144"/>
      <c r="O407" s="144"/>
      <c r="P407" s="144"/>
      <c r="Q407" s="144"/>
      <c r="R407" s="144"/>
      <c r="S407" s="144"/>
      <c r="T407" s="144"/>
      <c r="U407" s="144"/>
      <c r="V407" s="144"/>
      <c r="W407" s="144"/>
      <c r="X407" s="144"/>
      <c r="Y407" s="144"/>
      <c r="Z407" s="144"/>
      <c r="AA407" s="144"/>
    </row>
    <row r="408" spans="1:27" ht="15.75" customHeight="1" x14ac:dyDescent="0.2">
      <c r="A408" s="144"/>
      <c r="B408" s="144"/>
      <c r="C408" s="144"/>
      <c r="D408" s="144"/>
      <c r="E408" s="144"/>
      <c r="F408" s="144"/>
      <c r="G408" s="144"/>
      <c r="H408" s="144"/>
      <c r="I408" s="144"/>
      <c r="J408" s="144"/>
      <c r="K408" s="144"/>
      <c r="L408" s="144"/>
      <c r="M408" s="144"/>
      <c r="N408" s="144"/>
      <c r="O408" s="144"/>
      <c r="P408" s="144"/>
      <c r="Q408" s="144"/>
      <c r="R408" s="144"/>
      <c r="S408" s="144"/>
      <c r="T408" s="144"/>
      <c r="U408" s="144"/>
      <c r="V408" s="144"/>
      <c r="W408" s="144"/>
      <c r="X408" s="144"/>
      <c r="Y408" s="144"/>
      <c r="Z408" s="144"/>
      <c r="AA408" s="144"/>
    </row>
    <row r="409" spans="1:27" ht="15.75" customHeight="1" x14ac:dyDescent="0.2">
      <c r="A409" s="144"/>
      <c r="B409" s="144"/>
      <c r="C409" s="144"/>
      <c r="D409" s="144"/>
      <c r="E409" s="144"/>
      <c r="F409" s="144"/>
      <c r="G409" s="144"/>
      <c r="H409" s="144"/>
      <c r="I409" s="144"/>
      <c r="J409" s="144"/>
      <c r="K409" s="144"/>
      <c r="L409" s="144"/>
      <c r="M409" s="144"/>
      <c r="N409" s="144"/>
      <c r="O409" s="144"/>
      <c r="P409" s="144"/>
      <c r="Q409" s="144"/>
      <c r="R409" s="144"/>
      <c r="S409" s="144"/>
      <c r="T409" s="144"/>
      <c r="U409" s="144"/>
      <c r="V409" s="144"/>
      <c r="W409" s="144"/>
      <c r="X409" s="144"/>
      <c r="Y409" s="144"/>
      <c r="Z409" s="144"/>
      <c r="AA409" s="144"/>
    </row>
    <row r="410" spans="1:27" ht="15.75" customHeight="1" x14ac:dyDescent="0.2">
      <c r="A410" s="144"/>
      <c r="B410" s="144"/>
      <c r="C410" s="144"/>
      <c r="D410" s="144"/>
      <c r="E410" s="144"/>
      <c r="F410" s="144"/>
      <c r="G410" s="144"/>
      <c r="H410" s="144"/>
      <c r="I410" s="144"/>
      <c r="J410" s="144"/>
      <c r="K410" s="144"/>
      <c r="L410" s="144"/>
      <c r="M410" s="144"/>
      <c r="N410" s="144"/>
      <c r="O410" s="144"/>
      <c r="P410" s="144"/>
      <c r="Q410" s="144"/>
      <c r="R410" s="144"/>
      <c r="S410" s="144"/>
      <c r="T410" s="144"/>
      <c r="U410" s="144"/>
      <c r="V410" s="144"/>
      <c r="W410" s="144"/>
      <c r="X410" s="144"/>
      <c r="Y410" s="144"/>
      <c r="Z410" s="144"/>
      <c r="AA410" s="144"/>
    </row>
    <row r="411" spans="1:27" ht="15.75" customHeight="1" x14ac:dyDescent="0.2">
      <c r="A411" s="144"/>
      <c r="B411" s="144"/>
      <c r="C411" s="144"/>
      <c r="D411" s="144"/>
      <c r="E411" s="144"/>
      <c r="F411" s="144"/>
      <c r="G411" s="144"/>
      <c r="H411" s="144"/>
      <c r="I411" s="144"/>
      <c r="J411" s="144"/>
      <c r="K411" s="144"/>
      <c r="L411" s="144"/>
      <c r="M411" s="144"/>
      <c r="N411" s="144"/>
      <c r="O411" s="144"/>
      <c r="P411" s="144"/>
      <c r="Q411" s="144"/>
      <c r="R411" s="144"/>
      <c r="S411" s="144"/>
      <c r="T411" s="144"/>
      <c r="U411" s="144"/>
      <c r="V411" s="144"/>
      <c r="W411" s="144"/>
      <c r="X411" s="144"/>
      <c r="Y411" s="144"/>
      <c r="Z411" s="144"/>
      <c r="AA411" s="144"/>
    </row>
    <row r="412" spans="1:27" ht="15.75" customHeight="1" x14ac:dyDescent="0.2">
      <c r="A412" s="144"/>
      <c r="B412" s="144"/>
      <c r="C412" s="144"/>
      <c r="D412" s="144"/>
      <c r="E412" s="144"/>
      <c r="F412" s="144"/>
      <c r="G412" s="144"/>
      <c r="H412" s="144"/>
      <c r="I412" s="144"/>
      <c r="J412" s="144"/>
      <c r="K412" s="144"/>
      <c r="L412" s="144"/>
      <c r="M412" s="144"/>
      <c r="N412" s="144"/>
      <c r="O412" s="144"/>
      <c r="P412" s="144"/>
      <c r="Q412" s="144"/>
      <c r="R412" s="144"/>
      <c r="S412" s="144"/>
      <c r="T412" s="144"/>
      <c r="U412" s="144"/>
      <c r="V412" s="144"/>
      <c r="W412" s="144"/>
      <c r="X412" s="144"/>
      <c r="Y412" s="144"/>
      <c r="Z412" s="144"/>
      <c r="AA412" s="144"/>
    </row>
    <row r="413" spans="1:27" ht="15.75" customHeight="1" x14ac:dyDescent="0.2">
      <c r="A413" s="144"/>
      <c r="B413" s="144"/>
      <c r="C413" s="144"/>
      <c r="D413" s="144"/>
      <c r="E413" s="144"/>
      <c r="F413" s="144"/>
      <c r="G413" s="144"/>
      <c r="H413" s="144"/>
      <c r="I413" s="144"/>
      <c r="J413" s="144"/>
      <c r="K413" s="144"/>
      <c r="L413" s="144"/>
      <c r="M413" s="144"/>
      <c r="N413" s="144"/>
      <c r="O413" s="144"/>
      <c r="P413" s="144"/>
      <c r="Q413" s="144"/>
      <c r="R413" s="144"/>
      <c r="S413" s="144"/>
      <c r="T413" s="144"/>
      <c r="U413" s="144"/>
      <c r="V413" s="144"/>
      <c r="W413" s="144"/>
      <c r="X413" s="144"/>
      <c r="Y413" s="144"/>
      <c r="Z413" s="144"/>
      <c r="AA413" s="144"/>
    </row>
    <row r="414" spans="1:27" ht="15.75" customHeight="1" x14ac:dyDescent="0.2">
      <c r="A414" s="144"/>
      <c r="B414" s="144"/>
      <c r="C414" s="144"/>
      <c r="D414" s="144"/>
      <c r="E414" s="144"/>
      <c r="F414" s="144"/>
      <c r="G414" s="144"/>
      <c r="H414" s="144"/>
      <c r="I414" s="144"/>
      <c r="J414" s="144"/>
      <c r="K414" s="144"/>
      <c r="L414" s="144"/>
      <c r="M414" s="144"/>
      <c r="N414" s="144"/>
      <c r="O414" s="144"/>
      <c r="P414" s="144"/>
      <c r="Q414" s="144"/>
      <c r="R414" s="144"/>
      <c r="S414" s="144"/>
      <c r="T414" s="144"/>
      <c r="U414" s="144"/>
      <c r="V414" s="144"/>
      <c r="W414" s="144"/>
      <c r="X414" s="144"/>
      <c r="Y414" s="144"/>
      <c r="Z414" s="144"/>
      <c r="AA414" s="144"/>
    </row>
    <row r="415" spans="1:27" ht="15.75" customHeight="1" x14ac:dyDescent="0.2">
      <c r="A415" s="144"/>
      <c r="B415" s="144"/>
      <c r="C415" s="144"/>
      <c r="D415" s="144"/>
      <c r="E415" s="144"/>
      <c r="F415" s="144"/>
      <c r="G415" s="144"/>
      <c r="H415" s="144"/>
      <c r="I415" s="144"/>
      <c r="J415" s="144"/>
      <c r="K415" s="144"/>
      <c r="L415" s="144"/>
      <c r="M415" s="144"/>
      <c r="N415" s="144"/>
      <c r="O415" s="144"/>
      <c r="P415" s="144"/>
      <c r="Q415" s="144"/>
      <c r="R415" s="144"/>
      <c r="S415" s="144"/>
      <c r="T415" s="144"/>
      <c r="U415" s="144"/>
      <c r="V415" s="144"/>
      <c r="W415" s="144"/>
      <c r="X415" s="144"/>
      <c r="Y415" s="144"/>
      <c r="Z415" s="144"/>
      <c r="AA415" s="144"/>
    </row>
    <row r="416" spans="1:27" ht="15.75" customHeight="1" x14ac:dyDescent="0.2">
      <c r="A416" s="144"/>
      <c r="B416" s="144"/>
      <c r="C416" s="144"/>
      <c r="D416" s="144"/>
      <c r="E416" s="144"/>
      <c r="F416" s="144"/>
      <c r="G416" s="144"/>
      <c r="H416" s="144"/>
      <c r="I416" s="144"/>
      <c r="J416" s="144"/>
      <c r="K416" s="144"/>
      <c r="L416" s="144"/>
      <c r="M416" s="144"/>
      <c r="N416" s="144"/>
      <c r="O416" s="144"/>
      <c r="P416" s="144"/>
      <c r="Q416" s="144"/>
      <c r="R416" s="144"/>
      <c r="S416" s="144"/>
      <c r="T416" s="144"/>
      <c r="U416" s="144"/>
      <c r="V416" s="144"/>
      <c r="W416" s="144"/>
      <c r="X416" s="144"/>
      <c r="Y416" s="144"/>
      <c r="Z416" s="144"/>
      <c r="AA416" s="144"/>
    </row>
    <row r="417" spans="1:27" ht="15.75" customHeight="1" x14ac:dyDescent="0.2">
      <c r="A417" s="144"/>
      <c r="B417" s="144"/>
      <c r="C417" s="144"/>
      <c r="D417" s="144"/>
      <c r="E417" s="144"/>
      <c r="F417" s="144"/>
      <c r="G417" s="144"/>
      <c r="H417" s="144"/>
      <c r="I417" s="144"/>
      <c r="J417" s="144"/>
      <c r="K417" s="144"/>
      <c r="L417" s="144"/>
      <c r="M417" s="144"/>
      <c r="N417" s="144"/>
      <c r="O417" s="144"/>
      <c r="P417" s="144"/>
      <c r="Q417" s="144"/>
      <c r="R417" s="144"/>
      <c r="S417" s="144"/>
      <c r="T417" s="144"/>
      <c r="U417" s="144"/>
      <c r="V417" s="144"/>
      <c r="W417" s="144"/>
      <c r="X417" s="144"/>
      <c r="Y417" s="144"/>
      <c r="Z417" s="144"/>
      <c r="AA417" s="144"/>
    </row>
    <row r="418" spans="1:27" ht="15.75" customHeight="1" x14ac:dyDescent="0.2">
      <c r="A418" s="144"/>
      <c r="B418" s="144"/>
      <c r="C418" s="144"/>
      <c r="D418" s="144"/>
      <c r="E418" s="144"/>
      <c r="F418" s="144"/>
      <c r="G418" s="144"/>
      <c r="H418" s="144"/>
      <c r="I418" s="144"/>
      <c r="J418" s="144"/>
      <c r="K418" s="144"/>
      <c r="L418" s="144"/>
      <c r="M418" s="144"/>
      <c r="N418" s="144"/>
      <c r="O418" s="144"/>
      <c r="P418" s="144"/>
      <c r="Q418" s="144"/>
      <c r="R418" s="144"/>
      <c r="S418" s="144"/>
      <c r="T418" s="144"/>
      <c r="U418" s="144"/>
      <c r="V418" s="144"/>
      <c r="W418" s="144"/>
      <c r="X418" s="144"/>
      <c r="Y418" s="144"/>
      <c r="Z418" s="144"/>
      <c r="AA418" s="144"/>
    </row>
    <row r="419" spans="1:27" ht="15.75" customHeight="1" x14ac:dyDescent="0.2">
      <c r="A419" s="144"/>
      <c r="B419" s="144"/>
      <c r="C419" s="144"/>
      <c r="D419" s="144"/>
      <c r="E419" s="144"/>
      <c r="F419" s="144"/>
      <c r="G419" s="144"/>
      <c r="H419" s="144"/>
      <c r="I419" s="144"/>
      <c r="J419" s="144"/>
      <c r="K419" s="144"/>
      <c r="L419" s="144"/>
      <c r="M419" s="144"/>
      <c r="N419" s="144"/>
      <c r="O419" s="144"/>
      <c r="P419" s="144"/>
      <c r="Q419" s="144"/>
      <c r="R419" s="144"/>
      <c r="S419" s="144"/>
      <c r="T419" s="144"/>
      <c r="U419" s="144"/>
      <c r="V419" s="144"/>
      <c r="W419" s="144"/>
      <c r="X419" s="144"/>
      <c r="Y419" s="144"/>
      <c r="Z419" s="144"/>
      <c r="AA419" s="144"/>
    </row>
    <row r="420" spans="1:27" ht="15.75" customHeight="1" x14ac:dyDescent="0.2">
      <c r="A420" s="144"/>
      <c r="B420" s="144"/>
      <c r="C420" s="144"/>
      <c r="D420" s="144"/>
      <c r="E420" s="144"/>
      <c r="F420" s="144"/>
      <c r="G420" s="144"/>
      <c r="H420" s="144"/>
      <c r="I420" s="144"/>
      <c r="J420" s="144"/>
      <c r="K420" s="144"/>
      <c r="L420" s="144"/>
      <c r="M420" s="144"/>
      <c r="N420" s="144"/>
      <c r="O420" s="144"/>
      <c r="P420" s="144"/>
      <c r="Q420" s="144"/>
      <c r="R420" s="144"/>
      <c r="S420" s="144"/>
      <c r="T420" s="144"/>
      <c r="U420" s="144"/>
      <c r="V420" s="144"/>
      <c r="W420" s="144"/>
      <c r="X420" s="144"/>
      <c r="Y420" s="144"/>
      <c r="Z420" s="144"/>
      <c r="AA420" s="144"/>
    </row>
    <row r="421" spans="1:27" ht="15.75" customHeight="1" x14ac:dyDescent="0.2">
      <c r="A421" s="144"/>
      <c r="B421" s="144"/>
      <c r="C421" s="144"/>
      <c r="D421" s="144"/>
      <c r="E421" s="144"/>
      <c r="F421" s="144"/>
      <c r="G421" s="144"/>
      <c r="H421" s="144"/>
      <c r="I421" s="144"/>
      <c r="J421" s="144"/>
      <c r="K421" s="144"/>
      <c r="L421" s="144"/>
      <c r="M421" s="144"/>
      <c r="N421" s="144"/>
      <c r="O421" s="144"/>
      <c r="P421" s="144"/>
      <c r="Q421" s="144"/>
      <c r="R421" s="144"/>
      <c r="S421" s="144"/>
      <c r="T421" s="144"/>
      <c r="U421" s="144"/>
      <c r="V421" s="144"/>
      <c r="W421" s="144"/>
      <c r="X421" s="144"/>
      <c r="Y421" s="144"/>
      <c r="Z421" s="144"/>
      <c r="AA421" s="144"/>
    </row>
    <row r="422" spans="1:27" ht="15.75" customHeight="1" x14ac:dyDescent="0.2">
      <c r="A422" s="144"/>
      <c r="B422" s="144"/>
      <c r="C422" s="144"/>
      <c r="D422" s="144"/>
      <c r="E422" s="144"/>
      <c r="F422" s="144"/>
      <c r="G422" s="144"/>
      <c r="H422" s="144"/>
      <c r="I422" s="144"/>
      <c r="J422" s="144"/>
      <c r="K422" s="144"/>
      <c r="L422" s="144"/>
      <c r="M422" s="144"/>
      <c r="N422" s="144"/>
      <c r="O422" s="144"/>
      <c r="P422" s="144"/>
      <c r="Q422" s="144"/>
      <c r="R422" s="144"/>
      <c r="S422" s="144"/>
      <c r="T422" s="144"/>
      <c r="U422" s="144"/>
      <c r="V422" s="144"/>
      <c r="W422" s="144"/>
      <c r="X422" s="144"/>
      <c r="Y422" s="144"/>
      <c r="Z422" s="144"/>
      <c r="AA422" s="144"/>
    </row>
    <row r="423" spans="1:27" ht="15.75" customHeight="1" x14ac:dyDescent="0.2">
      <c r="A423" s="144"/>
      <c r="B423" s="144"/>
      <c r="C423" s="144"/>
      <c r="D423" s="144"/>
      <c r="E423" s="144"/>
      <c r="F423" s="144"/>
      <c r="G423" s="144"/>
      <c r="H423" s="144"/>
      <c r="I423" s="144"/>
      <c r="J423" s="144"/>
      <c r="K423" s="144"/>
      <c r="L423" s="144"/>
      <c r="M423" s="144"/>
      <c r="N423" s="144"/>
      <c r="O423" s="144"/>
      <c r="P423" s="144"/>
      <c r="Q423" s="144"/>
      <c r="R423" s="144"/>
      <c r="S423" s="144"/>
      <c r="T423" s="144"/>
      <c r="U423" s="144"/>
      <c r="V423" s="144"/>
      <c r="W423" s="144"/>
      <c r="X423" s="144"/>
      <c r="Y423" s="144"/>
      <c r="Z423" s="144"/>
      <c r="AA423" s="144"/>
    </row>
    <row r="424" spans="1:27" ht="15.75" customHeight="1" x14ac:dyDescent="0.2">
      <c r="A424" s="144"/>
      <c r="B424" s="144"/>
      <c r="C424" s="144"/>
      <c r="D424" s="144"/>
      <c r="E424" s="144"/>
      <c r="F424" s="144"/>
      <c r="G424" s="144"/>
      <c r="H424" s="144"/>
      <c r="I424" s="144"/>
      <c r="J424" s="144"/>
      <c r="K424" s="144"/>
      <c r="L424" s="144"/>
      <c r="M424" s="144"/>
      <c r="N424" s="144"/>
      <c r="O424" s="144"/>
      <c r="P424" s="144"/>
      <c r="Q424" s="144"/>
      <c r="R424" s="144"/>
      <c r="S424" s="144"/>
      <c r="T424" s="144"/>
      <c r="U424" s="144"/>
      <c r="V424" s="144"/>
      <c r="W424" s="144"/>
      <c r="X424" s="144"/>
      <c r="Y424" s="144"/>
      <c r="Z424" s="144"/>
      <c r="AA424" s="144"/>
    </row>
    <row r="425" spans="1:27" ht="15.75" customHeight="1" x14ac:dyDescent="0.2">
      <c r="A425" s="144"/>
      <c r="B425" s="144"/>
      <c r="C425" s="144"/>
      <c r="D425" s="144"/>
      <c r="E425" s="144"/>
      <c r="F425" s="144"/>
      <c r="G425" s="144"/>
      <c r="H425" s="144"/>
      <c r="I425" s="144"/>
      <c r="J425" s="144"/>
      <c r="K425" s="144"/>
      <c r="L425" s="144"/>
      <c r="M425" s="144"/>
      <c r="N425" s="144"/>
      <c r="O425" s="144"/>
      <c r="P425" s="144"/>
      <c r="Q425" s="144"/>
      <c r="R425" s="144"/>
      <c r="S425" s="144"/>
      <c r="T425" s="144"/>
      <c r="U425" s="144"/>
      <c r="V425" s="144"/>
      <c r="W425" s="144"/>
      <c r="X425" s="144"/>
      <c r="Y425" s="144"/>
      <c r="Z425" s="144"/>
      <c r="AA425" s="144"/>
    </row>
    <row r="426" spans="1:27" ht="15.75" customHeight="1" x14ac:dyDescent="0.2">
      <c r="A426" s="144"/>
      <c r="B426" s="144"/>
      <c r="C426" s="144"/>
      <c r="D426" s="144"/>
      <c r="E426" s="144"/>
      <c r="F426" s="144"/>
      <c r="G426" s="144"/>
      <c r="H426" s="144"/>
      <c r="I426" s="144"/>
      <c r="J426" s="144"/>
      <c r="K426" s="144"/>
      <c r="L426" s="144"/>
      <c r="M426" s="144"/>
      <c r="N426" s="144"/>
      <c r="O426" s="144"/>
      <c r="P426" s="144"/>
      <c r="Q426" s="144"/>
      <c r="R426" s="144"/>
      <c r="S426" s="144"/>
      <c r="T426" s="144"/>
      <c r="U426" s="144"/>
      <c r="V426" s="144"/>
      <c r="W426" s="144"/>
      <c r="X426" s="144"/>
      <c r="Y426" s="144"/>
      <c r="Z426" s="144"/>
      <c r="AA426" s="144"/>
    </row>
    <row r="427" spans="1:27" ht="15.75" customHeight="1" x14ac:dyDescent="0.2">
      <c r="A427" s="144"/>
      <c r="B427" s="144"/>
      <c r="C427" s="144"/>
      <c r="D427" s="144"/>
      <c r="E427" s="144"/>
      <c r="F427" s="144"/>
      <c r="G427" s="144"/>
      <c r="H427" s="144"/>
      <c r="I427" s="144"/>
      <c r="J427" s="144"/>
      <c r="K427" s="144"/>
      <c r="L427" s="144"/>
      <c r="M427" s="144"/>
      <c r="N427" s="144"/>
      <c r="O427" s="144"/>
      <c r="P427" s="144"/>
      <c r="Q427" s="144"/>
      <c r="R427" s="144"/>
      <c r="S427" s="144"/>
      <c r="T427" s="144"/>
      <c r="U427" s="144"/>
      <c r="V427" s="144"/>
      <c r="W427" s="144"/>
      <c r="X427" s="144"/>
      <c r="Y427" s="144"/>
      <c r="Z427" s="144"/>
      <c r="AA427" s="144"/>
    </row>
    <row r="428" spans="1:27" ht="15.75" customHeight="1" x14ac:dyDescent="0.2">
      <c r="A428" s="144"/>
      <c r="B428" s="144"/>
      <c r="C428" s="144"/>
      <c r="D428" s="144"/>
      <c r="E428" s="144"/>
      <c r="F428" s="144"/>
      <c r="G428" s="144"/>
      <c r="H428" s="144"/>
      <c r="I428" s="144"/>
      <c r="J428" s="144"/>
      <c r="K428" s="144"/>
      <c r="L428" s="144"/>
      <c r="M428" s="144"/>
      <c r="N428" s="144"/>
      <c r="O428" s="144"/>
      <c r="P428" s="144"/>
      <c r="Q428" s="144"/>
      <c r="R428" s="144"/>
      <c r="S428" s="144"/>
      <c r="T428" s="144"/>
      <c r="U428" s="144"/>
      <c r="V428" s="144"/>
      <c r="W428" s="144"/>
      <c r="X428" s="144"/>
      <c r="Y428" s="144"/>
      <c r="Z428" s="144"/>
      <c r="AA428" s="144"/>
    </row>
    <row r="429" spans="1:27" ht="15.75" customHeight="1" x14ac:dyDescent="0.2">
      <c r="A429" s="144"/>
      <c r="B429" s="144"/>
      <c r="C429" s="144"/>
      <c r="D429" s="144"/>
      <c r="E429" s="144"/>
      <c r="F429" s="144"/>
      <c r="G429" s="144"/>
      <c r="H429" s="144"/>
      <c r="I429" s="144"/>
      <c r="J429" s="144"/>
      <c r="K429" s="144"/>
      <c r="L429" s="144"/>
      <c r="M429" s="144"/>
      <c r="N429" s="144"/>
      <c r="O429" s="144"/>
      <c r="P429" s="144"/>
      <c r="Q429" s="144"/>
      <c r="R429" s="144"/>
      <c r="S429" s="144"/>
      <c r="T429" s="144"/>
      <c r="U429" s="144"/>
      <c r="V429" s="144"/>
      <c r="W429" s="144"/>
      <c r="X429" s="144"/>
      <c r="Y429" s="144"/>
      <c r="Z429" s="144"/>
      <c r="AA429" s="144"/>
    </row>
    <row r="430" spans="1:27" ht="15.75" customHeight="1" x14ac:dyDescent="0.2">
      <c r="A430" s="144"/>
      <c r="B430" s="144"/>
      <c r="C430" s="144"/>
      <c r="D430" s="144"/>
      <c r="E430" s="144"/>
      <c r="F430" s="144"/>
      <c r="G430" s="144"/>
      <c r="H430" s="144"/>
      <c r="I430" s="144"/>
      <c r="J430" s="144"/>
      <c r="K430" s="144"/>
      <c r="L430" s="144"/>
      <c r="M430" s="144"/>
      <c r="N430" s="144"/>
      <c r="O430" s="144"/>
      <c r="P430" s="144"/>
      <c r="Q430" s="144"/>
      <c r="R430" s="144"/>
      <c r="S430" s="144"/>
      <c r="T430" s="144"/>
      <c r="U430" s="144"/>
      <c r="V430" s="144"/>
      <c r="W430" s="144"/>
      <c r="X430" s="144"/>
      <c r="Y430" s="144"/>
      <c r="Z430" s="144"/>
      <c r="AA430" s="144"/>
    </row>
    <row r="431" spans="1:27" ht="15.75" customHeight="1" x14ac:dyDescent="0.2">
      <c r="A431" s="144"/>
      <c r="B431" s="144"/>
      <c r="C431" s="144"/>
      <c r="D431" s="144"/>
      <c r="E431" s="144"/>
      <c r="F431" s="144"/>
      <c r="G431" s="144"/>
      <c r="H431" s="144"/>
      <c r="I431" s="144"/>
      <c r="J431" s="144"/>
      <c r="K431" s="144"/>
      <c r="L431" s="144"/>
      <c r="M431" s="144"/>
      <c r="N431" s="144"/>
      <c r="O431" s="144"/>
      <c r="P431" s="144"/>
      <c r="Q431" s="144"/>
      <c r="R431" s="144"/>
      <c r="S431" s="144"/>
      <c r="T431" s="144"/>
      <c r="U431" s="144"/>
      <c r="V431" s="144"/>
      <c r="W431" s="144"/>
      <c r="X431" s="144"/>
      <c r="Y431" s="144"/>
      <c r="Z431" s="144"/>
      <c r="AA431" s="144"/>
    </row>
    <row r="432" spans="1:27" ht="15.75" customHeight="1" x14ac:dyDescent="0.2">
      <c r="A432" s="144"/>
      <c r="B432" s="144"/>
      <c r="C432" s="144"/>
      <c r="D432" s="144"/>
      <c r="E432" s="144"/>
      <c r="F432" s="144"/>
      <c r="G432" s="144"/>
      <c r="H432" s="144"/>
      <c r="I432" s="144"/>
      <c r="J432" s="144"/>
      <c r="K432" s="144"/>
      <c r="L432" s="144"/>
      <c r="M432" s="144"/>
      <c r="N432" s="144"/>
      <c r="O432" s="144"/>
      <c r="P432" s="144"/>
      <c r="Q432" s="144"/>
      <c r="R432" s="144"/>
      <c r="S432" s="144"/>
      <c r="T432" s="144"/>
      <c r="U432" s="144"/>
      <c r="V432" s="144"/>
      <c r="W432" s="144"/>
      <c r="X432" s="144"/>
      <c r="Y432" s="144"/>
      <c r="Z432" s="144"/>
      <c r="AA432" s="144"/>
    </row>
    <row r="433" spans="1:27" ht="15.75" customHeight="1" x14ac:dyDescent="0.2">
      <c r="A433" s="144"/>
      <c r="B433" s="144"/>
      <c r="C433" s="144"/>
      <c r="D433" s="144"/>
      <c r="E433" s="144"/>
      <c r="F433" s="144"/>
      <c r="G433" s="144"/>
      <c r="H433" s="144"/>
      <c r="I433" s="144"/>
      <c r="J433" s="144"/>
      <c r="K433" s="144"/>
      <c r="L433" s="144"/>
      <c r="M433" s="144"/>
      <c r="N433" s="144"/>
      <c r="O433" s="144"/>
      <c r="P433" s="144"/>
      <c r="Q433" s="144"/>
      <c r="R433" s="144"/>
      <c r="S433" s="144"/>
      <c r="T433" s="144"/>
      <c r="U433" s="144"/>
      <c r="V433" s="144"/>
      <c r="W433" s="144"/>
      <c r="X433" s="144"/>
      <c r="Y433" s="144"/>
      <c r="Z433" s="144"/>
      <c r="AA433" s="144"/>
    </row>
    <row r="434" spans="1:27" ht="15.75" customHeight="1" x14ac:dyDescent="0.2">
      <c r="A434" s="144"/>
      <c r="B434" s="144"/>
      <c r="C434" s="144"/>
      <c r="D434" s="144"/>
      <c r="E434" s="144"/>
      <c r="F434" s="144"/>
      <c r="G434" s="144"/>
      <c r="H434" s="144"/>
      <c r="I434" s="144"/>
      <c r="J434" s="144"/>
      <c r="K434" s="144"/>
      <c r="L434" s="144"/>
      <c r="M434" s="144"/>
      <c r="N434" s="144"/>
      <c r="O434" s="144"/>
      <c r="P434" s="144"/>
      <c r="Q434" s="144"/>
      <c r="R434" s="144"/>
      <c r="S434" s="144"/>
      <c r="T434" s="144"/>
      <c r="U434" s="144"/>
      <c r="V434" s="144"/>
      <c r="W434" s="144"/>
      <c r="X434" s="144"/>
      <c r="Y434" s="144"/>
      <c r="Z434" s="144"/>
      <c r="AA434" s="144"/>
    </row>
    <row r="435" spans="1:27" ht="15.75" customHeight="1" x14ac:dyDescent="0.2">
      <c r="A435" s="144"/>
      <c r="B435" s="144"/>
      <c r="C435" s="144"/>
      <c r="D435" s="144"/>
      <c r="E435" s="144"/>
      <c r="F435" s="144"/>
      <c r="G435" s="144"/>
      <c r="H435" s="144"/>
      <c r="I435" s="144"/>
      <c r="J435" s="144"/>
      <c r="K435" s="144"/>
      <c r="L435" s="144"/>
      <c r="M435" s="144"/>
      <c r="N435" s="144"/>
      <c r="O435" s="144"/>
      <c r="P435" s="144"/>
      <c r="Q435" s="144"/>
      <c r="R435" s="144"/>
      <c r="S435" s="144"/>
      <c r="T435" s="144"/>
      <c r="U435" s="144"/>
      <c r="V435" s="144"/>
      <c r="W435" s="144"/>
      <c r="X435" s="144"/>
      <c r="Y435" s="144"/>
      <c r="Z435" s="144"/>
      <c r="AA435" s="144"/>
    </row>
    <row r="436" spans="1:27" ht="15.75" customHeight="1" x14ac:dyDescent="0.2">
      <c r="A436" s="144"/>
      <c r="B436" s="144"/>
      <c r="C436" s="144"/>
      <c r="D436" s="144"/>
      <c r="E436" s="144"/>
      <c r="F436" s="144"/>
      <c r="G436" s="144"/>
      <c r="H436" s="144"/>
      <c r="I436" s="144"/>
      <c r="J436" s="144"/>
      <c r="K436" s="144"/>
      <c r="L436" s="144"/>
      <c r="M436" s="144"/>
      <c r="N436" s="144"/>
      <c r="O436" s="144"/>
      <c r="P436" s="144"/>
      <c r="Q436" s="144"/>
      <c r="R436" s="144"/>
      <c r="S436" s="144"/>
      <c r="T436" s="144"/>
      <c r="U436" s="144"/>
      <c r="V436" s="144"/>
      <c r="W436" s="144"/>
      <c r="X436" s="144"/>
      <c r="Y436" s="144"/>
      <c r="Z436" s="144"/>
      <c r="AA436" s="144"/>
    </row>
    <row r="437" spans="1:27" ht="15.75" customHeight="1" x14ac:dyDescent="0.2">
      <c r="A437" s="144"/>
      <c r="B437" s="144"/>
      <c r="C437" s="144"/>
      <c r="D437" s="144"/>
      <c r="E437" s="144"/>
      <c r="F437" s="144"/>
      <c r="G437" s="144"/>
      <c r="H437" s="144"/>
      <c r="I437" s="144"/>
      <c r="J437" s="144"/>
      <c r="K437" s="144"/>
      <c r="L437" s="144"/>
      <c r="M437" s="144"/>
      <c r="N437" s="144"/>
      <c r="O437" s="144"/>
      <c r="P437" s="144"/>
      <c r="Q437" s="144"/>
      <c r="R437" s="144"/>
      <c r="S437" s="144"/>
      <c r="T437" s="144"/>
      <c r="U437" s="144"/>
      <c r="V437" s="144"/>
      <c r="W437" s="144"/>
      <c r="X437" s="144"/>
      <c r="Y437" s="144"/>
      <c r="Z437" s="144"/>
      <c r="AA437" s="144"/>
    </row>
    <row r="438" spans="1:27" ht="15.75" customHeight="1" x14ac:dyDescent="0.2">
      <c r="A438" s="144"/>
      <c r="B438" s="144"/>
      <c r="C438" s="144"/>
      <c r="D438" s="144"/>
      <c r="E438" s="144"/>
      <c r="F438" s="144"/>
      <c r="G438" s="144"/>
      <c r="H438" s="144"/>
      <c r="I438" s="144"/>
      <c r="J438" s="144"/>
      <c r="K438" s="144"/>
      <c r="L438" s="144"/>
      <c r="M438" s="144"/>
      <c r="N438" s="144"/>
      <c r="O438" s="144"/>
      <c r="P438" s="144"/>
      <c r="Q438" s="144"/>
      <c r="R438" s="144"/>
      <c r="S438" s="144"/>
      <c r="T438" s="144"/>
      <c r="U438" s="144"/>
      <c r="V438" s="144"/>
      <c r="W438" s="144"/>
      <c r="X438" s="144"/>
      <c r="Y438" s="144"/>
      <c r="Z438" s="144"/>
      <c r="AA438" s="144"/>
    </row>
    <row r="439" spans="1:27" ht="15.75" customHeight="1" x14ac:dyDescent="0.2">
      <c r="A439" s="144"/>
      <c r="B439" s="144"/>
      <c r="C439" s="144"/>
      <c r="D439" s="144"/>
      <c r="E439" s="144"/>
      <c r="F439" s="144"/>
      <c r="G439" s="144"/>
      <c r="H439" s="144"/>
      <c r="I439" s="144"/>
      <c r="J439" s="144"/>
      <c r="K439" s="144"/>
      <c r="L439" s="144"/>
      <c r="M439" s="144"/>
      <c r="N439" s="144"/>
      <c r="O439" s="144"/>
      <c r="P439" s="144"/>
      <c r="Q439" s="144"/>
      <c r="R439" s="144"/>
      <c r="S439" s="144"/>
      <c r="T439" s="144"/>
      <c r="U439" s="144"/>
      <c r="V439" s="144"/>
      <c r="W439" s="144"/>
      <c r="X439" s="144"/>
      <c r="Y439" s="144"/>
      <c r="Z439" s="144"/>
      <c r="AA439" s="144"/>
    </row>
    <row r="440" spans="1:27" ht="15.75" customHeight="1" x14ac:dyDescent="0.2">
      <c r="A440" s="144"/>
      <c r="B440" s="144"/>
      <c r="C440" s="144"/>
      <c r="D440" s="144"/>
      <c r="E440" s="144"/>
      <c r="F440" s="144"/>
      <c r="G440" s="144"/>
      <c r="H440" s="144"/>
      <c r="I440" s="144"/>
      <c r="J440" s="144"/>
      <c r="K440" s="144"/>
      <c r="L440" s="144"/>
      <c r="M440" s="144"/>
      <c r="N440" s="144"/>
      <c r="O440" s="144"/>
      <c r="P440" s="144"/>
      <c r="Q440" s="144"/>
      <c r="R440" s="144"/>
      <c r="S440" s="144"/>
      <c r="T440" s="144"/>
      <c r="U440" s="144"/>
      <c r="V440" s="144"/>
      <c r="W440" s="144"/>
      <c r="X440" s="144"/>
      <c r="Y440" s="144"/>
      <c r="Z440" s="144"/>
      <c r="AA440" s="144"/>
    </row>
    <row r="441" spans="1:27" ht="15.75" customHeight="1" x14ac:dyDescent="0.2">
      <c r="A441" s="144"/>
      <c r="B441" s="144"/>
      <c r="C441" s="144"/>
      <c r="D441" s="144"/>
      <c r="E441" s="144"/>
      <c r="F441" s="144"/>
      <c r="G441" s="144"/>
      <c r="H441" s="144"/>
      <c r="I441" s="144"/>
      <c r="J441" s="144"/>
      <c r="K441" s="144"/>
      <c r="L441" s="144"/>
      <c r="M441" s="144"/>
      <c r="N441" s="144"/>
      <c r="O441" s="144"/>
      <c r="P441" s="144"/>
      <c r="Q441" s="144"/>
      <c r="R441" s="144"/>
      <c r="S441" s="144"/>
      <c r="T441" s="144"/>
      <c r="U441" s="144"/>
      <c r="V441" s="144"/>
      <c r="W441" s="144"/>
      <c r="X441" s="144"/>
      <c r="Y441" s="144"/>
      <c r="Z441" s="144"/>
      <c r="AA441" s="144"/>
    </row>
    <row r="442" spans="1:27" ht="15.75" customHeight="1" x14ac:dyDescent="0.2">
      <c r="A442" s="144"/>
      <c r="B442" s="144"/>
      <c r="C442" s="144"/>
      <c r="D442" s="144"/>
      <c r="E442" s="144"/>
      <c r="F442" s="144"/>
      <c r="G442" s="144"/>
      <c r="H442" s="144"/>
      <c r="I442" s="144"/>
      <c r="J442" s="144"/>
      <c r="K442" s="144"/>
      <c r="L442" s="144"/>
      <c r="M442" s="144"/>
      <c r="N442" s="144"/>
      <c r="O442" s="144"/>
      <c r="P442" s="144"/>
      <c r="Q442" s="144"/>
      <c r="R442" s="144"/>
      <c r="S442" s="144"/>
      <c r="T442" s="144"/>
      <c r="U442" s="144"/>
      <c r="V442" s="144"/>
      <c r="W442" s="144"/>
      <c r="X442" s="144"/>
      <c r="Y442" s="144"/>
      <c r="Z442" s="144"/>
      <c r="AA442" s="144"/>
    </row>
    <row r="443" spans="1:27" ht="15.75" customHeight="1" x14ac:dyDescent="0.2">
      <c r="A443" s="144"/>
      <c r="B443" s="144"/>
      <c r="C443" s="144"/>
      <c r="D443" s="144"/>
      <c r="E443" s="144"/>
      <c r="F443" s="144"/>
      <c r="G443" s="144"/>
      <c r="H443" s="144"/>
      <c r="I443" s="144"/>
      <c r="J443" s="144"/>
      <c r="K443" s="144"/>
      <c r="L443" s="144"/>
      <c r="M443" s="144"/>
      <c r="N443" s="144"/>
      <c r="O443" s="144"/>
      <c r="P443" s="144"/>
      <c r="Q443" s="144"/>
      <c r="R443" s="144"/>
      <c r="S443" s="144"/>
      <c r="T443" s="144"/>
      <c r="U443" s="144"/>
      <c r="V443" s="144"/>
      <c r="W443" s="144"/>
      <c r="X443" s="144"/>
      <c r="Y443" s="144"/>
      <c r="Z443" s="144"/>
      <c r="AA443" s="144"/>
    </row>
    <row r="444" spans="1:27" ht="15.75" customHeight="1" x14ac:dyDescent="0.2">
      <c r="A444" s="144"/>
      <c r="B444" s="144"/>
      <c r="C444" s="144"/>
      <c r="D444" s="144"/>
      <c r="E444" s="144"/>
      <c r="F444" s="144"/>
      <c r="G444" s="144"/>
      <c r="H444" s="144"/>
      <c r="I444" s="144"/>
      <c r="J444" s="144"/>
      <c r="K444" s="144"/>
      <c r="L444" s="144"/>
      <c r="M444" s="144"/>
      <c r="N444" s="144"/>
      <c r="O444" s="144"/>
      <c r="P444" s="144"/>
      <c r="Q444" s="144"/>
      <c r="R444" s="144"/>
      <c r="S444" s="144"/>
      <c r="T444" s="144"/>
      <c r="U444" s="144"/>
      <c r="V444" s="144"/>
      <c r="W444" s="144"/>
      <c r="X444" s="144"/>
      <c r="Y444" s="144"/>
      <c r="Z444" s="144"/>
      <c r="AA444" s="144"/>
    </row>
    <row r="445" spans="1:27" ht="15.75" customHeight="1" x14ac:dyDescent="0.2">
      <c r="A445" s="144"/>
      <c r="B445" s="144"/>
      <c r="C445" s="144"/>
      <c r="D445" s="144"/>
      <c r="E445" s="144"/>
      <c r="F445" s="144"/>
      <c r="G445" s="144"/>
      <c r="H445" s="144"/>
      <c r="I445" s="144"/>
      <c r="J445" s="144"/>
      <c r="K445" s="144"/>
      <c r="L445" s="144"/>
      <c r="M445" s="144"/>
      <c r="N445" s="144"/>
      <c r="O445" s="144"/>
      <c r="P445" s="144"/>
      <c r="Q445" s="144"/>
      <c r="R445" s="144"/>
      <c r="S445" s="144"/>
      <c r="T445" s="144"/>
      <c r="U445" s="144"/>
      <c r="V445" s="144"/>
      <c r="W445" s="144"/>
      <c r="X445" s="144"/>
      <c r="Y445" s="144"/>
      <c r="Z445" s="144"/>
      <c r="AA445" s="144"/>
    </row>
    <row r="446" spans="1:27" ht="15.75" customHeight="1" x14ac:dyDescent="0.2">
      <c r="A446" s="144"/>
      <c r="B446" s="144"/>
      <c r="C446" s="144"/>
      <c r="D446" s="144"/>
      <c r="E446" s="144"/>
      <c r="F446" s="144"/>
      <c r="G446" s="144"/>
      <c r="H446" s="144"/>
      <c r="I446" s="144"/>
      <c r="J446" s="144"/>
      <c r="K446" s="144"/>
      <c r="L446" s="144"/>
      <c r="M446" s="144"/>
      <c r="N446" s="144"/>
      <c r="O446" s="144"/>
      <c r="P446" s="144"/>
      <c r="Q446" s="144"/>
      <c r="R446" s="144"/>
      <c r="S446" s="144"/>
      <c r="T446" s="144"/>
      <c r="U446" s="144"/>
      <c r="V446" s="144"/>
      <c r="W446" s="144"/>
      <c r="X446" s="144"/>
      <c r="Y446" s="144"/>
      <c r="Z446" s="144"/>
      <c r="AA446" s="144"/>
    </row>
    <row r="447" spans="1:27" ht="15.75" customHeight="1" x14ac:dyDescent="0.2">
      <c r="A447" s="144"/>
      <c r="B447" s="144"/>
      <c r="C447" s="144"/>
      <c r="D447" s="144"/>
      <c r="E447" s="144"/>
      <c r="F447" s="144"/>
      <c r="G447" s="144"/>
      <c r="H447" s="144"/>
      <c r="I447" s="144"/>
      <c r="J447" s="144"/>
      <c r="K447" s="144"/>
      <c r="L447" s="144"/>
      <c r="M447" s="144"/>
      <c r="N447" s="144"/>
      <c r="O447" s="144"/>
      <c r="P447" s="144"/>
      <c r="Q447" s="144"/>
      <c r="R447" s="144"/>
      <c r="S447" s="144"/>
      <c r="T447" s="144"/>
      <c r="U447" s="144"/>
      <c r="V447" s="144"/>
      <c r="W447" s="144"/>
      <c r="X447" s="144"/>
      <c r="Y447" s="144"/>
      <c r="Z447" s="144"/>
      <c r="AA447" s="144"/>
    </row>
    <row r="448" spans="1:27" ht="15.75" customHeight="1" x14ac:dyDescent="0.2">
      <c r="A448" s="144"/>
      <c r="B448" s="144"/>
      <c r="C448" s="144"/>
      <c r="D448" s="144"/>
      <c r="E448" s="144"/>
      <c r="F448" s="144"/>
      <c r="G448" s="144"/>
      <c r="H448" s="144"/>
      <c r="I448" s="144"/>
      <c r="J448" s="144"/>
      <c r="K448" s="144"/>
      <c r="L448" s="144"/>
      <c r="M448" s="144"/>
      <c r="N448" s="144"/>
      <c r="O448" s="144"/>
      <c r="P448" s="144"/>
      <c r="Q448" s="144"/>
      <c r="R448" s="144"/>
      <c r="S448" s="144"/>
      <c r="T448" s="144"/>
      <c r="U448" s="144"/>
      <c r="V448" s="144"/>
      <c r="W448" s="144"/>
      <c r="X448" s="144"/>
      <c r="Y448" s="144"/>
      <c r="Z448" s="144"/>
      <c r="AA448" s="144"/>
    </row>
    <row r="449" spans="1:27" ht="15.75" customHeight="1" x14ac:dyDescent="0.2">
      <c r="A449" s="144"/>
      <c r="B449" s="144"/>
      <c r="C449" s="144"/>
      <c r="D449" s="144"/>
      <c r="E449" s="144"/>
      <c r="F449" s="144"/>
      <c r="G449" s="144"/>
      <c r="H449" s="144"/>
      <c r="I449" s="144"/>
      <c r="J449" s="144"/>
      <c r="K449" s="144"/>
      <c r="L449" s="144"/>
      <c r="M449" s="144"/>
      <c r="N449" s="144"/>
      <c r="O449" s="144"/>
      <c r="P449" s="144"/>
      <c r="Q449" s="144"/>
      <c r="R449" s="144"/>
      <c r="S449" s="144"/>
      <c r="T449" s="144"/>
      <c r="U449" s="144"/>
      <c r="V449" s="144"/>
      <c r="W449" s="144"/>
      <c r="X449" s="144"/>
      <c r="Y449" s="144"/>
      <c r="Z449" s="144"/>
      <c r="AA449" s="144"/>
    </row>
    <row r="450" spans="1:27" ht="15.75" customHeight="1" x14ac:dyDescent="0.2">
      <c r="A450" s="144"/>
      <c r="B450" s="144"/>
      <c r="C450" s="144"/>
      <c r="D450" s="144"/>
      <c r="E450" s="144"/>
      <c r="F450" s="144"/>
      <c r="G450" s="144"/>
      <c r="H450" s="144"/>
      <c r="I450" s="144"/>
      <c r="J450" s="144"/>
      <c r="K450" s="144"/>
      <c r="L450" s="144"/>
      <c r="M450" s="144"/>
      <c r="N450" s="144"/>
      <c r="O450" s="144"/>
      <c r="P450" s="144"/>
      <c r="Q450" s="144"/>
      <c r="R450" s="144"/>
      <c r="S450" s="144"/>
      <c r="T450" s="144"/>
      <c r="U450" s="144"/>
      <c r="V450" s="144"/>
      <c r="W450" s="144"/>
      <c r="X450" s="144"/>
      <c r="Y450" s="144"/>
      <c r="Z450" s="144"/>
      <c r="AA450" s="144"/>
    </row>
    <row r="451" spans="1:27" ht="15.75" customHeight="1" x14ac:dyDescent="0.2">
      <c r="A451" s="144"/>
      <c r="B451" s="144"/>
      <c r="C451" s="144"/>
      <c r="D451" s="144"/>
      <c r="E451" s="144"/>
      <c r="F451" s="144"/>
      <c r="G451" s="144"/>
      <c r="H451" s="144"/>
      <c r="I451" s="144"/>
      <c r="J451" s="144"/>
      <c r="K451" s="144"/>
      <c r="L451" s="144"/>
      <c r="M451" s="144"/>
      <c r="N451" s="144"/>
      <c r="O451" s="144"/>
      <c r="P451" s="144"/>
      <c r="Q451" s="144"/>
      <c r="R451" s="144"/>
      <c r="S451" s="144"/>
      <c r="T451" s="144"/>
      <c r="U451" s="144"/>
      <c r="V451" s="144"/>
      <c r="W451" s="144"/>
      <c r="X451" s="144"/>
      <c r="Y451" s="144"/>
      <c r="Z451" s="144"/>
      <c r="AA451" s="144"/>
    </row>
    <row r="452" spans="1:27" ht="15.75" customHeight="1" x14ac:dyDescent="0.2">
      <c r="A452" s="144"/>
      <c r="B452" s="144"/>
      <c r="C452" s="144"/>
      <c r="D452" s="144"/>
      <c r="E452" s="144"/>
      <c r="F452" s="144"/>
      <c r="G452" s="144"/>
      <c r="H452" s="144"/>
      <c r="I452" s="144"/>
      <c r="J452" s="144"/>
      <c r="K452" s="144"/>
      <c r="L452" s="144"/>
      <c r="M452" s="144"/>
      <c r="N452" s="144"/>
      <c r="O452" s="144"/>
      <c r="P452" s="144"/>
      <c r="Q452" s="144"/>
      <c r="R452" s="144"/>
      <c r="S452" s="144"/>
      <c r="T452" s="144"/>
      <c r="U452" s="144"/>
      <c r="V452" s="144"/>
      <c r="W452" s="144"/>
      <c r="X452" s="144"/>
      <c r="Y452" s="144"/>
      <c r="Z452" s="144"/>
      <c r="AA452" s="144"/>
    </row>
    <row r="453" spans="1:27" ht="15.75" customHeight="1" x14ac:dyDescent="0.2">
      <c r="A453" s="144"/>
      <c r="B453" s="144"/>
      <c r="C453" s="144"/>
      <c r="D453" s="144"/>
      <c r="E453" s="144"/>
      <c r="F453" s="144"/>
      <c r="G453" s="144"/>
      <c r="H453" s="144"/>
      <c r="I453" s="144"/>
      <c r="J453" s="144"/>
      <c r="K453" s="144"/>
      <c r="L453" s="144"/>
      <c r="M453" s="144"/>
      <c r="N453" s="144"/>
      <c r="O453" s="144"/>
      <c r="P453" s="144"/>
      <c r="Q453" s="144"/>
      <c r="R453" s="144"/>
      <c r="S453" s="144"/>
      <c r="T453" s="144"/>
      <c r="U453" s="144"/>
      <c r="V453" s="144"/>
      <c r="W453" s="144"/>
      <c r="X453" s="144"/>
      <c r="Y453" s="144"/>
      <c r="Z453" s="144"/>
      <c r="AA453" s="144"/>
    </row>
    <row r="454" spans="1:27" ht="15.75" customHeight="1" x14ac:dyDescent="0.2">
      <c r="A454" s="144"/>
      <c r="B454" s="144"/>
      <c r="C454" s="144"/>
      <c r="D454" s="144"/>
      <c r="E454" s="144"/>
      <c r="F454" s="144"/>
      <c r="G454" s="144"/>
      <c r="H454" s="144"/>
      <c r="I454" s="144"/>
      <c r="J454" s="144"/>
      <c r="K454" s="144"/>
      <c r="L454" s="144"/>
      <c r="M454" s="144"/>
      <c r="N454" s="144"/>
      <c r="O454" s="144"/>
      <c r="P454" s="144"/>
      <c r="Q454" s="144"/>
      <c r="R454" s="144"/>
      <c r="S454" s="144"/>
      <c r="T454" s="144"/>
      <c r="U454" s="144"/>
      <c r="V454" s="144"/>
      <c r="W454" s="144"/>
      <c r="X454" s="144"/>
      <c r="Y454" s="144"/>
      <c r="Z454" s="144"/>
      <c r="AA454" s="144"/>
    </row>
    <row r="455" spans="1:27" ht="15.75" customHeight="1" x14ac:dyDescent="0.2">
      <c r="A455" s="144"/>
      <c r="B455" s="144"/>
      <c r="C455" s="144"/>
      <c r="D455" s="144"/>
      <c r="E455" s="144"/>
      <c r="F455" s="144"/>
      <c r="G455" s="144"/>
      <c r="H455" s="144"/>
      <c r="I455" s="144"/>
      <c r="J455" s="144"/>
      <c r="K455" s="144"/>
      <c r="L455" s="144"/>
      <c r="M455" s="144"/>
      <c r="N455" s="144"/>
      <c r="O455" s="144"/>
      <c r="P455" s="144"/>
      <c r="Q455" s="144"/>
      <c r="R455" s="144"/>
      <c r="S455" s="144"/>
      <c r="T455" s="144"/>
      <c r="U455" s="144"/>
      <c r="V455" s="144"/>
      <c r="W455" s="144"/>
      <c r="X455" s="144"/>
      <c r="Y455" s="144"/>
      <c r="Z455" s="144"/>
      <c r="AA455" s="144"/>
    </row>
    <row r="456" spans="1:27" ht="15.75" customHeight="1" x14ac:dyDescent="0.2">
      <c r="A456" s="144"/>
      <c r="B456" s="144"/>
      <c r="C456" s="144"/>
      <c r="D456" s="144"/>
      <c r="E456" s="144"/>
      <c r="F456" s="144"/>
      <c r="G456" s="144"/>
      <c r="H456" s="144"/>
      <c r="I456" s="144"/>
      <c r="J456" s="144"/>
      <c r="K456" s="144"/>
      <c r="L456" s="144"/>
      <c r="M456" s="144"/>
      <c r="N456" s="144"/>
      <c r="O456" s="144"/>
      <c r="P456" s="144"/>
      <c r="Q456" s="144"/>
      <c r="R456" s="144"/>
      <c r="S456" s="144"/>
      <c r="T456" s="144"/>
      <c r="U456" s="144"/>
      <c r="V456" s="144"/>
      <c r="W456" s="144"/>
      <c r="X456" s="144"/>
      <c r="Y456" s="144"/>
      <c r="Z456" s="144"/>
      <c r="AA456" s="144"/>
    </row>
    <row r="457" spans="1:27" ht="15.75" customHeight="1" x14ac:dyDescent="0.2">
      <c r="A457" s="144"/>
      <c r="B457" s="144"/>
      <c r="C457" s="144"/>
      <c r="D457" s="144"/>
      <c r="E457" s="144"/>
      <c r="F457" s="144"/>
      <c r="G457" s="144"/>
      <c r="H457" s="144"/>
      <c r="I457" s="144"/>
      <c r="J457" s="144"/>
      <c r="K457" s="144"/>
      <c r="L457" s="144"/>
      <c r="M457" s="144"/>
      <c r="N457" s="144"/>
      <c r="O457" s="144"/>
      <c r="P457" s="144"/>
      <c r="Q457" s="144"/>
      <c r="R457" s="144"/>
      <c r="S457" s="144"/>
      <c r="T457" s="144"/>
      <c r="U457" s="144"/>
      <c r="V457" s="144"/>
      <c r="W457" s="144"/>
      <c r="X457" s="144"/>
      <c r="Y457" s="144"/>
      <c r="Z457" s="144"/>
      <c r="AA457" s="144"/>
    </row>
    <row r="458" spans="1:27" ht="15.75" customHeight="1" x14ac:dyDescent="0.2">
      <c r="A458" s="144"/>
      <c r="B458" s="144"/>
      <c r="C458" s="144"/>
      <c r="D458" s="144"/>
      <c r="E458" s="144"/>
      <c r="F458" s="144"/>
      <c r="G458" s="144"/>
      <c r="H458" s="144"/>
      <c r="I458" s="144"/>
      <c r="J458" s="144"/>
      <c r="K458" s="144"/>
      <c r="L458" s="144"/>
      <c r="M458" s="144"/>
      <c r="N458" s="144"/>
      <c r="O458" s="144"/>
      <c r="P458" s="144"/>
      <c r="Q458" s="144"/>
      <c r="R458" s="144"/>
      <c r="S458" s="144"/>
      <c r="T458" s="144"/>
      <c r="U458" s="144"/>
      <c r="V458" s="144"/>
      <c r="W458" s="144"/>
      <c r="X458" s="144"/>
      <c r="Y458" s="144"/>
      <c r="Z458" s="144"/>
      <c r="AA458" s="144"/>
    </row>
    <row r="459" spans="1:27" ht="15.75" customHeight="1" x14ac:dyDescent="0.2">
      <c r="A459" s="144"/>
      <c r="B459" s="144"/>
      <c r="C459" s="144"/>
      <c r="D459" s="144"/>
      <c r="E459" s="144"/>
      <c r="F459" s="144"/>
      <c r="G459" s="144"/>
      <c r="H459" s="144"/>
      <c r="I459" s="144"/>
      <c r="J459" s="144"/>
      <c r="K459" s="144"/>
      <c r="L459" s="144"/>
      <c r="M459" s="144"/>
      <c r="N459" s="144"/>
      <c r="O459" s="144"/>
      <c r="P459" s="144"/>
      <c r="Q459" s="144"/>
      <c r="R459" s="144"/>
      <c r="S459" s="144"/>
      <c r="T459" s="144"/>
      <c r="U459" s="144"/>
      <c r="V459" s="144"/>
      <c r="W459" s="144"/>
      <c r="X459" s="144"/>
      <c r="Y459" s="144"/>
      <c r="Z459" s="144"/>
      <c r="AA459" s="144"/>
    </row>
    <row r="460" spans="1:27" ht="15.75" customHeight="1" x14ac:dyDescent="0.2">
      <c r="A460" s="144"/>
      <c r="B460" s="144"/>
      <c r="C460" s="144"/>
      <c r="D460" s="144"/>
      <c r="E460" s="144"/>
      <c r="F460" s="144"/>
      <c r="G460" s="144"/>
      <c r="H460" s="144"/>
      <c r="I460" s="144"/>
      <c r="J460" s="144"/>
      <c r="K460" s="144"/>
      <c r="L460" s="144"/>
      <c r="M460" s="144"/>
      <c r="N460" s="144"/>
      <c r="O460" s="144"/>
      <c r="P460" s="144"/>
      <c r="Q460" s="144"/>
      <c r="R460" s="144"/>
      <c r="S460" s="144"/>
      <c r="T460" s="144"/>
      <c r="U460" s="144"/>
      <c r="V460" s="144"/>
      <c r="W460" s="144"/>
      <c r="X460" s="144"/>
      <c r="Y460" s="144"/>
      <c r="Z460" s="144"/>
      <c r="AA460" s="144"/>
    </row>
    <row r="461" spans="1:27" ht="15.75" customHeight="1" x14ac:dyDescent="0.2">
      <c r="A461" s="144"/>
      <c r="B461" s="144"/>
      <c r="C461" s="144"/>
      <c r="D461" s="144"/>
      <c r="E461" s="144"/>
      <c r="F461" s="144"/>
      <c r="G461" s="144"/>
      <c r="H461" s="144"/>
      <c r="I461" s="144"/>
      <c r="J461" s="144"/>
      <c r="K461" s="144"/>
      <c r="L461" s="144"/>
      <c r="M461" s="144"/>
      <c r="N461" s="144"/>
      <c r="O461" s="144"/>
      <c r="P461" s="144"/>
      <c r="Q461" s="144"/>
      <c r="R461" s="144"/>
      <c r="S461" s="144"/>
      <c r="T461" s="144"/>
      <c r="U461" s="144"/>
      <c r="V461" s="144"/>
      <c r="W461" s="144"/>
      <c r="X461" s="144"/>
      <c r="Y461" s="144"/>
      <c r="Z461" s="144"/>
      <c r="AA461" s="144"/>
    </row>
    <row r="462" spans="1:27" ht="15.75" customHeight="1" x14ac:dyDescent="0.2">
      <c r="A462" s="144"/>
      <c r="B462" s="144"/>
      <c r="C462" s="144"/>
      <c r="D462" s="144"/>
      <c r="E462" s="144"/>
      <c r="F462" s="144"/>
      <c r="G462" s="144"/>
      <c r="H462" s="144"/>
      <c r="I462" s="144"/>
      <c r="J462" s="144"/>
      <c r="K462" s="144"/>
      <c r="L462" s="144"/>
      <c r="M462" s="144"/>
      <c r="N462" s="144"/>
      <c r="O462" s="144"/>
      <c r="P462" s="144"/>
      <c r="Q462" s="144"/>
      <c r="R462" s="144"/>
      <c r="S462" s="144"/>
      <c r="T462" s="144"/>
      <c r="U462" s="144"/>
      <c r="V462" s="144"/>
      <c r="W462" s="144"/>
      <c r="X462" s="144"/>
      <c r="Y462" s="144"/>
      <c r="Z462" s="144"/>
      <c r="AA462" s="144"/>
    </row>
    <row r="463" spans="1:27" ht="15.75" customHeight="1" x14ac:dyDescent="0.2">
      <c r="A463" s="144"/>
      <c r="B463" s="144"/>
      <c r="C463" s="144"/>
      <c r="D463" s="144"/>
      <c r="E463" s="144"/>
      <c r="F463" s="144"/>
      <c r="G463" s="144"/>
      <c r="H463" s="144"/>
      <c r="I463" s="144"/>
      <c r="J463" s="144"/>
      <c r="K463" s="144"/>
      <c r="L463" s="144"/>
      <c r="M463" s="144"/>
      <c r="N463" s="144"/>
      <c r="O463" s="144"/>
      <c r="P463" s="144"/>
      <c r="Q463" s="144"/>
      <c r="R463" s="144"/>
      <c r="S463" s="144"/>
      <c r="T463" s="144"/>
      <c r="U463" s="144"/>
      <c r="V463" s="144"/>
      <c r="W463" s="144"/>
      <c r="X463" s="144"/>
      <c r="Y463" s="144"/>
      <c r="Z463" s="144"/>
      <c r="AA463" s="144"/>
    </row>
    <row r="464" spans="1:27" ht="15.75" customHeight="1" x14ac:dyDescent="0.2">
      <c r="A464" s="144"/>
      <c r="B464" s="144"/>
      <c r="C464" s="144"/>
      <c r="D464" s="144"/>
      <c r="E464" s="144"/>
      <c r="F464" s="144"/>
      <c r="G464" s="144"/>
      <c r="H464" s="144"/>
      <c r="I464" s="144"/>
      <c r="J464" s="144"/>
      <c r="K464" s="144"/>
      <c r="L464" s="144"/>
      <c r="M464" s="144"/>
      <c r="N464" s="144"/>
      <c r="O464" s="144"/>
      <c r="P464" s="144"/>
      <c r="Q464" s="144"/>
      <c r="R464" s="144"/>
      <c r="S464" s="144"/>
      <c r="T464" s="144"/>
      <c r="U464" s="144"/>
      <c r="V464" s="144"/>
      <c r="W464" s="144"/>
      <c r="X464" s="144"/>
      <c r="Y464" s="144"/>
      <c r="Z464" s="144"/>
      <c r="AA464" s="144"/>
    </row>
    <row r="465" spans="1:27" ht="15.75" customHeight="1" x14ac:dyDescent="0.2">
      <c r="A465" s="144"/>
      <c r="B465" s="144"/>
      <c r="C465" s="144"/>
      <c r="D465" s="144"/>
      <c r="E465" s="144"/>
      <c r="F465" s="144"/>
      <c r="G465" s="144"/>
      <c r="H465" s="144"/>
      <c r="I465" s="144"/>
      <c r="J465" s="144"/>
      <c r="K465" s="144"/>
      <c r="L465" s="144"/>
      <c r="M465" s="144"/>
      <c r="N465" s="144"/>
      <c r="O465" s="144"/>
      <c r="P465" s="144"/>
      <c r="Q465" s="144"/>
      <c r="R465" s="144"/>
      <c r="S465" s="144"/>
      <c r="T465" s="144"/>
      <c r="U465" s="144"/>
      <c r="V465" s="144"/>
      <c r="W465" s="144"/>
      <c r="X465" s="144"/>
      <c r="Y465" s="144"/>
      <c r="Z465" s="144"/>
      <c r="AA465" s="144"/>
    </row>
    <row r="466" spans="1:27" ht="15.75" customHeight="1" x14ac:dyDescent="0.2">
      <c r="A466" s="144"/>
      <c r="B466" s="144"/>
      <c r="C466" s="144"/>
      <c r="D466" s="144"/>
      <c r="E466" s="144"/>
      <c r="F466" s="144"/>
      <c r="G466" s="144"/>
      <c r="H466" s="144"/>
      <c r="I466" s="144"/>
      <c r="J466" s="144"/>
      <c r="K466" s="144"/>
      <c r="L466" s="144"/>
      <c r="M466" s="144"/>
      <c r="N466" s="144"/>
      <c r="O466" s="144"/>
      <c r="P466" s="144"/>
      <c r="Q466" s="144"/>
      <c r="R466" s="144"/>
      <c r="S466" s="144"/>
      <c r="T466" s="144"/>
      <c r="U466" s="144"/>
      <c r="V466" s="144"/>
      <c r="W466" s="144"/>
      <c r="X466" s="144"/>
      <c r="Y466" s="144"/>
      <c r="Z466" s="144"/>
      <c r="AA466" s="144"/>
    </row>
    <row r="467" spans="1:27" ht="15.75" customHeight="1" x14ac:dyDescent="0.2">
      <c r="A467" s="144"/>
      <c r="B467" s="144"/>
      <c r="C467" s="144"/>
      <c r="D467" s="144"/>
      <c r="E467" s="144"/>
      <c r="F467" s="144"/>
      <c r="G467" s="144"/>
      <c r="H467" s="144"/>
      <c r="I467" s="144"/>
      <c r="J467" s="144"/>
      <c r="K467" s="144"/>
      <c r="L467" s="144"/>
      <c r="M467" s="144"/>
      <c r="N467" s="144"/>
      <c r="O467" s="144"/>
      <c r="P467" s="144"/>
      <c r="Q467" s="144"/>
      <c r="R467" s="144"/>
      <c r="S467" s="144"/>
      <c r="T467" s="144"/>
      <c r="U467" s="144"/>
      <c r="V467" s="144"/>
      <c r="W467" s="144"/>
      <c r="X467" s="144"/>
      <c r="Y467" s="144"/>
      <c r="Z467" s="144"/>
      <c r="AA467" s="144"/>
    </row>
    <row r="468" spans="1:27" ht="15.75" customHeight="1" x14ac:dyDescent="0.2">
      <c r="A468" s="144"/>
      <c r="B468" s="144"/>
      <c r="C468" s="144"/>
      <c r="D468" s="144"/>
      <c r="E468" s="144"/>
      <c r="F468" s="144"/>
      <c r="G468" s="144"/>
      <c r="H468" s="144"/>
      <c r="I468" s="144"/>
      <c r="J468" s="144"/>
      <c r="K468" s="144"/>
      <c r="L468" s="144"/>
      <c r="M468" s="144"/>
      <c r="N468" s="144"/>
      <c r="O468" s="144"/>
      <c r="P468" s="144"/>
      <c r="Q468" s="144"/>
      <c r="R468" s="144"/>
      <c r="S468" s="144"/>
      <c r="T468" s="144"/>
      <c r="U468" s="144"/>
      <c r="V468" s="144"/>
      <c r="W468" s="144"/>
      <c r="X468" s="144"/>
      <c r="Y468" s="144"/>
      <c r="Z468" s="144"/>
      <c r="AA468" s="144"/>
    </row>
    <row r="469" spans="1:27" ht="15.75" customHeight="1" x14ac:dyDescent="0.2">
      <c r="A469" s="144"/>
      <c r="B469" s="144"/>
      <c r="C469" s="144"/>
      <c r="D469" s="144"/>
      <c r="E469" s="144"/>
      <c r="F469" s="144"/>
      <c r="G469" s="144"/>
      <c r="H469" s="144"/>
      <c r="I469" s="144"/>
      <c r="J469" s="144"/>
      <c r="K469" s="144"/>
      <c r="L469" s="144"/>
      <c r="M469" s="144"/>
      <c r="N469" s="144"/>
      <c r="O469" s="144"/>
      <c r="P469" s="144"/>
      <c r="Q469" s="144"/>
      <c r="R469" s="144"/>
      <c r="S469" s="144"/>
      <c r="T469" s="144"/>
      <c r="U469" s="144"/>
      <c r="V469" s="144"/>
      <c r="W469" s="144"/>
      <c r="X469" s="144"/>
      <c r="Y469" s="144"/>
      <c r="Z469" s="144"/>
      <c r="AA469" s="144"/>
    </row>
    <row r="470" spans="1:27" ht="15.75" customHeight="1" x14ac:dyDescent="0.2">
      <c r="A470" s="144"/>
      <c r="B470" s="144"/>
      <c r="C470" s="144"/>
      <c r="D470" s="144"/>
      <c r="E470" s="144"/>
      <c r="F470" s="144"/>
      <c r="G470" s="144"/>
      <c r="H470" s="144"/>
      <c r="I470" s="144"/>
      <c r="J470" s="144"/>
      <c r="K470" s="144"/>
      <c r="L470" s="144"/>
      <c r="M470" s="144"/>
      <c r="N470" s="144"/>
      <c r="O470" s="144"/>
      <c r="P470" s="144"/>
      <c r="Q470" s="144"/>
      <c r="R470" s="144"/>
      <c r="S470" s="144"/>
      <c r="T470" s="144"/>
      <c r="U470" s="144"/>
      <c r="V470" s="144"/>
      <c r="W470" s="144"/>
      <c r="X470" s="144"/>
      <c r="Y470" s="144"/>
      <c r="Z470" s="144"/>
      <c r="AA470" s="144"/>
    </row>
    <row r="471" spans="1:27" ht="15.75" customHeight="1" x14ac:dyDescent="0.2">
      <c r="A471" s="144"/>
      <c r="B471" s="144"/>
      <c r="C471" s="144"/>
      <c r="D471" s="144"/>
      <c r="E471" s="144"/>
      <c r="F471" s="144"/>
      <c r="G471" s="144"/>
      <c r="H471" s="144"/>
      <c r="I471" s="144"/>
      <c r="J471" s="144"/>
      <c r="K471" s="144"/>
      <c r="L471" s="144"/>
      <c r="M471" s="144"/>
      <c r="N471" s="144"/>
      <c r="O471" s="144"/>
      <c r="P471" s="144"/>
      <c r="Q471" s="144"/>
      <c r="R471" s="144"/>
      <c r="S471" s="144"/>
      <c r="T471" s="144"/>
      <c r="U471" s="144"/>
      <c r="V471" s="144"/>
      <c r="W471" s="144"/>
      <c r="X471" s="144"/>
      <c r="Y471" s="144"/>
      <c r="Z471" s="144"/>
      <c r="AA471" s="144"/>
    </row>
    <row r="472" spans="1:27" ht="15.75" customHeight="1" x14ac:dyDescent="0.2">
      <c r="A472" s="144"/>
      <c r="B472" s="144"/>
      <c r="C472" s="144"/>
      <c r="D472" s="144"/>
      <c r="E472" s="144"/>
      <c r="F472" s="144"/>
      <c r="G472" s="144"/>
      <c r="H472" s="144"/>
      <c r="I472" s="144"/>
      <c r="J472" s="144"/>
      <c r="K472" s="144"/>
      <c r="L472" s="144"/>
      <c r="M472" s="144"/>
      <c r="N472" s="144"/>
      <c r="O472" s="144"/>
      <c r="P472" s="144"/>
      <c r="Q472" s="144"/>
      <c r="R472" s="144"/>
      <c r="S472" s="144"/>
      <c r="T472" s="144"/>
      <c r="U472" s="144"/>
      <c r="V472" s="144"/>
      <c r="W472" s="144"/>
      <c r="X472" s="144"/>
      <c r="Y472" s="144"/>
      <c r="Z472" s="144"/>
      <c r="AA472" s="144"/>
    </row>
    <row r="473" spans="1:27" ht="15.75" customHeight="1" x14ac:dyDescent="0.2">
      <c r="A473" s="144"/>
      <c r="B473" s="144"/>
      <c r="C473" s="144"/>
      <c r="D473" s="144"/>
      <c r="E473" s="144"/>
      <c r="F473" s="144"/>
      <c r="G473" s="144"/>
      <c r="H473" s="144"/>
      <c r="I473" s="144"/>
      <c r="J473" s="144"/>
      <c r="K473" s="144"/>
      <c r="L473" s="144"/>
      <c r="M473" s="144"/>
      <c r="N473" s="144"/>
      <c r="O473" s="144"/>
      <c r="P473" s="144"/>
      <c r="Q473" s="144"/>
      <c r="R473" s="144"/>
      <c r="S473" s="144"/>
      <c r="T473" s="144"/>
      <c r="U473" s="144"/>
      <c r="V473" s="144"/>
      <c r="W473" s="144"/>
      <c r="X473" s="144"/>
      <c r="Y473" s="144"/>
      <c r="Z473" s="144"/>
      <c r="AA473" s="144"/>
    </row>
    <row r="474" spans="1:27" ht="15.75" customHeight="1" x14ac:dyDescent="0.2">
      <c r="A474" s="144"/>
      <c r="B474" s="144"/>
      <c r="C474" s="144"/>
      <c r="D474" s="144"/>
      <c r="E474" s="144"/>
      <c r="F474" s="144"/>
      <c r="G474" s="144"/>
      <c r="H474" s="144"/>
      <c r="I474" s="144"/>
      <c r="J474" s="144"/>
      <c r="K474" s="144"/>
      <c r="L474" s="144"/>
      <c r="M474" s="144"/>
      <c r="N474" s="144"/>
      <c r="O474" s="144"/>
      <c r="P474" s="144"/>
      <c r="Q474" s="144"/>
      <c r="R474" s="144"/>
      <c r="S474" s="144"/>
      <c r="T474" s="144"/>
      <c r="U474" s="144"/>
      <c r="V474" s="144"/>
      <c r="W474" s="144"/>
      <c r="X474" s="144"/>
      <c r="Y474" s="144"/>
      <c r="Z474" s="144"/>
      <c r="AA474" s="144"/>
    </row>
    <row r="475" spans="1:27" ht="15.75" customHeight="1" x14ac:dyDescent="0.2">
      <c r="A475" s="144"/>
      <c r="B475" s="144"/>
      <c r="C475" s="144"/>
      <c r="D475" s="144"/>
      <c r="E475" s="144"/>
      <c r="F475" s="144"/>
      <c r="G475" s="144"/>
      <c r="H475" s="144"/>
      <c r="I475" s="144"/>
      <c r="J475" s="144"/>
      <c r="K475" s="144"/>
      <c r="L475" s="144"/>
      <c r="M475" s="144"/>
      <c r="N475" s="144"/>
      <c r="O475" s="144"/>
      <c r="P475" s="144"/>
      <c r="Q475" s="144"/>
      <c r="R475" s="144"/>
      <c r="S475" s="144"/>
      <c r="T475" s="144"/>
      <c r="U475" s="144"/>
      <c r="V475" s="144"/>
      <c r="W475" s="144"/>
      <c r="X475" s="144"/>
      <c r="Y475" s="144"/>
      <c r="Z475" s="144"/>
      <c r="AA475" s="144"/>
    </row>
    <row r="476" spans="1:27" ht="15.75" customHeight="1" x14ac:dyDescent="0.2">
      <c r="A476" s="144"/>
      <c r="B476" s="144"/>
      <c r="C476" s="144"/>
      <c r="D476" s="144"/>
      <c r="E476" s="144"/>
      <c r="F476" s="144"/>
      <c r="G476" s="144"/>
      <c r="H476" s="144"/>
      <c r="I476" s="144"/>
      <c r="J476" s="144"/>
      <c r="K476" s="144"/>
      <c r="L476" s="144"/>
      <c r="M476" s="144"/>
      <c r="N476" s="144"/>
      <c r="O476" s="144"/>
      <c r="P476" s="144"/>
      <c r="Q476" s="144"/>
      <c r="R476" s="144"/>
      <c r="S476" s="144"/>
      <c r="T476" s="144"/>
      <c r="U476" s="144"/>
      <c r="V476" s="144"/>
      <c r="W476" s="144"/>
      <c r="X476" s="144"/>
      <c r="Y476" s="144"/>
      <c r="Z476" s="144"/>
      <c r="AA476" s="144"/>
    </row>
    <row r="477" spans="1:27" ht="15.75" customHeight="1" x14ac:dyDescent="0.2">
      <c r="A477" s="144"/>
      <c r="B477" s="144"/>
      <c r="C477" s="144"/>
      <c r="D477" s="144"/>
      <c r="E477" s="144"/>
      <c r="F477" s="144"/>
      <c r="G477" s="144"/>
      <c r="H477" s="144"/>
      <c r="I477" s="144"/>
      <c r="J477" s="144"/>
      <c r="K477" s="144"/>
      <c r="L477" s="144"/>
      <c r="M477" s="144"/>
      <c r="N477" s="144"/>
      <c r="O477" s="144"/>
      <c r="P477" s="144"/>
      <c r="Q477" s="144"/>
      <c r="R477" s="144"/>
      <c r="S477" s="144"/>
      <c r="T477" s="144"/>
      <c r="U477" s="144"/>
      <c r="V477" s="144"/>
      <c r="W477" s="144"/>
      <c r="X477" s="144"/>
      <c r="Y477" s="144"/>
      <c r="Z477" s="144"/>
      <c r="AA477" s="144"/>
    </row>
    <row r="478" spans="1:27" ht="15.75" customHeight="1" x14ac:dyDescent="0.2">
      <c r="A478" s="144"/>
      <c r="B478" s="144"/>
      <c r="C478" s="144"/>
      <c r="D478" s="144"/>
      <c r="E478" s="144"/>
      <c r="F478" s="144"/>
      <c r="G478" s="144"/>
      <c r="H478" s="144"/>
      <c r="I478" s="144"/>
      <c r="J478" s="144"/>
      <c r="K478" s="144"/>
      <c r="L478" s="144"/>
      <c r="M478" s="144"/>
      <c r="N478" s="144"/>
      <c r="O478" s="144"/>
      <c r="P478" s="144"/>
      <c r="Q478" s="144"/>
      <c r="R478" s="144"/>
      <c r="S478" s="144"/>
      <c r="T478" s="144"/>
      <c r="U478" s="144"/>
      <c r="V478" s="144"/>
      <c r="W478" s="144"/>
      <c r="X478" s="144"/>
      <c r="Y478" s="144"/>
      <c r="Z478" s="144"/>
      <c r="AA478" s="144"/>
    </row>
    <row r="479" spans="1:27" ht="15.75" customHeight="1" x14ac:dyDescent="0.2">
      <c r="A479" s="144"/>
      <c r="B479" s="144"/>
      <c r="C479" s="144"/>
      <c r="D479" s="144"/>
      <c r="E479" s="144"/>
      <c r="F479" s="144"/>
      <c r="G479" s="144"/>
      <c r="H479" s="144"/>
      <c r="I479" s="144"/>
      <c r="J479" s="144"/>
      <c r="K479" s="144"/>
      <c r="L479" s="144"/>
      <c r="M479" s="144"/>
      <c r="N479" s="144"/>
      <c r="O479" s="144"/>
      <c r="P479" s="144"/>
      <c r="Q479" s="144"/>
      <c r="R479" s="144"/>
      <c r="S479" s="144"/>
      <c r="T479" s="144"/>
      <c r="U479" s="144"/>
      <c r="V479" s="144"/>
      <c r="W479" s="144"/>
      <c r="X479" s="144"/>
      <c r="Y479" s="144"/>
      <c r="Z479" s="144"/>
      <c r="AA479" s="144"/>
    </row>
    <row r="480" spans="1:27" ht="15.75" customHeight="1" x14ac:dyDescent="0.2">
      <c r="A480" s="144"/>
      <c r="B480" s="144"/>
      <c r="C480" s="144"/>
      <c r="D480" s="144"/>
      <c r="E480" s="144"/>
      <c r="F480" s="144"/>
      <c r="G480" s="144"/>
      <c r="H480" s="144"/>
      <c r="I480" s="144"/>
      <c r="J480" s="144"/>
      <c r="K480" s="144"/>
      <c r="L480" s="144"/>
      <c r="M480" s="144"/>
      <c r="N480" s="144"/>
      <c r="O480" s="144"/>
      <c r="P480" s="144"/>
      <c r="Q480" s="144"/>
      <c r="R480" s="144"/>
      <c r="S480" s="144"/>
      <c r="T480" s="144"/>
      <c r="U480" s="144"/>
      <c r="V480" s="144"/>
      <c r="W480" s="144"/>
      <c r="X480" s="144"/>
      <c r="Y480" s="144"/>
      <c r="Z480" s="144"/>
      <c r="AA480" s="144"/>
    </row>
    <row r="481" spans="1:27" ht="15.75" customHeight="1" x14ac:dyDescent="0.2">
      <c r="A481" s="144"/>
      <c r="B481" s="144"/>
      <c r="C481" s="144"/>
      <c r="D481" s="144"/>
      <c r="E481" s="144"/>
      <c r="F481" s="144"/>
      <c r="G481" s="144"/>
      <c r="H481" s="144"/>
      <c r="I481" s="144"/>
      <c r="J481" s="144"/>
      <c r="K481" s="144"/>
      <c r="L481" s="144"/>
      <c r="M481" s="144"/>
      <c r="N481" s="144"/>
      <c r="O481" s="144"/>
      <c r="P481" s="144"/>
      <c r="Q481" s="144"/>
      <c r="R481" s="144"/>
      <c r="S481" s="144"/>
      <c r="T481" s="144"/>
      <c r="U481" s="144"/>
      <c r="V481" s="144"/>
      <c r="W481" s="144"/>
      <c r="X481" s="144"/>
      <c r="Y481" s="144"/>
      <c r="Z481" s="144"/>
      <c r="AA481" s="144"/>
    </row>
    <row r="482" spans="1:27" ht="15.75" customHeight="1" x14ac:dyDescent="0.2">
      <c r="A482" s="144"/>
      <c r="B482" s="144"/>
      <c r="C482" s="144"/>
      <c r="D482" s="144"/>
      <c r="E482" s="144"/>
      <c r="F482" s="144"/>
      <c r="G482" s="144"/>
      <c r="H482" s="144"/>
      <c r="I482" s="144"/>
      <c r="J482" s="144"/>
      <c r="K482" s="144"/>
      <c r="L482" s="144"/>
      <c r="M482" s="144"/>
      <c r="N482" s="144"/>
      <c r="O482" s="144"/>
      <c r="P482" s="144"/>
      <c r="Q482" s="144"/>
      <c r="R482" s="144"/>
      <c r="S482" s="144"/>
      <c r="T482" s="144"/>
      <c r="U482" s="144"/>
      <c r="V482" s="144"/>
      <c r="W482" s="144"/>
      <c r="X482" s="144"/>
      <c r="Y482" s="144"/>
      <c r="Z482" s="144"/>
      <c r="AA482" s="144"/>
    </row>
    <row r="483" spans="1:27" ht="15.75" customHeight="1" x14ac:dyDescent="0.2">
      <c r="A483" s="144"/>
      <c r="B483" s="144"/>
      <c r="C483" s="144"/>
      <c r="D483" s="144"/>
      <c r="E483" s="144"/>
      <c r="F483" s="144"/>
      <c r="G483" s="144"/>
      <c r="H483" s="144"/>
      <c r="I483" s="144"/>
      <c r="J483" s="144"/>
      <c r="K483" s="144"/>
      <c r="L483" s="144"/>
      <c r="M483" s="144"/>
      <c r="N483" s="144"/>
      <c r="O483" s="144"/>
      <c r="P483" s="144"/>
      <c r="Q483" s="144"/>
      <c r="R483" s="144"/>
      <c r="S483" s="144"/>
      <c r="T483" s="144"/>
      <c r="U483" s="144"/>
      <c r="V483" s="144"/>
      <c r="W483" s="144"/>
      <c r="X483" s="144"/>
      <c r="Y483" s="144"/>
      <c r="Z483" s="144"/>
      <c r="AA483" s="144"/>
    </row>
    <row r="484" spans="1:27" ht="15.75" customHeight="1" x14ac:dyDescent="0.2">
      <c r="A484" s="144"/>
      <c r="B484" s="144"/>
      <c r="C484" s="144"/>
      <c r="D484" s="144"/>
      <c r="E484" s="144"/>
      <c r="F484" s="144"/>
      <c r="G484" s="144"/>
      <c r="H484" s="144"/>
      <c r="I484" s="144"/>
      <c r="J484" s="144"/>
      <c r="K484" s="144"/>
      <c r="L484" s="144"/>
      <c r="M484" s="144"/>
      <c r="N484" s="144"/>
      <c r="O484" s="144"/>
      <c r="P484" s="144"/>
      <c r="Q484" s="144"/>
      <c r="R484" s="144"/>
      <c r="S484" s="144"/>
      <c r="T484" s="144"/>
      <c r="U484" s="144"/>
      <c r="V484" s="144"/>
      <c r="W484" s="144"/>
      <c r="X484" s="144"/>
      <c r="Y484" s="144"/>
      <c r="Z484" s="144"/>
      <c r="AA484" s="144"/>
    </row>
    <row r="485" spans="1:27" ht="15.75" customHeight="1" x14ac:dyDescent="0.2">
      <c r="A485" s="144"/>
      <c r="B485" s="144"/>
      <c r="C485" s="144"/>
      <c r="D485" s="144"/>
      <c r="E485" s="144"/>
      <c r="F485" s="144"/>
      <c r="G485" s="144"/>
      <c r="H485" s="144"/>
      <c r="I485" s="144"/>
      <c r="J485" s="144"/>
      <c r="K485" s="144"/>
      <c r="L485" s="144"/>
      <c r="M485" s="144"/>
      <c r="N485" s="144"/>
      <c r="O485" s="144"/>
      <c r="P485" s="144"/>
      <c r="Q485" s="144"/>
      <c r="R485" s="144"/>
      <c r="S485" s="144"/>
      <c r="T485" s="144"/>
      <c r="U485" s="144"/>
      <c r="V485" s="144"/>
      <c r="W485" s="144"/>
      <c r="X485" s="144"/>
      <c r="Y485" s="144"/>
      <c r="Z485" s="144"/>
      <c r="AA485" s="144"/>
    </row>
    <row r="486" spans="1:27" ht="15.75" customHeight="1" x14ac:dyDescent="0.2">
      <c r="A486" s="144"/>
      <c r="B486" s="144"/>
      <c r="C486" s="144"/>
      <c r="D486" s="144"/>
      <c r="E486" s="144"/>
      <c r="F486" s="144"/>
      <c r="G486" s="144"/>
      <c r="H486" s="144"/>
      <c r="I486" s="144"/>
      <c r="J486" s="144"/>
      <c r="K486" s="144"/>
      <c r="L486" s="144"/>
      <c r="M486" s="144"/>
      <c r="N486" s="144"/>
      <c r="O486" s="144"/>
      <c r="P486" s="144"/>
      <c r="Q486" s="144"/>
      <c r="R486" s="144"/>
      <c r="S486" s="144"/>
      <c r="T486" s="144"/>
      <c r="U486" s="144"/>
      <c r="V486" s="144"/>
      <c r="W486" s="144"/>
      <c r="X486" s="144"/>
      <c r="Y486" s="144"/>
      <c r="Z486" s="144"/>
      <c r="AA486" s="144"/>
    </row>
    <row r="487" spans="1:27" ht="15.75" customHeight="1" x14ac:dyDescent="0.2">
      <c r="A487" s="144"/>
      <c r="B487" s="144"/>
      <c r="C487" s="144"/>
      <c r="D487" s="144"/>
      <c r="E487" s="144"/>
      <c r="F487" s="144"/>
      <c r="G487" s="144"/>
      <c r="H487" s="144"/>
      <c r="I487" s="144"/>
      <c r="J487" s="144"/>
      <c r="K487" s="144"/>
      <c r="L487" s="144"/>
      <c r="M487" s="144"/>
      <c r="N487" s="144"/>
      <c r="O487" s="144"/>
      <c r="P487" s="144"/>
      <c r="Q487" s="144"/>
      <c r="R487" s="144"/>
      <c r="S487" s="144"/>
      <c r="T487" s="144"/>
      <c r="U487" s="144"/>
      <c r="V487" s="144"/>
      <c r="W487" s="144"/>
      <c r="X487" s="144"/>
      <c r="Y487" s="144"/>
      <c r="Z487" s="144"/>
      <c r="AA487" s="144"/>
    </row>
    <row r="488" spans="1:27" ht="15.75" customHeight="1" x14ac:dyDescent="0.2">
      <c r="A488" s="144"/>
      <c r="B488" s="144"/>
      <c r="C488" s="144"/>
      <c r="D488" s="144"/>
      <c r="E488" s="144"/>
      <c r="F488" s="144"/>
      <c r="G488" s="144"/>
      <c r="H488" s="144"/>
      <c r="I488" s="144"/>
      <c r="J488" s="144"/>
      <c r="K488" s="144"/>
      <c r="L488" s="144"/>
      <c r="M488" s="144"/>
      <c r="N488" s="144"/>
      <c r="O488" s="144"/>
      <c r="P488" s="144"/>
      <c r="Q488" s="144"/>
      <c r="R488" s="144"/>
      <c r="S488" s="144"/>
      <c r="T488" s="144"/>
      <c r="U488" s="144"/>
      <c r="V488" s="144"/>
      <c r="W488" s="144"/>
      <c r="X488" s="144"/>
      <c r="Y488" s="144"/>
      <c r="Z488" s="144"/>
      <c r="AA488" s="144"/>
    </row>
    <row r="489" spans="1:27" ht="15.75" customHeight="1" x14ac:dyDescent="0.2">
      <c r="A489" s="144"/>
      <c r="B489" s="144"/>
      <c r="C489" s="144"/>
      <c r="D489" s="144"/>
      <c r="E489" s="144"/>
      <c r="F489" s="144"/>
      <c r="G489" s="144"/>
      <c r="H489" s="144"/>
      <c r="I489" s="144"/>
      <c r="J489" s="144"/>
      <c r="K489" s="144"/>
      <c r="L489" s="144"/>
      <c r="M489" s="144"/>
      <c r="N489" s="144"/>
      <c r="O489" s="144"/>
      <c r="P489" s="144"/>
      <c r="Q489" s="144"/>
      <c r="R489" s="144"/>
      <c r="S489" s="144"/>
      <c r="T489" s="144"/>
      <c r="U489" s="144"/>
      <c r="V489" s="144"/>
      <c r="W489" s="144"/>
      <c r="X489" s="144"/>
      <c r="Y489" s="144"/>
      <c r="Z489" s="144"/>
      <c r="AA489" s="144"/>
    </row>
    <row r="490" spans="1:27" ht="15.75" customHeight="1" x14ac:dyDescent="0.2">
      <c r="A490" s="144"/>
      <c r="B490" s="144"/>
      <c r="C490" s="144"/>
      <c r="D490" s="144"/>
      <c r="E490" s="144"/>
      <c r="F490" s="144"/>
      <c r="G490" s="144"/>
      <c r="H490" s="144"/>
      <c r="I490" s="144"/>
      <c r="J490" s="144"/>
      <c r="K490" s="144"/>
      <c r="L490" s="144"/>
      <c r="M490" s="144"/>
      <c r="N490" s="144"/>
      <c r="O490" s="144"/>
      <c r="P490" s="144"/>
      <c r="Q490" s="144"/>
      <c r="R490" s="144"/>
      <c r="S490" s="144"/>
      <c r="T490" s="144"/>
      <c r="U490" s="144"/>
      <c r="V490" s="144"/>
      <c r="W490" s="144"/>
      <c r="X490" s="144"/>
      <c r="Y490" s="144"/>
      <c r="Z490" s="144"/>
      <c r="AA490" s="144"/>
    </row>
    <row r="491" spans="1:27" ht="15.75" customHeight="1" x14ac:dyDescent="0.2">
      <c r="A491" s="144"/>
      <c r="B491" s="144"/>
      <c r="C491" s="144"/>
      <c r="D491" s="144"/>
      <c r="E491" s="144"/>
      <c r="F491" s="144"/>
      <c r="G491" s="144"/>
      <c r="H491" s="144"/>
      <c r="I491" s="144"/>
      <c r="J491" s="144"/>
      <c r="K491" s="144"/>
      <c r="L491" s="144"/>
      <c r="M491" s="144"/>
      <c r="N491" s="144"/>
      <c r="O491" s="144"/>
      <c r="P491" s="144"/>
      <c r="Q491" s="144"/>
      <c r="R491" s="144"/>
      <c r="S491" s="144"/>
      <c r="T491" s="144"/>
      <c r="U491" s="144"/>
      <c r="V491" s="144"/>
      <c r="W491" s="144"/>
      <c r="X491" s="144"/>
      <c r="Y491" s="144"/>
      <c r="Z491" s="144"/>
      <c r="AA491" s="144"/>
    </row>
    <row r="492" spans="1:27" ht="15.75" customHeight="1" x14ac:dyDescent="0.2">
      <c r="A492" s="144"/>
      <c r="B492" s="144"/>
      <c r="C492" s="144"/>
      <c r="D492" s="144"/>
      <c r="E492" s="144"/>
      <c r="F492" s="144"/>
      <c r="G492" s="144"/>
      <c r="H492" s="144"/>
      <c r="I492" s="144"/>
      <c r="J492" s="144"/>
      <c r="K492" s="144"/>
      <c r="L492" s="144"/>
      <c r="M492" s="144"/>
      <c r="N492" s="144"/>
      <c r="O492" s="144"/>
      <c r="P492" s="144"/>
      <c r="Q492" s="144"/>
      <c r="R492" s="144"/>
      <c r="S492" s="144"/>
      <c r="T492" s="144"/>
      <c r="U492" s="144"/>
      <c r="V492" s="144"/>
      <c r="W492" s="144"/>
      <c r="X492" s="144"/>
      <c r="Y492" s="144"/>
      <c r="Z492" s="144"/>
      <c r="AA492" s="144"/>
    </row>
    <row r="493" spans="1:27" ht="15.75" customHeight="1" x14ac:dyDescent="0.2">
      <c r="A493" s="144"/>
      <c r="B493" s="144"/>
      <c r="C493" s="144"/>
      <c r="D493" s="144"/>
      <c r="E493" s="144"/>
      <c r="F493" s="144"/>
      <c r="G493" s="144"/>
      <c r="H493" s="144"/>
      <c r="I493" s="144"/>
      <c r="J493" s="144"/>
      <c r="K493" s="144"/>
      <c r="L493" s="144"/>
      <c r="M493" s="144"/>
      <c r="N493" s="144"/>
      <c r="O493" s="144"/>
      <c r="P493" s="144"/>
      <c r="Q493" s="144"/>
      <c r="R493" s="144"/>
      <c r="S493" s="144"/>
      <c r="T493" s="144"/>
      <c r="U493" s="144"/>
      <c r="V493" s="144"/>
      <c r="W493" s="144"/>
      <c r="X493" s="144"/>
      <c r="Y493" s="144"/>
      <c r="Z493" s="144"/>
      <c r="AA493" s="144"/>
    </row>
    <row r="494" spans="1:27" ht="15.75" customHeight="1" x14ac:dyDescent="0.2">
      <c r="A494" s="144"/>
      <c r="B494" s="144"/>
      <c r="C494" s="144"/>
      <c r="D494" s="144"/>
      <c r="E494" s="144"/>
      <c r="F494" s="144"/>
      <c r="G494" s="144"/>
      <c r="H494" s="144"/>
      <c r="I494" s="144"/>
      <c r="J494" s="144"/>
      <c r="K494" s="144"/>
      <c r="L494" s="144"/>
      <c r="M494" s="144"/>
      <c r="N494" s="144"/>
      <c r="O494" s="144"/>
      <c r="P494" s="144"/>
      <c r="Q494" s="144"/>
      <c r="R494" s="144"/>
      <c r="S494" s="144"/>
      <c r="T494" s="144"/>
      <c r="U494" s="144"/>
      <c r="V494" s="144"/>
      <c r="W494" s="144"/>
      <c r="X494" s="144"/>
      <c r="Y494" s="144"/>
      <c r="Z494" s="144"/>
      <c r="AA494" s="144"/>
    </row>
    <row r="495" spans="1:27" ht="15.75" customHeight="1" x14ac:dyDescent="0.2">
      <c r="A495" s="144"/>
      <c r="B495" s="144"/>
      <c r="C495" s="144"/>
      <c r="D495" s="144"/>
      <c r="E495" s="144"/>
      <c r="F495" s="144"/>
      <c r="G495" s="144"/>
      <c r="H495" s="144"/>
      <c r="I495" s="144"/>
      <c r="J495" s="144"/>
      <c r="K495" s="144"/>
      <c r="L495" s="144"/>
      <c r="M495" s="144"/>
      <c r="N495" s="144"/>
      <c r="O495" s="144"/>
      <c r="P495" s="144"/>
      <c r="Q495" s="144"/>
      <c r="R495" s="144"/>
      <c r="S495" s="144"/>
      <c r="T495" s="144"/>
      <c r="U495" s="144"/>
      <c r="V495" s="144"/>
      <c r="W495" s="144"/>
      <c r="X495" s="144"/>
      <c r="Y495" s="144"/>
      <c r="Z495" s="144"/>
      <c r="AA495" s="144"/>
    </row>
    <row r="496" spans="1:27" ht="15.75" customHeight="1" x14ac:dyDescent="0.2">
      <c r="A496" s="144"/>
      <c r="B496" s="144"/>
      <c r="C496" s="144"/>
      <c r="D496" s="144"/>
      <c r="E496" s="144"/>
      <c r="F496" s="144"/>
      <c r="G496" s="144"/>
      <c r="H496" s="144"/>
      <c r="I496" s="144"/>
      <c r="J496" s="144"/>
      <c r="K496" s="144"/>
      <c r="L496" s="144"/>
      <c r="M496" s="144"/>
      <c r="N496" s="144"/>
      <c r="O496" s="144"/>
      <c r="P496" s="144"/>
      <c r="Q496" s="144"/>
      <c r="R496" s="144"/>
      <c r="S496" s="144"/>
      <c r="T496" s="144"/>
      <c r="U496" s="144"/>
      <c r="V496" s="144"/>
      <c r="W496" s="144"/>
      <c r="X496" s="144"/>
      <c r="Y496" s="144"/>
      <c r="Z496" s="144"/>
      <c r="AA496" s="144"/>
    </row>
    <row r="497" spans="1:27" ht="15.75" customHeight="1" x14ac:dyDescent="0.2">
      <c r="A497" s="144"/>
      <c r="B497" s="144"/>
      <c r="C497" s="144"/>
      <c r="D497" s="144"/>
      <c r="E497" s="144"/>
      <c r="F497" s="144"/>
      <c r="G497" s="144"/>
      <c r="H497" s="144"/>
      <c r="I497" s="144"/>
      <c r="J497" s="144"/>
      <c r="K497" s="144"/>
      <c r="L497" s="144"/>
      <c r="M497" s="144"/>
      <c r="N497" s="144"/>
      <c r="O497" s="144"/>
      <c r="P497" s="144"/>
      <c r="Q497" s="144"/>
      <c r="R497" s="144"/>
      <c r="S497" s="144"/>
      <c r="T497" s="144"/>
      <c r="U497" s="144"/>
      <c r="V497" s="144"/>
      <c r="W497" s="144"/>
      <c r="X497" s="144"/>
      <c r="Y497" s="144"/>
      <c r="Z497" s="144"/>
      <c r="AA497" s="144"/>
    </row>
    <row r="498" spans="1:27" ht="15.75" customHeight="1" x14ac:dyDescent="0.2">
      <c r="A498" s="144"/>
      <c r="B498" s="144"/>
      <c r="C498" s="144"/>
      <c r="D498" s="144"/>
      <c r="E498" s="144"/>
      <c r="F498" s="144"/>
      <c r="G498" s="144"/>
      <c r="H498" s="144"/>
      <c r="I498" s="144"/>
      <c r="J498" s="144"/>
      <c r="K498" s="144"/>
      <c r="L498" s="144"/>
      <c r="M498" s="144"/>
      <c r="N498" s="144"/>
      <c r="O498" s="144"/>
      <c r="P498" s="144"/>
      <c r="Q498" s="144"/>
      <c r="R498" s="144"/>
      <c r="S498" s="144"/>
      <c r="T498" s="144"/>
      <c r="U498" s="144"/>
      <c r="V498" s="144"/>
      <c r="W498" s="144"/>
      <c r="X498" s="144"/>
      <c r="Y498" s="144"/>
      <c r="Z498" s="144"/>
      <c r="AA498" s="144"/>
    </row>
    <row r="499" spans="1:27" ht="15.75" customHeight="1" x14ac:dyDescent="0.2">
      <c r="A499" s="144"/>
      <c r="B499" s="144"/>
      <c r="C499" s="144"/>
      <c r="D499" s="144"/>
      <c r="E499" s="144"/>
      <c r="F499" s="144"/>
      <c r="G499" s="144"/>
      <c r="H499" s="144"/>
      <c r="I499" s="144"/>
      <c r="J499" s="144"/>
      <c r="K499" s="144"/>
      <c r="L499" s="144"/>
      <c r="M499" s="144"/>
      <c r="N499" s="144"/>
      <c r="O499" s="144"/>
      <c r="P499" s="144"/>
      <c r="Q499" s="144"/>
      <c r="R499" s="144"/>
      <c r="S499" s="144"/>
      <c r="T499" s="144"/>
      <c r="U499" s="144"/>
      <c r="V499" s="144"/>
      <c r="W499" s="144"/>
      <c r="X499" s="144"/>
      <c r="Y499" s="144"/>
      <c r="Z499" s="144"/>
      <c r="AA499" s="144"/>
    </row>
    <row r="500" spans="1:27" ht="15.75" customHeight="1" x14ac:dyDescent="0.2">
      <c r="A500" s="144"/>
      <c r="B500" s="144"/>
      <c r="C500" s="144"/>
      <c r="D500" s="144"/>
      <c r="E500" s="144"/>
      <c r="F500" s="144"/>
      <c r="G500" s="144"/>
      <c r="H500" s="144"/>
      <c r="I500" s="144"/>
      <c r="J500" s="144"/>
      <c r="K500" s="144"/>
      <c r="L500" s="144"/>
      <c r="M500" s="144"/>
      <c r="N500" s="144"/>
      <c r="O500" s="144"/>
      <c r="P500" s="144"/>
      <c r="Q500" s="144"/>
      <c r="R500" s="144"/>
      <c r="S500" s="144"/>
      <c r="T500" s="144"/>
      <c r="U500" s="144"/>
      <c r="V500" s="144"/>
      <c r="W500" s="144"/>
      <c r="X500" s="144"/>
      <c r="Y500" s="144"/>
      <c r="Z500" s="144"/>
      <c r="AA500" s="144"/>
    </row>
    <row r="501" spans="1:27" ht="15.75" customHeight="1" x14ac:dyDescent="0.2">
      <c r="A501" s="144"/>
      <c r="B501" s="144"/>
      <c r="C501" s="144"/>
      <c r="D501" s="144"/>
      <c r="E501" s="144"/>
      <c r="F501" s="144"/>
      <c r="G501" s="144"/>
      <c r="H501" s="144"/>
      <c r="I501" s="144"/>
      <c r="J501" s="144"/>
      <c r="K501" s="144"/>
      <c r="L501" s="144"/>
      <c r="M501" s="144"/>
      <c r="N501" s="144"/>
      <c r="O501" s="144"/>
      <c r="P501" s="144"/>
      <c r="Q501" s="144"/>
      <c r="R501" s="144"/>
      <c r="S501" s="144"/>
      <c r="T501" s="144"/>
      <c r="U501" s="144"/>
      <c r="V501" s="144"/>
      <c r="W501" s="144"/>
      <c r="X501" s="144"/>
      <c r="Y501" s="144"/>
      <c r="Z501" s="144"/>
      <c r="AA501" s="144"/>
    </row>
    <row r="502" spans="1:27" ht="15.75" customHeight="1" x14ac:dyDescent="0.2">
      <c r="A502" s="144"/>
      <c r="B502" s="144"/>
      <c r="C502" s="144"/>
      <c r="D502" s="144"/>
      <c r="E502" s="144"/>
      <c r="F502" s="144"/>
      <c r="G502" s="144"/>
      <c r="H502" s="144"/>
      <c r="I502" s="144"/>
      <c r="J502" s="144"/>
      <c r="K502" s="144"/>
      <c r="L502" s="144"/>
      <c r="M502" s="144"/>
      <c r="N502" s="144"/>
      <c r="O502" s="144"/>
      <c r="P502" s="144"/>
      <c r="Q502" s="144"/>
      <c r="R502" s="144"/>
      <c r="S502" s="144"/>
      <c r="T502" s="144"/>
      <c r="U502" s="144"/>
      <c r="V502" s="144"/>
      <c r="W502" s="144"/>
      <c r="X502" s="144"/>
      <c r="Y502" s="144"/>
      <c r="Z502" s="144"/>
      <c r="AA502" s="144"/>
    </row>
    <row r="503" spans="1:27" ht="15.75" customHeight="1" x14ac:dyDescent="0.2">
      <c r="A503" s="144"/>
      <c r="B503" s="144"/>
      <c r="C503" s="144"/>
      <c r="D503" s="144"/>
      <c r="E503" s="144"/>
      <c r="F503" s="144"/>
      <c r="G503" s="144"/>
      <c r="H503" s="144"/>
      <c r="I503" s="144"/>
      <c r="J503" s="144"/>
      <c r="K503" s="144"/>
      <c r="L503" s="144"/>
      <c r="M503" s="144"/>
      <c r="N503" s="144"/>
      <c r="O503" s="144"/>
      <c r="P503" s="144"/>
      <c r="Q503" s="144"/>
      <c r="R503" s="144"/>
      <c r="S503" s="144"/>
      <c r="T503" s="144"/>
      <c r="U503" s="144"/>
      <c r="V503" s="144"/>
      <c r="W503" s="144"/>
      <c r="X503" s="144"/>
      <c r="Y503" s="144"/>
      <c r="Z503" s="144"/>
      <c r="AA503" s="144"/>
    </row>
    <row r="504" spans="1:27" ht="15.75" customHeight="1" x14ac:dyDescent="0.2">
      <c r="A504" s="144"/>
      <c r="B504" s="144"/>
      <c r="C504" s="144"/>
      <c r="D504" s="144"/>
      <c r="E504" s="144"/>
      <c r="F504" s="144"/>
      <c r="G504" s="144"/>
      <c r="H504" s="144"/>
      <c r="I504" s="144"/>
      <c r="J504" s="144"/>
      <c r="K504" s="144"/>
      <c r="L504" s="144"/>
      <c r="M504" s="144"/>
      <c r="N504" s="144"/>
      <c r="O504" s="144"/>
      <c r="P504" s="144"/>
      <c r="Q504" s="144"/>
      <c r="R504" s="144"/>
      <c r="S504" s="144"/>
      <c r="T504" s="144"/>
      <c r="U504" s="144"/>
      <c r="V504" s="144"/>
      <c r="W504" s="144"/>
      <c r="X504" s="144"/>
      <c r="Y504" s="144"/>
      <c r="Z504" s="144"/>
      <c r="AA504" s="144"/>
    </row>
    <row r="505" spans="1:27" ht="15.75" customHeight="1" x14ac:dyDescent="0.2">
      <c r="A505" s="144"/>
      <c r="B505" s="144"/>
      <c r="C505" s="144"/>
      <c r="D505" s="144"/>
      <c r="E505" s="144"/>
      <c r="F505" s="144"/>
      <c r="G505" s="144"/>
      <c r="H505" s="144"/>
      <c r="I505" s="144"/>
      <c r="J505" s="144"/>
      <c r="K505" s="144"/>
      <c r="L505" s="144"/>
      <c r="M505" s="144"/>
      <c r="N505" s="144"/>
      <c r="O505" s="144"/>
      <c r="P505" s="144"/>
      <c r="Q505" s="144"/>
      <c r="R505" s="144"/>
      <c r="S505" s="144"/>
      <c r="T505" s="144"/>
      <c r="U505" s="144"/>
      <c r="V505" s="144"/>
      <c r="W505" s="144"/>
      <c r="X505" s="144"/>
      <c r="Y505" s="144"/>
      <c r="Z505" s="144"/>
      <c r="AA505" s="144"/>
    </row>
    <row r="506" spans="1:27" ht="15.75" customHeight="1" x14ac:dyDescent="0.2">
      <c r="A506" s="144"/>
      <c r="B506" s="144"/>
      <c r="C506" s="144"/>
      <c r="D506" s="144"/>
      <c r="E506" s="144"/>
      <c r="F506" s="144"/>
      <c r="G506" s="144"/>
      <c r="H506" s="144"/>
      <c r="I506" s="144"/>
      <c r="J506" s="144"/>
      <c r="K506" s="144"/>
      <c r="L506" s="144"/>
      <c r="M506" s="144"/>
      <c r="N506" s="144"/>
      <c r="O506" s="144"/>
      <c r="P506" s="144"/>
      <c r="Q506" s="144"/>
      <c r="R506" s="144"/>
      <c r="S506" s="144"/>
      <c r="T506" s="144"/>
      <c r="U506" s="144"/>
      <c r="V506" s="144"/>
      <c r="W506" s="144"/>
      <c r="X506" s="144"/>
      <c r="Y506" s="144"/>
      <c r="Z506" s="144"/>
      <c r="AA506" s="144"/>
    </row>
    <row r="507" spans="1:27" ht="15.75" customHeight="1" x14ac:dyDescent="0.2">
      <c r="A507" s="144"/>
      <c r="B507" s="144"/>
      <c r="C507" s="144"/>
      <c r="D507" s="144"/>
      <c r="E507" s="144"/>
      <c r="F507" s="144"/>
      <c r="G507" s="144"/>
      <c r="H507" s="144"/>
      <c r="I507" s="144"/>
      <c r="J507" s="144"/>
      <c r="K507" s="144"/>
      <c r="L507" s="144"/>
      <c r="M507" s="144"/>
      <c r="N507" s="144"/>
      <c r="O507" s="144"/>
      <c r="P507" s="144"/>
      <c r="Q507" s="144"/>
      <c r="R507" s="144"/>
      <c r="S507" s="144"/>
      <c r="T507" s="144"/>
      <c r="U507" s="144"/>
      <c r="V507" s="144"/>
      <c r="W507" s="144"/>
      <c r="X507" s="144"/>
      <c r="Y507" s="144"/>
      <c r="Z507" s="144"/>
      <c r="AA507" s="144"/>
    </row>
    <row r="508" spans="1:27" ht="15.75" customHeight="1" x14ac:dyDescent="0.2">
      <c r="A508" s="144"/>
      <c r="B508" s="144"/>
      <c r="C508" s="144"/>
      <c r="D508" s="144"/>
      <c r="E508" s="144"/>
      <c r="F508" s="144"/>
      <c r="G508" s="144"/>
      <c r="H508" s="144"/>
      <c r="I508" s="144"/>
      <c r="J508" s="144"/>
      <c r="K508" s="144"/>
      <c r="L508" s="144"/>
      <c r="M508" s="144"/>
      <c r="N508" s="144"/>
      <c r="O508" s="144"/>
      <c r="P508" s="144"/>
      <c r="Q508" s="144"/>
      <c r="R508" s="144"/>
      <c r="S508" s="144"/>
      <c r="T508" s="144"/>
      <c r="U508" s="144"/>
      <c r="V508" s="144"/>
      <c r="W508" s="144"/>
      <c r="X508" s="144"/>
      <c r="Y508" s="144"/>
      <c r="Z508" s="144"/>
      <c r="AA508" s="144"/>
    </row>
    <row r="509" spans="1:27" ht="15.75" customHeight="1" x14ac:dyDescent="0.2">
      <c r="A509" s="144"/>
      <c r="B509" s="144"/>
      <c r="C509" s="144"/>
      <c r="D509" s="144"/>
      <c r="E509" s="144"/>
      <c r="F509" s="144"/>
      <c r="G509" s="144"/>
      <c r="H509" s="144"/>
      <c r="I509" s="144"/>
      <c r="J509" s="144"/>
      <c r="K509" s="144"/>
      <c r="L509" s="144"/>
      <c r="M509" s="144"/>
      <c r="N509" s="144"/>
      <c r="O509" s="144"/>
      <c r="P509" s="144"/>
      <c r="Q509" s="144"/>
      <c r="R509" s="144"/>
      <c r="S509" s="144"/>
      <c r="T509" s="144"/>
      <c r="U509" s="144"/>
      <c r="V509" s="144"/>
      <c r="W509" s="144"/>
      <c r="X509" s="144"/>
      <c r="Y509" s="144"/>
      <c r="Z509" s="144"/>
      <c r="AA509" s="144"/>
    </row>
    <row r="510" spans="1:27" ht="15.75" customHeight="1" x14ac:dyDescent="0.2">
      <c r="A510" s="144"/>
      <c r="B510" s="144"/>
      <c r="C510" s="144"/>
      <c r="D510" s="144"/>
      <c r="E510" s="144"/>
      <c r="F510" s="144"/>
      <c r="G510" s="144"/>
      <c r="H510" s="144"/>
      <c r="I510" s="144"/>
      <c r="J510" s="144"/>
      <c r="K510" s="144"/>
      <c r="L510" s="144"/>
      <c r="M510" s="144"/>
      <c r="N510" s="144"/>
      <c r="O510" s="144"/>
      <c r="P510" s="144"/>
      <c r="Q510" s="144"/>
      <c r="R510" s="144"/>
      <c r="S510" s="144"/>
      <c r="T510" s="144"/>
      <c r="U510" s="144"/>
      <c r="V510" s="144"/>
      <c r="W510" s="144"/>
      <c r="X510" s="144"/>
      <c r="Y510" s="144"/>
      <c r="Z510" s="144"/>
      <c r="AA510" s="144"/>
    </row>
    <row r="511" spans="1:27" ht="15.75" customHeight="1" x14ac:dyDescent="0.2">
      <c r="A511" s="144"/>
      <c r="B511" s="144"/>
      <c r="C511" s="144"/>
      <c r="D511" s="144"/>
      <c r="E511" s="144"/>
      <c r="F511" s="144"/>
      <c r="G511" s="144"/>
      <c r="H511" s="144"/>
      <c r="I511" s="144"/>
      <c r="J511" s="144"/>
      <c r="K511" s="144"/>
      <c r="L511" s="144"/>
      <c r="M511" s="144"/>
      <c r="N511" s="144"/>
      <c r="O511" s="144"/>
      <c r="P511" s="144"/>
      <c r="Q511" s="144"/>
      <c r="R511" s="144"/>
      <c r="S511" s="144"/>
      <c r="T511" s="144"/>
      <c r="U511" s="144"/>
      <c r="V511" s="144"/>
      <c r="W511" s="144"/>
      <c r="X511" s="144"/>
      <c r="Y511" s="144"/>
      <c r="Z511" s="144"/>
      <c r="AA511" s="144"/>
    </row>
    <row r="512" spans="1:27" ht="15.75" customHeight="1" x14ac:dyDescent="0.2">
      <c r="A512" s="144"/>
      <c r="B512" s="144"/>
      <c r="C512" s="144"/>
      <c r="D512" s="144"/>
      <c r="E512" s="144"/>
      <c r="F512" s="144"/>
      <c r="G512" s="144"/>
      <c r="H512" s="144"/>
      <c r="I512" s="144"/>
      <c r="J512" s="144"/>
      <c r="K512" s="144"/>
      <c r="L512" s="144"/>
      <c r="M512" s="144"/>
      <c r="N512" s="144"/>
      <c r="O512" s="144"/>
      <c r="P512" s="144"/>
      <c r="Q512" s="144"/>
      <c r="R512" s="144"/>
      <c r="S512" s="144"/>
      <c r="T512" s="144"/>
      <c r="U512" s="144"/>
      <c r="V512" s="144"/>
      <c r="W512" s="144"/>
      <c r="X512" s="144"/>
      <c r="Y512" s="144"/>
      <c r="Z512" s="144"/>
      <c r="AA512" s="144"/>
    </row>
    <row r="513" spans="1:27" ht="15.75" customHeight="1" x14ac:dyDescent="0.2">
      <c r="A513" s="144"/>
      <c r="B513" s="144"/>
      <c r="C513" s="144"/>
      <c r="D513" s="144"/>
      <c r="E513" s="144"/>
      <c r="F513" s="144"/>
      <c r="G513" s="144"/>
      <c r="H513" s="144"/>
      <c r="I513" s="144"/>
      <c r="J513" s="144"/>
      <c r="K513" s="144"/>
      <c r="L513" s="144"/>
      <c r="M513" s="144"/>
      <c r="N513" s="144"/>
      <c r="O513" s="144"/>
      <c r="P513" s="144"/>
      <c r="Q513" s="144"/>
      <c r="R513" s="144"/>
      <c r="S513" s="144"/>
      <c r="T513" s="144"/>
      <c r="U513" s="144"/>
      <c r="V513" s="144"/>
      <c r="W513" s="144"/>
      <c r="X513" s="144"/>
      <c r="Y513" s="144"/>
      <c r="Z513" s="144"/>
      <c r="AA513" s="144"/>
    </row>
    <row r="514" spans="1:27" ht="15.75" customHeight="1" x14ac:dyDescent="0.2">
      <c r="A514" s="144"/>
      <c r="B514" s="144"/>
      <c r="C514" s="144"/>
      <c r="D514" s="144"/>
      <c r="E514" s="144"/>
      <c r="F514" s="144"/>
      <c r="G514" s="144"/>
      <c r="H514" s="144"/>
      <c r="I514" s="144"/>
      <c r="J514" s="144"/>
      <c r="K514" s="144"/>
      <c r="L514" s="144"/>
      <c r="M514" s="144"/>
      <c r="N514" s="144"/>
      <c r="O514" s="144"/>
      <c r="P514" s="144"/>
      <c r="Q514" s="144"/>
      <c r="R514" s="144"/>
      <c r="S514" s="144"/>
      <c r="T514" s="144"/>
      <c r="U514" s="144"/>
      <c r="V514" s="144"/>
      <c r="W514" s="144"/>
      <c r="X514" s="144"/>
      <c r="Y514" s="144"/>
      <c r="Z514" s="144"/>
      <c r="AA514" s="144"/>
    </row>
    <row r="515" spans="1:27" ht="15.75" customHeight="1" x14ac:dyDescent="0.2">
      <c r="A515" s="144"/>
      <c r="B515" s="144"/>
      <c r="C515" s="144"/>
      <c r="D515" s="144"/>
      <c r="E515" s="144"/>
      <c r="F515" s="144"/>
      <c r="G515" s="144"/>
      <c r="H515" s="144"/>
      <c r="I515" s="144"/>
      <c r="J515" s="144"/>
      <c r="K515" s="144"/>
      <c r="L515" s="144"/>
      <c r="M515" s="144"/>
      <c r="N515" s="144"/>
      <c r="O515" s="144"/>
      <c r="P515" s="144"/>
      <c r="Q515" s="144"/>
      <c r="R515" s="144"/>
      <c r="S515" s="144"/>
      <c r="T515" s="144"/>
      <c r="U515" s="144"/>
      <c r="V515" s="144"/>
      <c r="W515" s="144"/>
      <c r="X515" s="144"/>
      <c r="Y515" s="144"/>
      <c r="Z515" s="144"/>
      <c r="AA515" s="144"/>
    </row>
    <row r="516" spans="1:27" ht="15.75" customHeight="1" x14ac:dyDescent="0.2">
      <c r="A516" s="144"/>
      <c r="B516" s="144"/>
      <c r="C516" s="144"/>
      <c r="D516" s="144"/>
      <c r="E516" s="144"/>
      <c r="F516" s="144"/>
      <c r="G516" s="144"/>
      <c r="H516" s="144"/>
      <c r="I516" s="144"/>
      <c r="J516" s="144"/>
      <c r="K516" s="144"/>
      <c r="L516" s="144"/>
      <c r="M516" s="144"/>
      <c r="N516" s="144"/>
      <c r="O516" s="144"/>
      <c r="P516" s="144"/>
      <c r="Q516" s="144"/>
      <c r="R516" s="144"/>
      <c r="S516" s="144"/>
      <c r="T516" s="144"/>
      <c r="U516" s="144"/>
      <c r="V516" s="144"/>
      <c r="W516" s="144"/>
      <c r="X516" s="144"/>
      <c r="Y516" s="144"/>
      <c r="Z516" s="144"/>
      <c r="AA516" s="144"/>
    </row>
    <row r="517" spans="1:27" ht="15.75" customHeight="1" x14ac:dyDescent="0.2">
      <c r="A517" s="144"/>
      <c r="B517" s="144"/>
      <c r="C517" s="144"/>
      <c r="D517" s="144"/>
      <c r="E517" s="144"/>
      <c r="F517" s="144"/>
      <c r="G517" s="144"/>
      <c r="H517" s="144"/>
      <c r="I517" s="144"/>
      <c r="J517" s="144"/>
      <c r="K517" s="144"/>
      <c r="L517" s="144"/>
      <c r="M517" s="144"/>
      <c r="N517" s="144"/>
      <c r="O517" s="144"/>
      <c r="P517" s="144"/>
      <c r="Q517" s="144"/>
      <c r="R517" s="144"/>
      <c r="S517" s="144"/>
      <c r="T517" s="144"/>
      <c r="U517" s="144"/>
      <c r="V517" s="144"/>
      <c r="W517" s="144"/>
      <c r="X517" s="144"/>
      <c r="Y517" s="144"/>
      <c r="Z517" s="144"/>
      <c r="AA517" s="144"/>
    </row>
    <row r="518" spans="1:27" ht="15.75" customHeight="1" x14ac:dyDescent="0.2">
      <c r="A518" s="144"/>
      <c r="B518" s="144"/>
      <c r="C518" s="144"/>
      <c r="D518" s="144"/>
      <c r="E518" s="144"/>
      <c r="F518" s="144"/>
      <c r="G518" s="144"/>
      <c r="H518" s="144"/>
      <c r="I518" s="144"/>
      <c r="J518" s="144"/>
      <c r="K518" s="144"/>
      <c r="L518" s="144"/>
      <c r="M518" s="144"/>
      <c r="N518" s="144"/>
      <c r="O518" s="144"/>
      <c r="P518" s="144"/>
      <c r="Q518" s="144"/>
      <c r="R518" s="144"/>
      <c r="S518" s="144"/>
      <c r="T518" s="144"/>
      <c r="U518" s="144"/>
      <c r="V518" s="144"/>
      <c r="W518" s="144"/>
      <c r="X518" s="144"/>
      <c r="Y518" s="144"/>
      <c r="Z518" s="144"/>
      <c r="AA518" s="144"/>
    </row>
    <row r="519" spans="1:27" ht="15.75" customHeight="1" x14ac:dyDescent="0.2">
      <c r="A519" s="144"/>
      <c r="B519" s="144"/>
      <c r="C519" s="144"/>
      <c r="D519" s="144"/>
      <c r="E519" s="144"/>
      <c r="F519" s="144"/>
      <c r="G519" s="144"/>
      <c r="H519" s="144"/>
      <c r="I519" s="144"/>
      <c r="J519" s="144"/>
      <c r="K519" s="144"/>
      <c r="L519" s="144"/>
      <c r="M519" s="144"/>
      <c r="N519" s="144"/>
      <c r="O519" s="144"/>
      <c r="P519" s="144"/>
      <c r="Q519" s="144"/>
      <c r="R519" s="144"/>
      <c r="S519" s="144"/>
      <c r="T519" s="144"/>
      <c r="U519" s="144"/>
      <c r="V519" s="144"/>
      <c r="W519" s="144"/>
      <c r="X519" s="144"/>
      <c r="Y519" s="144"/>
      <c r="Z519" s="144"/>
      <c r="AA519" s="144"/>
    </row>
    <row r="520" spans="1:27" ht="15.75" customHeight="1" x14ac:dyDescent="0.2">
      <c r="A520" s="144"/>
      <c r="B520" s="144"/>
      <c r="C520" s="144"/>
      <c r="D520" s="144"/>
      <c r="E520" s="144"/>
      <c r="F520" s="144"/>
      <c r="G520" s="144"/>
      <c r="H520" s="144"/>
      <c r="I520" s="144"/>
      <c r="J520" s="144"/>
      <c r="K520" s="144"/>
      <c r="L520" s="144"/>
      <c r="M520" s="144"/>
      <c r="N520" s="144"/>
      <c r="O520" s="144"/>
      <c r="P520" s="144"/>
      <c r="Q520" s="144"/>
      <c r="R520" s="144"/>
      <c r="S520" s="144"/>
      <c r="T520" s="144"/>
      <c r="U520" s="144"/>
      <c r="V520" s="144"/>
      <c r="W520" s="144"/>
      <c r="X520" s="144"/>
      <c r="Y520" s="144"/>
      <c r="Z520" s="144"/>
      <c r="AA520" s="144"/>
    </row>
    <row r="521" spans="1:27" ht="15.75" customHeight="1" x14ac:dyDescent="0.2">
      <c r="A521" s="144"/>
      <c r="B521" s="144"/>
      <c r="C521" s="144"/>
      <c r="D521" s="144"/>
      <c r="E521" s="144"/>
      <c r="F521" s="144"/>
      <c r="G521" s="144"/>
      <c r="H521" s="144"/>
      <c r="I521" s="144"/>
      <c r="J521" s="144"/>
      <c r="K521" s="144"/>
      <c r="L521" s="144"/>
      <c r="M521" s="144"/>
      <c r="N521" s="144"/>
      <c r="O521" s="144"/>
      <c r="P521" s="144"/>
      <c r="Q521" s="144"/>
      <c r="R521" s="144"/>
      <c r="S521" s="144"/>
      <c r="T521" s="144"/>
      <c r="U521" s="144"/>
      <c r="V521" s="144"/>
      <c r="W521" s="144"/>
      <c r="X521" s="144"/>
      <c r="Y521" s="144"/>
      <c r="Z521" s="144"/>
      <c r="AA521" s="144"/>
    </row>
    <row r="522" spans="1:27" ht="15.75" customHeight="1" x14ac:dyDescent="0.2">
      <c r="A522" s="144"/>
      <c r="B522" s="144"/>
      <c r="C522" s="144"/>
      <c r="D522" s="144"/>
      <c r="E522" s="144"/>
      <c r="F522" s="144"/>
      <c r="G522" s="144"/>
      <c r="H522" s="144"/>
      <c r="I522" s="144"/>
      <c r="J522" s="144"/>
      <c r="K522" s="144"/>
      <c r="L522" s="144"/>
      <c r="M522" s="144"/>
      <c r="N522" s="144"/>
      <c r="O522" s="144"/>
      <c r="P522" s="144"/>
      <c r="Q522" s="144"/>
      <c r="R522" s="144"/>
      <c r="S522" s="144"/>
      <c r="T522" s="144"/>
      <c r="U522" s="144"/>
      <c r="V522" s="144"/>
      <c r="W522" s="144"/>
      <c r="X522" s="144"/>
      <c r="Y522" s="144"/>
      <c r="Z522" s="144"/>
      <c r="AA522" s="144"/>
    </row>
    <row r="523" spans="1:27" ht="15.75" customHeight="1" x14ac:dyDescent="0.2">
      <c r="A523" s="144"/>
      <c r="B523" s="144"/>
      <c r="C523" s="144"/>
      <c r="D523" s="144"/>
      <c r="E523" s="144"/>
      <c r="F523" s="144"/>
      <c r="G523" s="144"/>
      <c r="H523" s="144"/>
      <c r="I523" s="144"/>
      <c r="J523" s="144"/>
      <c r="K523" s="144"/>
      <c r="L523" s="144"/>
      <c r="M523" s="144"/>
      <c r="N523" s="144"/>
      <c r="O523" s="144"/>
      <c r="P523" s="144"/>
      <c r="Q523" s="144"/>
      <c r="R523" s="144"/>
      <c r="S523" s="144"/>
      <c r="T523" s="144"/>
      <c r="U523" s="144"/>
      <c r="V523" s="144"/>
      <c r="W523" s="144"/>
      <c r="X523" s="144"/>
      <c r="Y523" s="144"/>
      <c r="Z523" s="144"/>
      <c r="AA523" s="144"/>
    </row>
    <row r="524" spans="1:27" ht="15.75" customHeight="1" x14ac:dyDescent="0.2">
      <c r="A524" s="144"/>
      <c r="B524" s="144"/>
      <c r="C524" s="144"/>
      <c r="D524" s="144"/>
      <c r="E524" s="144"/>
      <c r="F524" s="144"/>
      <c r="G524" s="144"/>
      <c r="H524" s="144"/>
      <c r="I524" s="144"/>
      <c r="J524" s="144"/>
      <c r="K524" s="144"/>
      <c r="L524" s="144"/>
      <c r="M524" s="144"/>
      <c r="N524" s="144"/>
      <c r="O524" s="144"/>
      <c r="P524" s="144"/>
      <c r="Q524" s="144"/>
      <c r="R524" s="144"/>
      <c r="S524" s="144"/>
      <c r="T524" s="144"/>
      <c r="U524" s="144"/>
      <c r="V524" s="144"/>
      <c r="W524" s="144"/>
      <c r="X524" s="144"/>
      <c r="Y524" s="144"/>
      <c r="Z524" s="144"/>
      <c r="AA524" s="144"/>
    </row>
    <row r="525" spans="1:27" ht="15.75" customHeight="1" x14ac:dyDescent="0.2">
      <c r="A525" s="144"/>
      <c r="B525" s="144"/>
      <c r="C525" s="144"/>
      <c r="D525" s="144"/>
      <c r="E525" s="144"/>
      <c r="F525" s="144"/>
      <c r="G525" s="144"/>
      <c r="H525" s="144"/>
      <c r="I525" s="144"/>
      <c r="J525" s="144"/>
      <c r="K525" s="144"/>
      <c r="L525" s="144"/>
      <c r="M525" s="144"/>
      <c r="N525" s="144"/>
      <c r="O525" s="144"/>
      <c r="P525" s="144"/>
      <c r="Q525" s="144"/>
      <c r="R525" s="144"/>
      <c r="S525" s="144"/>
      <c r="T525" s="144"/>
      <c r="U525" s="144"/>
      <c r="V525" s="144"/>
      <c r="W525" s="144"/>
      <c r="X525" s="144"/>
      <c r="Y525" s="144"/>
      <c r="Z525" s="144"/>
      <c r="AA525" s="144"/>
    </row>
    <row r="526" spans="1:27" ht="15.75" customHeight="1" x14ac:dyDescent="0.2">
      <c r="A526" s="144"/>
      <c r="B526" s="144"/>
      <c r="C526" s="144"/>
      <c r="D526" s="144"/>
      <c r="E526" s="144"/>
      <c r="F526" s="144"/>
      <c r="G526" s="144"/>
      <c r="H526" s="144"/>
      <c r="I526" s="144"/>
      <c r="J526" s="144"/>
      <c r="K526" s="144"/>
      <c r="L526" s="144"/>
      <c r="M526" s="144"/>
      <c r="N526" s="144"/>
      <c r="O526" s="144"/>
      <c r="P526" s="144"/>
      <c r="Q526" s="144"/>
      <c r="R526" s="144"/>
      <c r="S526" s="144"/>
      <c r="T526" s="144"/>
      <c r="U526" s="144"/>
      <c r="V526" s="144"/>
      <c r="W526" s="144"/>
      <c r="X526" s="144"/>
      <c r="Y526" s="144"/>
      <c r="Z526" s="144"/>
      <c r="AA526" s="144"/>
    </row>
    <row r="527" spans="1:27" ht="15.75" customHeight="1" x14ac:dyDescent="0.2">
      <c r="A527" s="144"/>
      <c r="B527" s="144"/>
      <c r="C527" s="144"/>
      <c r="D527" s="144"/>
      <c r="E527" s="144"/>
      <c r="F527" s="144"/>
      <c r="G527" s="144"/>
      <c r="H527" s="144"/>
      <c r="I527" s="144"/>
      <c r="J527" s="144"/>
      <c r="K527" s="144"/>
      <c r="L527" s="144"/>
      <c r="M527" s="144"/>
      <c r="N527" s="144"/>
      <c r="O527" s="144"/>
      <c r="P527" s="144"/>
      <c r="Q527" s="144"/>
      <c r="R527" s="144"/>
      <c r="S527" s="144"/>
      <c r="T527" s="144"/>
      <c r="U527" s="144"/>
      <c r="V527" s="144"/>
      <c r="W527" s="144"/>
      <c r="X527" s="144"/>
      <c r="Y527" s="144"/>
      <c r="Z527" s="144"/>
      <c r="AA527" s="144"/>
    </row>
    <row r="528" spans="1:27" ht="15.75" customHeight="1" x14ac:dyDescent="0.2">
      <c r="A528" s="144"/>
      <c r="B528" s="144"/>
      <c r="C528" s="144"/>
      <c r="D528" s="144"/>
      <c r="E528" s="144"/>
      <c r="F528" s="144"/>
      <c r="G528" s="144"/>
      <c r="H528" s="144"/>
      <c r="I528" s="144"/>
      <c r="J528" s="144"/>
      <c r="K528" s="144"/>
      <c r="L528" s="144"/>
      <c r="M528" s="144"/>
      <c r="N528" s="144"/>
      <c r="O528" s="144"/>
      <c r="P528" s="144"/>
      <c r="Q528" s="144"/>
      <c r="R528" s="144"/>
      <c r="S528" s="144"/>
      <c r="T528" s="144"/>
      <c r="U528" s="144"/>
      <c r="V528" s="144"/>
      <c r="W528" s="144"/>
      <c r="X528" s="144"/>
      <c r="Y528" s="144"/>
      <c r="Z528" s="144"/>
      <c r="AA528" s="144"/>
    </row>
    <row r="529" spans="1:27" ht="15.75" customHeight="1" x14ac:dyDescent="0.2">
      <c r="A529" s="144"/>
      <c r="B529" s="144"/>
      <c r="C529" s="144"/>
      <c r="D529" s="144"/>
      <c r="E529" s="144"/>
      <c r="F529" s="144"/>
      <c r="G529" s="144"/>
      <c r="H529" s="144"/>
      <c r="I529" s="144"/>
      <c r="J529" s="144"/>
      <c r="K529" s="144"/>
      <c r="L529" s="144"/>
      <c r="M529" s="144"/>
      <c r="N529" s="144"/>
      <c r="O529" s="144"/>
      <c r="P529" s="144"/>
      <c r="Q529" s="144"/>
      <c r="R529" s="144"/>
      <c r="S529" s="144"/>
      <c r="T529" s="144"/>
      <c r="U529" s="144"/>
      <c r="V529" s="144"/>
      <c r="W529" s="144"/>
      <c r="X529" s="144"/>
      <c r="Y529" s="144"/>
      <c r="Z529" s="144"/>
      <c r="AA529" s="144"/>
    </row>
    <row r="530" spans="1:27" ht="15.75" customHeight="1" x14ac:dyDescent="0.2">
      <c r="A530" s="144"/>
      <c r="B530" s="144"/>
      <c r="C530" s="144"/>
      <c r="D530" s="144"/>
      <c r="E530" s="144"/>
      <c r="F530" s="144"/>
      <c r="G530" s="144"/>
      <c r="H530" s="144"/>
      <c r="I530" s="144"/>
      <c r="J530" s="144"/>
      <c r="K530" s="144"/>
      <c r="L530" s="144"/>
      <c r="M530" s="144"/>
      <c r="N530" s="144"/>
      <c r="O530" s="144"/>
      <c r="P530" s="144"/>
      <c r="Q530" s="144"/>
      <c r="R530" s="144"/>
      <c r="S530" s="144"/>
      <c r="T530" s="144"/>
      <c r="U530" s="144"/>
      <c r="V530" s="144"/>
      <c r="W530" s="144"/>
      <c r="X530" s="144"/>
      <c r="Y530" s="144"/>
      <c r="Z530" s="144"/>
      <c r="AA530" s="144"/>
    </row>
    <row r="531" spans="1:27" ht="15.75" customHeight="1" x14ac:dyDescent="0.2">
      <c r="A531" s="144"/>
      <c r="B531" s="144"/>
      <c r="C531" s="144"/>
      <c r="D531" s="144"/>
      <c r="E531" s="144"/>
      <c r="F531" s="144"/>
      <c r="G531" s="144"/>
      <c r="H531" s="144"/>
      <c r="I531" s="144"/>
      <c r="J531" s="144"/>
      <c r="K531" s="144"/>
      <c r="L531" s="144"/>
      <c r="M531" s="144"/>
      <c r="N531" s="144"/>
      <c r="O531" s="144"/>
      <c r="P531" s="144"/>
      <c r="Q531" s="144"/>
      <c r="R531" s="144"/>
      <c r="S531" s="144"/>
      <c r="T531" s="144"/>
      <c r="U531" s="144"/>
      <c r="V531" s="144"/>
      <c r="W531" s="144"/>
      <c r="X531" s="144"/>
      <c r="Y531" s="144"/>
      <c r="Z531" s="144"/>
      <c r="AA531" s="144"/>
    </row>
    <row r="532" spans="1:27" ht="15.75" customHeight="1" x14ac:dyDescent="0.2">
      <c r="A532" s="144"/>
      <c r="B532" s="144"/>
      <c r="C532" s="144"/>
      <c r="D532" s="144"/>
      <c r="E532" s="144"/>
      <c r="F532" s="144"/>
      <c r="G532" s="144"/>
      <c r="H532" s="144"/>
      <c r="I532" s="144"/>
      <c r="J532" s="144"/>
      <c r="K532" s="144"/>
      <c r="L532" s="144"/>
      <c r="M532" s="144"/>
      <c r="N532" s="144"/>
      <c r="O532" s="144"/>
      <c r="P532" s="144"/>
      <c r="Q532" s="144"/>
      <c r="R532" s="144"/>
      <c r="S532" s="144"/>
      <c r="T532" s="144"/>
      <c r="U532" s="144"/>
      <c r="V532" s="144"/>
      <c r="W532" s="144"/>
      <c r="X532" s="144"/>
      <c r="Y532" s="144"/>
      <c r="Z532" s="144"/>
      <c r="AA532" s="144"/>
    </row>
    <row r="533" spans="1:27" ht="15.75" customHeight="1" x14ac:dyDescent="0.2">
      <c r="A533" s="144"/>
      <c r="B533" s="144"/>
      <c r="C533" s="144"/>
      <c r="D533" s="144"/>
      <c r="E533" s="144"/>
      <c r="F533" s="144"/>
      <c r="G533" s="144"/>
      <c r="H533" s="144"/>
      <c r="I533" s="144"/>
      <c r="J533" s="144"/>
      <c r="K533" s="144"/>
      <c r="L533" s="144"/>
      <c r="M533" s="144"/>
      <c r="N533" s="144"/>
      <c r="O533" s="144"/>
      <c r="P533" s="144"/>
      <c r="Q533" s="144"/>
      <c r="R533" s="144"/>
      <c r="S533" s="144"/>
      <c r="T533" s="144"/>
      <c r="U533" s="144"/>
      <c r="V533" s="144"/>
      <c r="W533" s="144"/>
      <c r="X533" s="144"/>
      <c r="Y533" s="144"/>
      <c r="Z533" s="144"/>
      <c r="AA533" s="144"/>
    </row>
    <row r="534" spans="1:27" ht="15.75" customHeight="1" x14ac:dyDescent="0.2">
      <c r="A534" s="144"/>
      <c r="B534" s="144"/>
      <c r="C534" s="144"/>
      <c r="D534" s="144"/>
      <c r="E534" s="144"/>
      <c r="F534" s="144"/>
      <c r="G534" s="144"/>
      <c r="H534" s="144"/>
      <c r="I534" s="144"/>
      <c r="J534" s="144"/>
      <c r="K534" s="144"/>
      <c r="L534" s="144"/>
      <c r="M534" s="144"/>
      <c r="N534" s="144"/>
      <c r="O534" s="144"/>
      <c r="P534" s="144"/>
      <c r="Q534" s="144"/>
      <c r="R534" s="144"/>
      <c r="S534" s="144"/>
      <c r="T534" s="144"/>
      <c r="U534" s="144"/>
      <c r="V534" s="144"/>
      <c r="W534" s="144"/>
      <c r="X534" s="144"/>
      <c r="Y534" s="144"/>
      <c r="Z534" s="144"/>
      <c r="AA534" s="144"/>
    </row>
    <row r="535" spans="1:27" ht="15.75" customHeight="1" x14ac:dyDescent="0.2">
      <c r="A535" s="144"/>
      <c r="B535" s="144"/>
      <c r="C535" s="144"/>
      <c r="D535" s="144"/>
      <c r="E535" s="144"/>
      <c r="F535" s="144"/>
      <c r="G535" s="144"/>
      <c r="H535" s="144"/>
      <c r="I535" s="144"/>
      <c r="J535" s="144"/>
      <c r="K535" s="144"/>
      <c r="L535" s="144"/>
      <c r="M535" s="144"/>
      <c r="N535" s="144"/>
      <c r="O535" s="144"/>
      <c r="P535" s="144"/>
      <c r="Q535" s="144"/>
      <c r="R535" s="144"/>
      <c r="S535" s="144"/>
      <c r="T535" s="144"/>
      <c r="U535" s="144"/>
      <c r="V535" s="144"/>
      <c r="W535" s="144"/>
      <c r="X535" s="144"/>
      <c r="Y535" s="144"/>
      <c r="Z535" s="144"/>
      <c r="AA535" s="144"/>
    </row>
    <row r="536" spans="1:27" ht="15.75" customHeight="1" x14ac:dyDescent="0.2">
      <c r="A536" s="144"/>
      <c r="B536" s="144"/>
      <c r="C536" s="144"/>
      <c r="D536" s="144"/>
      <c r="E536" s="144"/>
      <c r="F536" s="144"/>
      <c r="G536" s="144"/>
      <c r="H536" s="144"/>
      <c r="I536" s="144"/>
      <c r="J536" s="144"/>
      <c r="K536" s="144"/>
      <c r="L536" s="144"/>
      <c r="M536" s="144"/>
      <c r="N536" s="144"/>
      <c r="O536" s="144"/>
      <c r="P536" s="144"/>
      <c r="Q536" s="144"/>
      <c r="R536" s="144"/>
      <c r="S536" s="144"/>
      <c r="T536" s="144"/>
      <c r="U536" s="144"/>
      <c r="V536" s="144"/>
      <c r="W536" s="144"/>
      <c r="X536" s="144"/>
      <c r="Y536" s="144"/>
      <c r="Z536" s="144"/>
      <c r="AA536" s="144"/>
    </row>
    <row r="537" spans="1:27" ht="15.75" customHeight="1" x14ac:dyDescent="0.2">
      <c r="A537" s="144"/>
      <c r="B537" s="144"/>
      <c r="C537" s="144"/>
      <c r="D537" s="144"/>
      <c r="E537" s="144"/>
      <c r="F537" s="144"/>
      <c r="G537" s="144"/>
      <c r="H537" s="144"/>
      <c r="I537" s="144"/>
      <c r="J537" s="144"/>
      <c r="K537" s="144"/>
      <c r="L537" s="144"/>
      <c r="M537" s="144"/>
      <c r="N537" s="144"/>
      <c r="O537" s="144"/>
      <c r="P537" s="144"/>
      <c r="Q537" s="144"/>
      <c r="R537" s="144"/>
      <c r="S537" s="144"/>
      <c r="T537" s="144"/>
      <c r="U537" s="144"/>
      <c r="V537" s="144"/>
      <c r="W537" s="144"/>
      <c r="X537" s="144"/>
      <c r="Y537" s="144"/>
      <c r="Z537" s="144"/>
      <c r="AA537" s="144"/>
    </row>
    <row r="538" spans="1:27" ht="15.75" customHeight="1" x14ac:dyDescent="0.2">
      <c r="A538" s="144"/>
      <c r="B538" s="144"/>
      <c r="C538" s="144"/>
      <c r="D538" s="144"/>
      <c r="E538" s="144"/>
      <c r="F538" s="144"/>
      <c r="G538" s="144"/>
      <c r="H538" s="144"/>
      <c r="I538" s="144"/>
      <c r="J538" s="144"/>
      <c r="K538" s="144"/>
      <c r="L538" s="144"/>
      <c r="M538" s="144"/>
      <c r="N538" s="144"/>
      <c r="O538" s="144"/>
      <c r="P538" s="144"/>
      <c r="Q538" s="144"/>
      <c r="R538" s="144"/>
      <c r="S538" s="144"/>
      <c r="T538" s="144"/>
      <c r="U538" s="144"/>
      <c r="V538" s="144"/>
      <c r="W538" s="144"/>
      <c r="X538" s="144"/>
      <c r="Y538" s="144"/>
      <c r="Z538" s="144"/>
      <c r="AA538" s="144"/>
    </row>
    <row r="539" spans="1:27" ht="15.75" customHeight="1" x14ac:dyDescent="0.2">
      <c r="A539" s="144"/>
      <c r="B539" s="144"/>
      <c r="C539" s="144"/>
      <c r="D539" s="144"/>
      <c r="E539" s="144"/>
      <c r="F539" s="144"/>
      <c r="G539" s="144"/>
      <c r="H539" s="144"/>
      <c r="I539" s="144"/>
      <c r="J539" s="144"/>
      <c r="K539" s="144"/>
      <c r="L539" s="144"/>
      <c r="M539" s="144"/>
      <c r="N539" s="144"/>
      <c r="O539" s="144"/>
      <c r="P539" s="144"/>
      <c r="Q539" s="144"/>
      <c r="R539" s="144"/>
      <c r="S539" s="144"/>
      <c r="T539" s="144"/>
      <c r="U539" s="144"/>
      <c r="V539" s="144"/>
      <c r="W539" s="144"/>
      <c r="X539" s="144"/>
      <c r="Y539" s="144"/>
      <c r="Z539" s="144"/>
      <c r="AA539" s="144"/>
    </row>
    <row r="540" spans="1:27" ht="15.75" customHeight="1" x14ac:dyDescent="0.2">
      <c r="A540" s="144"/>
      <c r="B540" s="144"/>
      <c r="C540" s="144"/>
      <c r="D540" s="144"/>
      <c r="E540" s="144"/>
      <c r="F540" s="144"/>
      <c r="G540" s="144"/>
      <c r="H540" s="144"/>
      <c r="I540" s="144"/>
      <c r="J540" s="144"/>
      <c r="K540" s="144"/>
      <c r="L540" s="144"/>
      <c r="M540" s="144"/>
      <c r="N540" s="144"/>
      <c r="O540" s="144"/>
      <c r="P540" s="144"/>
      <c r="Q540" s="144"/>
      <c r="R540" s="144"/>
      <c r="S540" s="144"/>
      <c r="T540" s="144"/>
      <c r="U540" s="144"/>
      <c r="V540" s="144"/>
      <c r="W540" s="144"/>
      <c r="X540" s="144"/>
      <c r="Y540" s="144"/>
      <c r="Z540" s="144"/>
      <c r="AA540" s="144"/>
    </row>
    <row r="541" spans="1:27" ht="15.75" customHeight="1" x14ac:dyDescent="0.2">
      <c r="A541" s="144"/>
      <c r="B541" s="144"/>
      <c r="C541" s="144"/>
      <c r="D541" s="144"/>
      <c r="E541" s="144"/>
      <c r="F541" s="144"/>
      <c r="G541" s="144"/>
      <c r="H541" s="144"/>
      <c r="I541" s="144"/>
      <c r="J541" s="144"/>
      <c r="K541" s="144"/>
      <c r="L541" s="144"/>
      <c r="M541" s="144"/>
      <c r="N541" s="144"/>
      <c r="O541" s="144"/>
      <c r="P541" s="144"/>
      <c r="Q541" s="144"/>
      <c r="R541" s="144"/>
      <c r="S541" s="144"/>
      <c r="T541" s="144"/>
      <c r="U541" s="144"/>
      <c r="V541" s="144"/>
      <c r="W541" s="144"/>
      <c r="X541" s="144"/>
      <c r="Y541" s="144"/>
      <c r="Z541" s="144"/>
      <c r="AA541" s="144"/>
    </row>
    <row r="542" spans="1:27" ht="15.75" customHeight="1" x14ac:dyDescent="0.2">
      <c r="A542" s="144"/>
      <c r="B542" s="144"/>
      <c r="C542" s="144"/>
      <c r="D542" s="144"/>
      <c r="E542" s="144"/>
      <c r="F542" s="144"/>
      <c r="G542" s="144"/>
      <c r="H542" s="144"/>
      <c r="I542" s="144"/>
      <c r="J542" s="144"/>
      <c r="K542" s="144"/>
      <c r="L542" s="144"/>
      <c r="M542" s="144"/>
      <c r="N542" s="144"/>
      <c r="O542" s="144"/>
      <c r="P542" s="144"/>
      <c r="Q542" s="144"/>
      <c r="R542" s="144"/>
      <c r="S542" s="144"/>
      <c r="T542" s="144"/>
      <c r="U542" s="144"/>
      <c r="V542" s="144"/>
      <c r="W542" s="144"/>
      <c r="X542" s="144"/>
      <c r="Y542" s="144"/>
      <c r="Z542" s="144"/>
      <c r="AA542" s="144"/>
    </row>
    <row r="543" spans="1:27" ht="15.75" customHeight="1" x14ac:dyDescent="0.2">
      <c r="A543" s="144"/>
      <c r="B543" s="144"/>
      <c r="C543" s="144"/>
      <c r="D543" s="144"/>
      <c r="E543" s="144"/>
      <c r="F543" s="144"/>
      <c r="G543" s="144"/>
      <c r="H543" s="144"/>
      <c r="I543" s="144"/>
      <c r="J543" s="144"/>
      <c r="K543" s="144"/>
      <c r="L543" s="144"/>
      <c r="M543" s="144"/>
      <c r="N543" s="144"/>
      <c r="O543" s="144"/>
      <c r="P543" s="144"/>
      <c r="Q543" s="144"/>
      <c r="R543" s="144"/>
      <c r="S543" s="144"/>
      <c r="T543" s="144"/>
      <c r="U543" s="144"/>
      <c r="V543" s="144"/>
      <c r="W543" s="144"/>
      <c r="X543" s="144"/>
      <c r="Y543" s="144"/>
      <c r="Z543" s="144"/>
      <c r="AA543" s="144"/>
    </row>
    <row r="544" spans="1:27" ht="15.75" customHeight="1" x14ac:dyDescent="0.2">
      <c r="A544" s="144"/>
      <c r="B544" s="144"/>
      <c r="C544" s="144"/>
      <c r="D544" s="144"/>
      <c r="E544" s="144"/>
      <c r="F544" s="144"/>
      <c r="G544" s="144"/>
      <c r="H544" s="144"/>
      <c r="I544" s="144"/>
      <c r="J544" s="144"/>
      <c r="K544" s="144"/>
      <c r="L544" s="144"/>
      <c r="M544" s="144"/>
      <c r="N544" s="144"/>
      <c r="O544" s="144"/>
      <c r="P544" s="144"/>
      <c r="Q544" s="144"/>
      <c r="R544" s="144"/>
      <c r="S544" s="144"/>
      <c r="T544" s="144"/>
      <c r="U544" s="144"/>
      <c r="V544" s="144"/>
      <c r="W544" s="144"/>
      <c r="X544" s="144"/>
      <c r="Y544" s="144"/>
      <c r="Z544" s="144"/>
      <c r="AA544" s="144"/>
    </row>
    <row r="545" spans="1:27" ht="15.75" customHeight="1" x14ac:dyDescent="0.2">
      <c r="A545" s="144"/>
      <c r="B545" s="144"/>
      <c r="C545" s="144"/>
      <c r="D545" s="144"/>
      <c r="E545" s="144"/>
      <c r="F545" s="144"/>
      <c r="G545" s="144"/>
      <c r="H545" s="144"/>
      <c r="I545" s="144"/>
      <c r="J545" s="144"/>
      <c r="K545" s="144"/>
      <c r="L545" s="144"/>
      <c r="M545" s="144"/>
      <c r="N545" s="144"/>
      <c r="O545" s="144"/>
      <c r="P545" s="144"/>
      <c r="Q545" s="144"/>
      <c r="R545" s="144"/>
      <c r="S545" s="144"/>
      <c r="T545" s="144"/>
      <c r="U545" s="144"/>
      <c r="V545" s="144"/>
      <c r="W545" s="144"/>
      <c r="X545" s="144"/>
      <c r="Y545" s="144"/>
      <c r="Z545" s="144"/>
      <c r="AA545" s="144"/>
    </row>
    <row r="546" spans="1:27" ht="15.75" customHeight="1" x14ac:dyDescent="0.2">
      <c r="A546" s="144"/>
      <c r="B546" s="144"/>
      <c r="C546" s="144"/>
      <c r="D546" s="144"/>
      <c r="E546" s="144"/>
      <c r="F546" s="144"/>
      <c r="G546" s="144"/>
      <c r="H546" s="144"/>
      <c r="I546" s="144"/>
      <c r="J546" s="144"/>
      <c r="K546" s="144"/>
      <c r="L546" s="144"/>
      <c r="M546" s="144"/>
      <c r="N546" s="144"/>
      <c r="O546" s="144"/>
      <c r="P546" s="144"/>
      <c r="Q546" s="144"/>
      <c r="R546" s="144"/>
      <c r="S546" s="144"/>
      <c r="T546" s="144"/>
      <c r="U546" s="144"/>
      <c r="V546" s="144"/>
      <c r="W546" s="144"/>
      <c r="X546" s="144"/>
      <c r="Y546" s="144"/>
      <c r="Z546" s="144"/>
      <c r="AA546" s="144"/>
    </row>
    <row r="547" spans="1:27" ht="15.75" customHeight="1" x14ac:dyDescent="0.2">
      <c r="A547" s="144"/>
      <c r="B547" s="144"/>
      <c r="C547" s="144"/>
      <c r="D547" s="144"/>
      <c r="E547" s="144"/>
      <c r="F547" s="144"/>
      <c r="G547" s="144"/>
      <c r="H547" s="144"/>
      <c r="I547" s="144"/>
      <c r="J547" s="144"/>
      <c r="K547" s="144"/>
      <c r="L547" s="144"/>
      <c r="M547" s="144"/>
      <c r="N547" s="144"/>
      <c r="O547" s="144"/>
      <c r="P547" s="144"/>
      <c r="Q547" s="144"/>
      <c r="R547" s="144"/>
      <c r="S547" s="144"/>
      <c r="T547" s="144"/>
      <c r="U547" s="144"/>
      <c r="V547" s="144"/>
      <c r="W547" s="144"/>
      <c r="X547" s="144"/>
      <c r="Y547" s="144"/>
      <c r="Z547" s="144"/>
      <c r="AA547" s="144"/>
    </row>
    <row r="548" spans="1:27" ht="15.75" customHeight="1" x14ac:dyDescent="0.2">
      <c r="A548" s="144"/>
      <c r="B548" s="144"/>
      <c r="C548" s="144"/>
      <c r="D548" s="144"/>
      <c r="E548" s="144"/>
      <c r="F548" s="144"/>
      <c r="G548" s="144"/>
      <c r="H548" s="144"/>
      <c r="I548" s="144"/>
      <c r="J548" s="144"/>
      <c r="K548" s="144"/>
      <c r="L548" s="144"/>
      <c r="M548" s="144"/>
      <c r="N548" s="144"/>
      <c r="O548" s="144"/>
      <c r="P548" s="144"/>
      <c r="Q548" s="144"/>
      <c r="R548" s="144"/>
      <c r="S548" s="144"/>
      <c r="T548" s="144"/>
      <c r="U548" s="144"/>
      <c r="V548" s="144"/>
      <c r="W548" s="144"/>
      <c r="X548" s="144"/>
      <c r="Y548" s="144"/>
      <c r="Z548" s="144"/>
      <c r="AA548" s="144"/>
    </row>
    <row r="549" spans="1:27" ht="15.75" customHeight="1" x14ac:dyDescent="0.2">
      <c r="A549" s="144"/>
      <c r="B549" s="144"/>
      <c r="C549" s="144"/>
      <c r="D549" s="144"/>
      <c r="E549" s="144"/>
      <c r="F549" s="144"/>
      <c r="G549" s="144"/>
      <c r="H549" s="144"/>
      <c r="I549" s="144"/>
      <c r="J549" s="144"/>
      <c r="K549" s="144"/>
      <c r="L549" s="144"/>
      <c r="M549" s="144"/>
      <c r="N549" s="144"/>
      <c r="O549" s="144"/>
      <c r="P549" s="144"/>
      <c r="Q549" s="144"/>
      <c r="R549" s="144"/>
      <c r="S549" s="144"/>
      <c r="T549" s="144"/>
      <c r="U549" s="144"/>
      <c r="V549" s="144"/>
      <c r="W549" s="144"/>
      <c r="X549" s="144"/>
      <c r="Y549" s="144"/>
      <c r="Z549" s="144"/>
      <c r="AA549" s="144"/>
    </row>
    <row r="550" spans="1:27" ht="15.75" customHeight="1" x14ac:dyDescent="0.2">
      <c r="A550" s="144"/>
      <c r="B550" s="144"/>
      <c r="C550" s="144"/>
      <c r="D550" s="144"/>
      <c r="E550" s="144"/>
      <c r="F550" s="144"/>
      <c r="G550" s="144"/>
      <c r="H550" s="144"/>
      <c r="I550" s="144"/>
      <c r="J550" s="144"/>
      <c r="K550" s="144"/>
      <c r="L550" s="144"/>
      <c r="M550" s="144"/>
      <c r="N550" s="144"/>
      <c r="O550" s="144"/>
      <c r="P550" s="144"/>
      <c r="Q550" s="144"/>
      <c r="R550" s="144"/>
      <c r="S550" s="144"/>
      <c r="T550" s="144"/>
      <c r="U550" s="144"/>
      <c r="V550" s="144"/>
      <c r="W550" s="144"/>
      <c r="X550" s="144"/>
      <c r="Y550" s="144"/>
      <c r="Z550" s="144"/>
      <c r="AA550" s="144"/>
    </row>
    <row r="551" spans="1:27" ht="15.75" customHeight="1" x14ac:dyDescent="0.2">
      <c r="A551" s="144"/>
      <c r="B551" s="144"/>
      <c r="C551" s="144"/>
      <c r="D551" s="144"/>
      <c r="E551" s="144"/>
      <c r="F551" s="144"/>
      <c r="G551" s="144"/>
      <c r="H551" s="144"/>
      <c r="I551" s="144"/>
      <c r="J551" s="144"/>
      <c r="K551" s="144"/>
      <c r="L551" s="144"/>
      <c r="M551" s="144"/>
      <c r="N551" s="144"/>
      <c r="O551" s="144"/>
      <c r="P551" s="144"/>
      <c r="Q551" s="144"/>
      <c r="R551" s="144"/>
      <c r="S551" s="144"/>
      <c r="T551" s="144"/>
      <c r="U551" s="144"/>
      <c r="V551" s="144"/>
      <c r="W551" s="144"/>
      <c r="X551" s="144"/>
      <c r="Y551" s="144"/>
      <c r="Z551" s="144"/>
      <c r="AA551" s="144"/>
    </row>
    <row r="552" spans="1:27" ht="15.75" customHeight="1" x14ac:dyDescent="0.2">
      <c r="A552" s="144"/>
      <c r="B552" s="144"/>
      <c r="C552" s="144"/>
      <c r="D552" s="144"/>
      <c r="E552" s="144"/>
      <c r="F552" s="144"/>
      <c r="G552" s="144"/>
      <c r="H552" s="144"/>
      <c r="I552" s="144"/>
      <c r="J552" s="144"/>
      <c r="K552" s="144"/>
      <c r="L552" s="144"/>
      <c r="M552" s="144"/>
      <c r="N552" s="144"/>
      <c r="O552" s="144"/>
      <c r="P552" s="144"/>
      <c r="Q552" s="144"/>
      <c r="R552" s="144"/>
      <c r="S552" s="144"/>
      <c r="T552" s="144"/>
      <c r="U552" s="144"/>
      <c r="V552" s="144"/>
      <c r="W552" s="144"/>
      <c r="X552" s="144"/>
      <c r="Y552" s="144"/>
      <c r="Z552" s="144"/>
      <c r="AA552" s="144"/>
    </row>
    <row r="553" spans="1:27" ht="15.75" customHeight="1" x14ac:dyDescent="0.2">
      <c r="A553" s="144"/>
      <c r="B553" s="144"/>
      <c r="C553" s="144"/>
      <c r="D553" s="144"/>
      <c r="E553" s="144"/>
      <c r="F553" s="144"/>
      <c r="G553" s="144"/>
      <c r="H553" s="144"/>
      <c r="I553" s="144"/>
      <c r="J553" s="144"/>
      <c r="K553" s="144"/>
      <c r="L553" s="144"/>
      <c r="M553" s="144"/>
      <c r="N553" s="144"/>
      <c r="O553" s="144"/>
      <c r="P553" s="144"/>
      <c r="Q553" s="144"/>
      <c r="R553" s="144"/>
      <c r="S553" s="144"/>
      <c r="T553" s="144"/>
      <c r="U553" s="144"/>
      <c r="V553" s="144"/>
      <c r="W553" s="144"/>
      <c r="X553" s="144"/>
      <c r="Y553" s="144"/>
      <c r="Z553" s="144"/>
      <c r="AA553" s="144"/>
    </row>
    <row r="554" spans="1:27" ht="15.75" customHeight="1" x14ac:dyDescent="0.2">
      <c r="A554" s="144"/>
      <c r="B554" s="144"/>
      <c r="C554" s="144"/>
      <c r="D554" s="144"/>
      <c r="E554" s="144"/>
      <c r="F554" s="144"/>
      <c r="G554" s="144"/>
      <c r="H554" s="144"/>
      <c r="I554" s="144"/>
      <c r="J554" s="144"/>
      <c r="K554" s="144"/>
      <c r="L554" s="144"/>
      <c r="M554" s="144"/>
      <c r="N554" s="144"/>
      <c r="O554" s="144"/>
      <c r="P554" s="144"/>
      <c r="Q554" s="144"/>
      <c r="R554" s="144"/>
      <c r="S554" s="144"/>
      <c r="T554" s="144"/>
      <c r="U554" s="144"/>
      <c r="V554" s="144"/>
      <c r="W554" s="144"/>
      <c r="X554" s="144"/>
      <c r="Y554" s="144"/>
      <c r="Z554" s="144"/>
      <c r="AA554" s="144"/>
    </row>
    <row r="555" spans="1:27" ht="15.75" customHeight="1" x14ac:dyDescent="0.2">
      <c r="A555" s="144"/>
      <c r="B555" s="144"/>
      <c r="C555" s="144"/>
      <c r="D555" s="144"/>
      <c r="E555" s="144"/>
      <c r="F555" s="144"/>
      <c r="G555" s="144"/>
      <c r="H555" s="144"/>
      <c r="I555" s="144"/>
      <c r="J555" s="144"/>
      <c r="K555" s="144"/>
      <c r="L555" s="144"/>
      <c r="M555" s="144"/>
      <c r="N555" s="144"/>
      <c r="O555" s="144"/>
      <c r="P555" s="144"/>
      <c r="Q555" s="144"/>
      <c r="R555" s="144"/>
      <c r="S555" s="144"/>
      <c r="T555" s="144"/>
      <c r="U555" s="144"/>
      <c r="V555" s="144"/>
      <c r="W555" s="144"/>
      <c r="X555" s="144"/>
      <c r="Y555" s="144"/>
      <c r="Z555" s="144"/>
      <c r="AA555" s="144"/>
    </row>
    <row r="556" spans="1:27" ht="15.75" customHeight="1" x14ac:dyDescent="0.2">
      <c r="A556" s="144"/>
      <c r="B556" s="144"/>
      <c r="C556" s="144"/>
      <c r="D556" s="144"/>
      <c r="E556" s="144"/>
      <c r="F556" s="144"/>
      <c r="G556" s="144"/>
      <c r="H556" s="144"/>
      <c r="I556" s="144"/>
      <c r="J556" s="144"/>
      <c r="K556" s="144"/>
      <c r="L556" s="144"/>
      <c r="M556" s="144"/>
      <c r="N556" s="144"/>
      <c r="O556" s="144"/>
      <c r="P556" s="144"/>
      <c r="Q556" s="144"/>
      <c r="R556" s="144"/>
      <c r="S556" s="144"/>
      <c r="T556" s="144"/>
      <c r="U556" s="144"/>
      <c r="V556" s="144"/>
      <c r="W556" s="144"/>
      <c r="X556" s="144"/>
      <c r="Y556" s="144"/>
      <c r="Z556" s="144"/>
      <c r="AA556" s="144"/>
    </row>
    <row r="557" spans="1:27" ht="15.75" customHeight="1" x14ac:dyDescent="0.2">
      <c r="A557" s="144"/>
      <c r="B557" s="144"/>
      <c r="C557" s="144"/>
      <c r="D557" s="144"/>
      <c r="E557" s="144"/>
      <c r="F557" s="144"/>
      <c r="G557" s="144"/>
      <c r="H557" s="144"/>
      <c r="I557" s="144"/>
      <c r="J557" s="144"/>
      <c r="K557" s="144"/>
      <c r="L557" s="144"/>
      <c r="M557" s="144"/>
      <c r="N557" s="144"/>
      <c r="O557" s="144"/>
      <c r="P557" s="144"/>
      <c r="Q557" s="144"/>
      <c r="R557" s="144"/>
      <c r="S557" s="144"/>
      <c r="T557" s="144"/>
      <c r="U557" s="144"/>
      <c r="V557" s="144"/>
      <c r="W557" s="144"/>
      <c r="X557" s="144"/>
      <c r="Y557" s="144"/>
      <c r="Z557" s="144"/>
      <c r="AA557" s="144"/>
    </row>
    <row r="558" spans="1:27" ht="15.75" customHeight="1" x14ac:dyDescent="0.2">
      <c r="A558" s="144"/>
      <c r="B558" s="144"/>
      <c r="C558" s="144"/>
      <c r="D558" s="144"/>
      <c r="E558" s="144"/>
      <c r="F558" s="144"/>
      <c r="G558" s="144"/>
      <c r="H558" s="144"/>
      <c r="I558" s="144"/>
      <c r="J558" s="144"/>
      <c r="K558" s="144"/>
      <c r="L558" s="144"/>
      <c r="M558" s="144"/>
      <c r="N558" s="144"/>
      <c r="O558" s="144"/>
      <c r="P558" s="144"/>
      <c r="Q558" s="144"/>
      <c r="R558" s="144"/>
      <c r="S558" s="144"/>
      <c r="T558" s="144"/>
      <c r="U558" s="144"/>
      <c r="V558" s="144"/>
      <c r="W558" s="144"/>
      <c r="X558" s="144"/>
      <c r="Y558" s="144"/>
      <c r="Z558" s="144"/>
      <c r="AA558" s="144"/>
    </row>
    <row r="559" spans="1:27" ht="15.75" customHeight="1" x14ac:dyDescent="0.2">
      <c r="A559" s="144"/>
      <c r="B559" s="144"/>
      <c r="C559" s="144"/>
      <c r="D559" s="144"/>
      <c r="E559" s="144"/>
      <c r="F559" s="144"/>
      <c r="G559" s="144"/>
      <c r="H559" s="144"/>
      <c r="I559" s="144"/>
      <c r="J559" s="144"/>
      <c r="K559" s="144"/>
      <c r="L559" s="144"/>
      <c r="M559" s="144"/>
      <c r="N559" s="144"/>
      <c r="O559" s="144"/>
      <c r="P559" s="144"/>
      <c r="Q559" s="144"/>
      <c r="R559" s="144"/>
      <c r="S559" s="144"/>
      <c r="T559" s="144"/>
      <c r="U559" s="144"/>
      <c r="V559" s="144"/>
      <c r="W559" s="144"/>
      <c r="X559" s="144"/>
      <c r="Y559" s="144"/>
      <c r="Z559" s="144"/>
      <c r="AA559" s="144"/>
    </row>
    <row r="560" spans="1:27" ht="15.75" customHeight="1" x14ac:dyDescent="0.2">
      <c r="A560" s="144"/>
      <c r="B560" s="144"/>
      <c r="C560" s="144"/>
      <c r="D560" s="144"/>
      <c r="E560" s="144"/>
      <c r="F560" s="144"/>
      <c r="G560" s="144"/>
      <c r="H560" s="144"/>
      <c r="I560" s="144"/>
      <c r="J560" s="144"/>
      <c r="K560" s="144"/>
      <c r="L560" s="144"/>
      <c r="M560" s="144"/>
      <c r="N560" s="144"/>
      <c r="O560" s="144"/>
      <c r="P560" s="144"/>
      <c r="Q560" s="144"/>
      <c r="R560" s="144"/>
      <c r="S560" s="144"/>
      <c r="T560" s="144"/>
      <c r="U560" s="144"/>
      <c r="V560" s="144"/>
      <c r="W560" s="144"/>
      <c r="X560" s="144"/>
      <c r="Y560" s="144"/>
      <c r="Z560" s="144"/>
      <c r="AA560" s="144"/>
    </row>
    <row r="561" spans="1:27" ht="15.75" customHeight="1" x14ac:dyDescent="0.2">
      <c r="A561" s="144"/>
      <c r="B561" s="144"/>
      <c r="C561" s="144"/>
      <c r="D561" s="144"/>
      <c r="E561" s="144"/>
      <c r="F561" s="144"/>
      <c r="G561" s="144"/>
      <c r="H561" s="144"/>
      <c r="I561" s="144"/>
      <c r="J561" s="144"/>
      <c r="K561" s="144"/>
      <c r="L561" s="144"/>
      <c r="M561" s="144"/>
      <c r="N561" s="144"/>
      <c r="O561" s="144"/>
      <c r="P561" s="144"/>
      <c r="Q561" s="144"/>
      <c r="R561" s="144"/>
      <c r="S561" s="144"/>
      <c r="T561" s="144"/>
      <c r="U561" s="144"/>
      <c r="V561" s="144"/>
      <c r="W561" s="144"/>
      <c r="X561" s="144"/>
      <c r="Y561" s="144"/>
      <c r="Z561" s="144"/>
      <c r="AA561" s="144"/>
    </row>
    <row r="562" spans="1:27" ht="15.75" customHeight="1" x14ac:dyDescent="0.2">
      <c r="A562" s="144"/>
      <c r="B562" s="144"/>
      <c r="C562" s="144"/>
      <c r="D562" s="144"/>
      <c r="E562" s="144"/>
      <c r="F562" s="144"/>
      <c r="G562" s="144"/>
      <c r="H562" s="144"/>
      <c r="I562" s="144"/>
      <c r="J562" s="144"/>
      <c r="K562" s="144"/>
      <c r="L562" s="144"/>
      <c r="M562" s="144"/>
      <c r="N562" s="144"/>
      <c r="O562" s="144"/>
      <c r="P562" s="144"/>
      <c r="Q562" s="144"/>
      <c r="R562" s="144"/>
      <c r="S562" s="144"/>
      <c r="T562" s="144"/>
      <c r="U562" s="144"/>
      <c r="V562" s="144"/>
      <c r="W562" s="144"/>
      <c r="X562" s="144"/>
      <c r="Y562" s="144"/>
      <c r="Z562" s="144"/>
      <c r="AA562" s="144"/>
    </row>
    <row r="563" spans="1:27" ht="15.75" customHeight="1" x14ac:dyDescent="0.2">
      <c r="A563" s="144"/>
      <c r="B563" s="144"/>
      <c r="C563" s="144"/>
      <c r="D563" s="144"/>
      <c r="E563" s="144"/>
      <c r="F563" s="144"/>
      <c r="G563" s="144"/>
      <c r="H563" s="144"/>
      <c r="I563" s="144"/>
      <c r="J563" s="144"/>
      <c r="K563" s="144"/>
      <c r="L563" s="144"/>
      <c r="M563" s="144"/>
      <c r="N563" s="144"/>
      <c r="O563" s="144"/>
      <c r="P563" s="144"/>
      <c r="Q563" s="144"/>
      <c r="R563" s="144"/>
      <c r="S563" s="144"/>
      <c r="T563" s="144"/>
      <c r="U563" s="144"/>
      <c r="V563" s="144"/>
      <c r="W563" s="144"/>
      <c r="X563" s="144"/>
      <c r="Y563" s="144"/>
      <c r="Z563" s="144"/>
      <c r="AA563" s="144"/>
    </row>
    <row r="564" spans="1:27" ht="15.75" customHeight="1" x14ac:dyDescent="0.2">
      <c r="A564" s="144"/>
      <c r="B564" s="144"/>
      <c r="C564" s="144"/>
      <c r="D564" s="144"/>
      <c r="E564" s="144"/>
      <c r="F564" s="144"/>
      <c r="G564" s="144"/>
      <c r="H564" s="144"/>
      <c r="I564" s="144"/>
      <c r="J564" s="144"/>
      <c r="K564" s="144"/>
      <c r="L564" s="144"/>
      <c r="M564" s="144"/>
      <c r="N564" s="144"/>
      <c r="O564" s="144"/>
      <c r="P564" s="144"/>
      <c r="Q564" s="144"/>
      <c r="R564" s="144"/>
      <c r="S564" s="144"/>
      <c r="T564" s="144"/>
      <c r="U564" s="144"/>
      <c r="V564" s="144"/>
      <c r="W564" s="144"/>
      <c r="X564" s="144"/>
      <c r="Y564" s="144"/>
      <c r="Z564" s="144"/>
      <c r="AA564" s="144"/>
    </row>
    <row r="565" spans="1:27" ht="15.75" customHeight="1" x14ac:dyDescent="0.2">
      <c r="A565" s="144"/>
      <c r="B565" s="144"/>
      <c r="C565" s="144"/>
      <c r="D565" s="144"/>
      <c r="E565" s="144"/>
      <c r="F565" s="144"/>
      <c r="G565" s="144"/>
      <c r="H565" s="144"/>
      <c r="I565" s="144"/>
      <c r="J565" s="144"/>
      <c r="K565" s="144"/>
      <c r="L565" s="144"/>
      <c r="M565" s="144"/>
      <c r="N565" s="144"/>
      <c r="O565" s="144"/>
      <c r="P565" s="144"/>
      <c r="Q565" s="144"/>
      <c r="R565" s="144"/>
      <c r="S565" s="144"/>
      <c r="T565" s="144"/>
      <c r="U565" s="144"/>
      <c r="V565" s="144"/>
      <c r="W565" s="144"/>
      <c r="X565" s="144"/>
      <c r="Y565" s="144"/>
      <c r="Z565" s="144"/>
      <c r="AA565" s="144"/>
    </row>
    <row r="566" spans="1:27" ht="15.75" customHeight="1" x14ac:dyDescent="0.2">
      <c r="A566" s="144"/>
      <c r="B566" s="144"/>
      <c r="C566" s="144"/>
      <c r="D566" s="144"/>
      <c r="E566" s="144"/>
      <c r="F566" s="144"/>
      <c r="G566" s="144"/>
      <c r="H566" s="144"/>
      <c r="I566" s="144"/>
      <c r="J566" s="144"/>
      <c r="K566" s="144"/>
      <c r="L566" s="144"/>
      <c r="M566" s="144"/>
      <c r="N566" s="144"/>
      <c r="O566" s="144"/>
      <c r="P566" s="144"/>
      <c r="Q566" s="144"/>
      <c r="R566" s="144"/>
      <c r="S566" s="144"/>
      <c r="T566" s="144"/>
      <c r="U566" s="144"/>
      <c r="V566" s="144"/>
      <c r="W566" s="144"/>
      <c r="X566" s="144"/>
      <c r="Y566" s="144"/>
      <c r="Z566" s="144"/>
      <c r="AA566" s="144"/>
    </row>
    <row r="567" spans="1:27" ht="15.75" customHeight="1" x14ac:dyDescent="0.2">
      <c r="A567" s="144"/>
      <c r="B567" s="144"/>
      <c r="C567" s="144"/>
      <c r="D567" s="144"/>
      <c r="E567" s="144"/>
      <c r="F567" s="144"/>
      <c r="G567" s="144"/>
      <c r="H567" s="144"/>
      <c r="I567" s="144"/>
      <c r="J567" s="144"/>
      <c r="K567" s="144"/>
      <c r="L567" s="144"/>
      <c r="M567" s="144"/>
      <c r="N567" s="144"/>
      <c r="O567" s="144"/>
      <c r="P567" s="144"/>
      <c r="Q567" s="144"/>
      <c r="R567" s="144"/>
      <c r="S567" s="144"/>
      <c r="T567" s="144"/>
      <c r="U567" s="144"/>
      <c r="V567" s="144"/>
      <c r="W567" s="144"/>
      <c r="X567" s="144"/>
      <c r="Y567" s="144"/>
      <c r="Z567" s="144"/>
      <c r="AA567" s="144"/>
    </row>
    <row r="568" spans="1:27" ht="15.75" customHeight="1" x14ac:dyDescent="0.2">
      <c r="A568" s="144"/>
      <c r="B568" s="144"/>
      <c r="C568" s="144"/>
      <c r="D568" s="144"/>
      <c r="E568" s="144"/>
      <c r="F568" s="144"/>
      <c r="G568" s="144"/>
      <c r="H568" s="144"/>
      <c r="I568" s="144"/>
      <c r="J568" s="144"/>
      <c r="K568" s="144"/>
      <c r="L568" s="144"/>
      <c r="M568" s="144"/>
      <c r="N568" s="144"/>
      <c r="O568" s="144"/>
      <c r="P568" s="144"/>
      <c r="Q568" s="144"/>
      <c r="R568" s="144"/>
      <c r="S568" s="144"/>
      <c r="T568" s="144"/>
      <c r="U568" s="144"/>
      <c r="V568" s="144"/>
      <c r="W568" s="144"/>
      <c r="X568" s="144"/>
      <c r="Y568" s="144"/>
      <c r="Z568" s="144"/>
      <c r="AA568" s="144"/>
    </row>
    <row r="569" spans="1:27" ht="15.75" customHeight="1" x14ac:dyDescent="0.2">
      <c r="A569" s="144"/>
      <c r="B569" s="144"/>
      <c r="C569" s="144"/>
      <c r="D569" s="144"/>
      <c r="E569" s="144"/>
      <c r="F569" s="144"/>
      <c r="G569" s="144"/>
      <c r="H569" s="144"/>
      <c r="I569" s="144"/>
      <c r="J569" s="144"/>
      <c r="K569" s="144"/>
      <c r="L569" s="144"/>
      <c r="M569" s="144"/>
      <c r="N569" s="144"/>
      <c r="O569" s="144"/>
      <c r="P569" s="144"/>
      <c r="Q569" s="144"/>
      <c r="R569" s="144"/>
      <c r="S569" s="144"/>
      <c r="T569" s="144"/>
      <c r="U569" s="144"/>
      <c r="V569" s="144"/>
      <c r="W569" s="144"/>
      <c r="X569" s="144"/>
      <c r="Y569" s="144"/>
      <c r="Z569" s="144"/>
      <c r="AA569" s="144"/>
    </row>
    <row r="570" spans="1:27" ht="15.75" customHeight="1" x14ac:dyDescent="0.2">
      <c r="A570" s="144"/>
      <c r="B570" s="144"/>
      <c r="C570" s="144"/>
      <c r="D570" s="144"/>
      <c r="E570" s="144"/>
      <c r="F570" s="144"/>
      <c r="G570" s="144"/>
      <c r="H570" s="144"/>
      <c r="I570" s="144"/>
      <c r="J570" s="144"/>
      <c r="K570" s="144"/>
      <c r="L570" s="144"/>
      <c r="M570" s="144"/>
      <c r="N570" s="144"/>
      <c r="O570" s="144"/>
      <c r="P570" s="144"/>
      <c r="Q570" s="144"/>
      <c r="R570" s="144"/>
      <c r="S570" s="144"/>
      <c r="T570" s="144"/>
      <c r="U570" s="144"/>
      <c r="V570" s="144"/>
      <c r="W570" s="144"/>
      <c r="X570" s="144"/>
      <c r="Y570" s="144"/>
      <c r="Z570" s="144"/>
      <c r="AA570" s="144"/>
    </row>
    <row r="571" spans="1:27" ht="15.75" customHeight="1" x14ac:dyDescent="0.2">
      <c r="A571" s="144"/>
      <c r="B571" s="144"/>
      <c r="C571" s="144"/>
      <c r="D571" s="144"/>
      <c r="E571" s="144"/>
      <c r="F571" s="144"/>
      <c r="G571" s="144"/>
      <c r="H571" s="144"/>
      <c r="I571" s="144"/>
      <c r="J571" s="144"/>
      <c r="K571" s="144"/>
      <c r="L571" s="144"/>
      <c r="M571" s="144"/>
      <c r="N571" s="144"/>
      <c r="O571" s="144"/>
      <c r="P571" s="144"/>
      <c r="Q571" s="144"/>
      <c r="R571" s="144"/>
      <c r="S571" s="144"/>
      <c r="T571" s="144"/>
      <c r="U571" s="144"/>
      <c r="V571" s="144"/>
      <c r="W571" s="144"/>
      <c r="X571" s="144"/>
      <c r="Y571" s="144"/>
      <c r="Z571" s="144"/>
      <c r="AA571" s="144"/>
    </row>
    <row r="572" spans="1:27" ht="15.75" customHeight="1" x14ac:dyDescent="0.2">
      <c r="A572" s="144"/>
      <c r="B572" s="144"/>
      <c r="C572" s="144"/>
      <c r="D572" s="144"/>
      <c r="E572" s="144"/>
      <c r="F572" s="144"/>
      <c r="G572" s="144"/>
      <c r="H572" s="144"/>
      <c r="I572" s="144"/>
      <c r="J572" s="144"/>
      <c r="K572" s="144"/>
      <c r="L572" s="144"/>
      <c r="M572" s="144"/>
      <c r="N572" s="144"/>
      <c r="O572" s="144"/>
      <c r="P572" s="144"/>
      <c r="Q572" s="144"/>
      <c r="R572" s="144"/>
      <c r="S572" s="144"/>
      <c r="T572" s="144"/>
      <c r="U572" s="144"/>
      <c r="V572" s="144"/>
      <c r="W572" s="144"/>
      <c r="X572" s="144"/>
      <c r="Y572" s="144"/>
      <c r="Z572" s="144"/>
      <c r="AA572" s="144"/>
    </row>
    <row r="573" spans="1:27" ht="15.75" customHeight="1" x14ac:dyDescent="0.2">
      <c r="A573" s="144"/>
      <c r="B573" s="144"/>
      <c r="C573" s="144"/>
      <c r="D573" s="144"/>
      <c r="E573" s="144"/>
      <c r="F573" s="144"/>
      <c r="G573" s="144"/>
      <c r="H573" s="144"/>
      <c r="I573" s="144"/>
      <c r="J573" s="144"/>
      <c r="K573" s="144"/>
      <c r="L573" s="144"/>
      <c r="M573" s="144"/>
      <c r="N573" s="144"/>
      <c r="O573" s="144"/>
      <c r="P573" s="144"/>
      <c r="Q573" s="144"/>
      <c r="R573" s="144"/>
      <c r="S573" s="144"/>
      <c r="T573" s="144"/>
      <c r="U573" s="144"/>
      <c r="V573" s="144"/>
      <c r="W573" s="144"/>
      <c r="X573" s="144"/>
      <c r="Y573" s="144"/>
      <c r="Z573" s="144"/>
      <c r="AA573" s="144"/>
    </row>
    <row r="574" spans="1:27" ht="15.75" customHeight="1" x14ac:dyDescent="0.2">
      <c r="A574" s="144"/>
      <c r="B574" s="144"/>
      <c r="C574" s="144"/>
      <c r="D574" s="144"/>
      <c r="E574" s="144"/>
      <c r="F574" s="144"/>
      <c r="G574" s="144"/>
      <c r="H574" s="144"/>
      <c r="I574" s="144"/>
      <c r="J574" s="144"/>
      <c r="K574" s="144"/>
      <c r="L574" s="144"/>
      <c r="M574" s="144"/>
      <c r="N574" s="144"/>
      <c r="O574" s="144"/>
      <c r="P574" s="144"/>
      <c r="Q574" s="144"/>
      <c r="R574" s="144"/>
      <c r="S574" s="144"/>
      <c r="T574" s="144"/>
      <c r="U574" s="144"/>
      <c r="V574" s="144"/>
      <c r="W574" s="144"/>
      <c r="X574" s="144"/>
      <c r="Y574" s="144"/>
      <c r="Z574" s="144"/>
      <c r="AA574" s="144"/>
    </row>
    <row r="575" spans="1:27" ht="15.75" customHeight="1" x14ac:dyDescent="0.2">
      <c r="A575" s="144"/>
      <c r="B575" s="144"/>
      <c r="C575" s="144"/>
      <c r="D575" s="144"/>
      <c r="E575" s="144"/>
      <c r="F575" s="144"/>
      <c r="G575" s="144"/>
      <c r="H575" s="144"/>
      <c r="I575" s="144"/>
      <c r="J575" s="144"/>
      <c r="K575" s="144"/>
      <c r="L575" s="144"/>
      <c r="M575" s="144"/>
      <c r="N575" s="144"/>
      <c r="O575" s="144"/>
      <c r="P575" s="144"/>
      <c r="Q575" s="144"/>
      <c r="R575" s="144"/>
      <c r="S575" s="144"/>
      <c r="T575" s="144"/>
      <c r="U575" s="144"/>
      <c r="V575" s="144"/>
      <c r="W575" s="144"/>
      <c r="X575" s="144"/>
      <c r="Y575" s="144"/>
      <c r="Z575" s="144"/>
      <c r="AA575" s="144"/>
    </row>
    <row r="576" spans="1:27" ht="15.75" customHeight="1" x14ac:dyDescent="0.2">
      <c r="A576" s="144"/>
      <c r="B576" s="144"/>
      <c r="C576" s="144"/>
      <c r="D576" s="144"/>
      <c r="E576" s="144"/>
      <c r="F576" s="144"/>
      <c r="G576" s="144"/>
      <c r="H576" s="144"/>
      <c r="I576" s="144"/>
      <c r="J576" s="144"/>
      <c r="K576" s="144"/>
      <c r="L576" s="144"/>
      <c r="M576" s="144"/>
      <c r="N576" s="144"/>
      <c r="O576" s="144"/>
      <c r="P576" s="144"/>
      <c r="Q576" s="144"/>
      <c r="R576" s="144"/>
      <c r="S576" s="144"/>
      <c r="T576" s="144"/>
      <c r="U576" s="144"/>
      <c r="V576" s="144"/>
      <c r="W576" s="144"/>
      <c r="X576" s="144"/>
      <c r="Y576" s="144"/>
      <c r="Z576" s="144"/>
      <c r="AA576" s="144"/>
    </row>
    <row r="577" spans="1:27" ht="15.75" customHeight="1" x14ac:dyDescent="0.2">
      <c r="A577" s="144"/>
      <c r="B577" s="144"/>
      <c r="C577" s="144"/>
      <c r="D577" s="144"/>
      <c r="E577" s="144"/>
      <c r="F577" s="144"/>
      <c r="G577" s="144"/>
      <c r="H577" s="144"/>
      <c r="I577" s="144"/>
      <c r="J577" s="144"/>
      <c r="K577" s="144"/>
      <c r="L577" s="144"/>
      <c r="M577" s="144"/>
      <c r="N577" s="144"/>
      <c r="O577" s="144"/>
      <c r="P577" s="144"/>
      <c r="Q577" s="144"/>
      <c r="R577" s="144"/>
      <c r="S577" s="144"/>
      <c r="T577" s="144"/>
      <c r="U577" s="144"/>
      <c r="V577" s="144"/>
      <c r="W577" s="144"/>
      <c r="X577" s="144"/>
      <c r="Y577" s="144"/>
      <c r="Z577" s="144"/>
      <c r="AA577" s="144"/>
    </row>
    <row r="578" spans="1:27" ht="15.75" customHeight="1" x14ac:dyDescent="0.2">
      <c r="A578" s="144"/>
      <c r="B578" s="144"/>
      <c r="C578" s="144"/>
      <c r="D578" s="144"/>
      <c r="E578" s="144"/>
      <c r="F578" s="144"/>
      <c r="G578" s="144"/>
      <c r="H578" s="144"/>
      <c r="I578" s="144"/>
      <c r="J578" s="144"/>
      <c r="K578" s="144"/>
      <c r="L578" s="144"/>
      <c r="M578" s="144"/>
      <c r="N578" s="144"/>
      <c r="O578" s="144"/>
      <c r="P578" s="144"/>
      <c r="Q578" s="144"/>
      <c r="R578" s="144"/>
      <c r="S578" s="144"/>
      <c r="T578" s="144"/>
      <c r="U578" s="144"/>
      <c r="V578" s="144"/>
      <c r="W578" s="144"/>
      <c r="X578" s="144"/>
      <c r="Y578" s="144"/>
      <c r="Z578" s="144"/>
      <c r="AA578" s="144"/>
    </row>
    <row r="579" spans="1:27" ht="15.75" customHeight="1" x14ac:dyDescent="0.2">
      <c r="A579" s="144"/>
      <c r="B579" s="144"/>
      <c r="C579" s="144"/>
      <c r="D579" s="144"/>
      <c r="E579" s="144"/>
      <c r="F579" s="144"/>
      <c r="G579" s="144"/>
      <c r="H579" s="144"/>
      <c r="I579" s="144"/>
      <c r="J579" s="144"/>
      <c r="K579" s="144"/>
      <c r="L579" s="144"/>
      <c r="M579" s="144"/>
      <c r="N579" s="144"/>
      <c r="O579" s="144"/>
      <c r="P579" s="144"/>
      <c r="Q579" s="144"/>
      <c r="R579" s="144"/>
      <c r="S579" s="144"/>
      <c r="T579" s="144"/>
      <c r="U579" s="144"/>
      <c r="V579" s="144"/>
      <c r="W579" s="144"/>
      <c r="X579" s="144"/>
      <c r="Y579" s="144"/>
      <c r="Z579" s="144"/>
      <c r="AA579" s="144"/>
    </row>
    <row r="580" spans="1:27" ht="15.75" customHeight="1" x14ac:dyDescent="0.2">
      <c r="A580" s="144"/>
      <c r="B580" s="144"/>
      <c r="C580" s="144"/>
      <c r="D580" s="144"/>
      <c r="E580" s="144"/>
      <c r="F580" s="144"/>
      <c r="G580" s="144"/>
      <c r="H580" s="144"/>
      <c r="I580" s="144"/>
      <c r="J580" s="144"/>
      <c r="K580" s="144"/>
      <c r="L580" s="144"/>
      <c r="M580" s="144"/>
      <c r="N580" s="144"/>
      <c r="O580" s="144"/>
      <c r="P580" s="144"/>
      <c r="Q580" s="144"/>
      <c r="R580" s="144"/>
      <c r="S580" s="144"/>
      <c r="T580" s="144"/>
      <c r="U580" s="144"/>
      <c r="V580" s="144"/>
      <c r="W580" s="144"/>
      <c r="X580" s="144"/>
      <c r="Y580" s="144"/>
      <c r="Z580" s="144"/>
      <c r="AA580" s="144"/>
    </row>
    <row r="581" spans="1:27" ht="15.75" customHeight="1" x14ac:dyDescent="0.2">
      <c r="A581" s="144"/>
      <c r="B581" s="144"/>
      <c r="C581" s="144"/>
      <c r="D581" s="144"/>
      <c r="E581" s="144"/>
      <c r="F581" s="144"/>
      <c r="G581" s="144"/>
      <c r="H581" s="144"/>
      <c r="I581" s="144"/>
      <c r="J581" s="144"/>
      <c r="K581" s="144"/>
      <c r="L581" s="144"/>
      <c r="M581" s="144"/>
      <c r="N581" s="144"/>
      <c r="O581" s="144"/>
      <c r="P581" s="144"/>
      <c r="Q581" s="144"/>
      <c r="R581" s="144"/>
      <c r="S581" s="144"/>
      <c r="T581" s="144"/>
      <c r="U581" s="144"/>
      <c r="V581" s="144"/>
      <c r="W581" s="144"/>
      <c r="X581" s="144"/>
      <c r="Y581" s="144"/>
      <c r="Z581" s="144"/>
      <c r="AA581" s="144"/>
    </row>
    <row r="582" spans="1:27" ht="15.75" customHeight="1" x14ac:dyDescent="0.2">
      <c r="A582" s="144"/>
      <c r="B582" s="144"/>
      <c r="C582" s="144"/>
      <c r="D582" s="144"/>
      <c r="E582" s="144"/>
      <c r="F582" s="144"/>
      <c r="G582" s="144"/>
      <c r="H582" s="144"/>
      <c r="I582" s="144"/>
      <c r="J582" s="144"/>
      <c r="K582" s="144"/>
      <c r="L582" s="144"/>
      <c r="M582" s="144"/>
      <c r="N582" s="144"/>
      <c r="O582" s="144"/>
      <c r="P582" s="144"/>
      <c r="Q582" s="144"/>
      <c r="R582" s="144"/>
      <c r="S582" s="144"/>
      <c r="T582" s="144"/>
      <c r="U582" s="144"/>
      <c r="V582" s="144"/>
      <c r="W582" s="144"/>
      <c r="X582" s="144"/>
      <c r="Y582" s="144"/>
      <c r="Z582" s="144"/>
      <c r="AA582" s="144"/>
    </row>
    <row r="583" spans="1:27" ht="15.75" customHeight="1" x14ac:dyDescent="0.2">
      <c r="A583" s="144"/>
      <c r="B583" s="144"/>
      <c r="C583" s="144"/>
      <c r="D583" s="144"/>
      <c r="E583" s="144"/>
      <c r="F583" s="144"/>
      <c r="G583" s="144"/>
      <c r="H583" s="144"/>
      <c r="I583" s="144"/>
      <c r="J583" s="144"/>
      <c r="K583" s="144"/>
      <c r="L583" s="144"/>
      <c r="M583" s="144"/>
      <c r="N583" s="144"/>
      <c r="O583" s="144"/>
      <c r="P583" s="144"/>
      <c r="Q583" s="144"/>
      <c r="R583" s="144"/>
      <c r="S583" s="144"/>
      <c r="T583" s="144"/>
      <c r="U583" s="144"/>
      <c r="V583" s="144"/>
      <c r="W583" s="144"/>
      <c r="X583" s="144"/>
      <c r="Y583" s="144"/>
      <c r="Z583" s="144"/>
      <c r="AA583" s="144"/>
    </row>
    <row r="584" spans="1:27" ht="15.75" customHeight="1" x14ac:dyDescent="0.2">
      <c r="A584" s="144"/>
      <c r="B584" s="144"/>
      <c r="C584" s="144"/>
      <c r="D584" s="144"/>
      <c r="E584" s="144"/>
      <c r="F584" s="144"/>
      <c r="G584" s="144"/>
      <c r="H584" s="144"/>
      <c r="I584" s="144"/>
      <c r="J584" s="144"/>
      <c r="K584" s="144"/>
      <c r="L584" s="144"/>
      <c r="M584" s="144"/>
      <c r="N584" s="144"/>
      <c r="O584" s="144"/>
      <c r="P584" s="144"/>
      <c r="Q584" s="144"/>
      <c r="R584" s="144"/>
      <c r="S584" s="144"/>
      <c r="T584" s="144"/>
      <c r="U584" s="144"/>
      <c r="V584" s="144"/>
      <c r="W584" s="144"/>
      <c r="X584" s="144"/>
      <c r="Y584" s="144"/>
      <c r="Z584" s="144"/>
      <c r="AA584" s="144"/>
    </row>
    <row r="585" spans="1:27" ht="15.75" customHeight="1" x14ac:dyDescent="0.2">
      <c r="A585" s="144"/>
      <c r="B585" s="144"/>
      <c r="C585" s="144"/>
      <c r="D585" s="144"/>
      <c r="E585" s="144"/>
      <c r="F585" s="144"/>
      <c r="G585" s="144"/>
      <c r="H585" s="144"/>
      <c r="I585" s="144"/>
      <c r="J585" s="144"/>
      <c r="K585" s="144"/>
      <c r="L585" s="144"/>
      <c r="M585" s="144"/>
      <c r="N585" s="144"/>
      <c r="O585" s="144"/>
      <c r="P585" s="144"/>
      <c r="Q585" s="144"/>
      <c r="R585" s="144"/>
      <c r="S585" s="144"/>
      <c r="T585" s="144"/>
      <c r="U585" s="144"/>
      <c r="V585" s="144"/>
      <c r="W585" s="144"/>
      <c r="X585" s="144"/>
      <c r="Y585" s="144"/>
      <c r="Z585" s="144"/>
      <c r="AA585" s="144"/>
    </row>
    <row r="586" spans="1:27" ht="15.75" customHeight="1" x14ac:dyDescent="0.2">
      <c r="A586" s="144"/>
      <c r="B586" s="144"/>
      <c r="C586" s="144"/>
      <c r="D586" s="144"/>
      <c r="E586" s="144"/>
      <c r="F586" s="144"/>
      <c r="G586" s="144"/>
      <c r="H586" s="144"/>
      <c r="I586" s="144"/>
      <c r="J586" s="144"/>
      <c r="K586" s="144"/>
      <c r="L586" s="144"/>
      <c r="M586" s="144"/>
      <c r="N586" s="144"/>
      <c r="O586" s="144"/>
      <c r="P586" s="144"/>
      <c r="Q586" s="144"/>
      <c r="R586" s="144"/>
      <c r="S586" s="144"/>
      <c r="T586" s="144"/>
      <c r="U586" s="144"/>
      <c r="V586" s="144"/>
      <c r="W586" s="144"/>
      <c r="X586" s="144"/>
      <c r="Y586" s="144"/>
      <c r="Z586" s="144"/>
      <c r="AA586" s="144"/>
    </row>
    <row r="587" spans="1:27" ht="15.75" customHeight="1" x14ac:dyDescent="0.2">
      <c r="A587" s="144"/>
      <c r="B587" s="144"/>
      <c r="C587" s="144"/>
      <c r="D587" s="144"/>
      <c r="E587" s="144"/>
      <c r="F587" s="144"/>
      <c r="G587" s="144"/>
      <c r="H587" s="144"/>
      <c r="I587" s="144"/>
      <c r="J587" s="144"/>
      <c r="K587" s="144"/>
      <c r="L587" s="144"/>
      <c r="M587" s="144"/>
      <c r="N587" s="144"/>
      <c r="O587" s="144"/>
      <c r="P587" s="144"/>
      <c r="Q587" s="144"/>
      <c r="R587" s="144"/>
      <c r="S587" s="144"/>
      <c r="T587" s="144"/>
      <c r="U587" s="144"/>
      <c r="V587" s="144"/>
      <c r="W587" s="144"/>
      <c r="X587" s="144"/>
      <c r="Y587" s="144"/>
      <c r="Z587" s="144"/>
      <c r="AA587" s="144"/>
    </row>
    <row r="588" spans="1:27" ht="15.75" customHeight="1" x14ac:dyDescent="0.2">
      <c r="A588" s="144"/>
      <c r="B588" s="144"/>
      <c r="C588" s="144"/>
      <c r="D588" s="144"/>
      <c r="E588" s="144"/>
      <c r="F588" s="144"/>
      <c r="G588" s="144"/>
      <c r="H588" s="144"/>
      <c r="I588" s="144"/>
      <c r="J588" s="144"/>
      <c r="K588" s="144"/>
      <c r="L588" s="144"/>
      <c r="M588" s="144"/>
      <c r="N588" s="144"/>
      <c r="O588" s="144"/>
      <c r="P588" s="144"/>
      <c r="Q588" s="144"/>
      <c r="R588" s="144"/>
      <c r="S588" s="144"/>
      <c r="T588" s="144"/>
      <c r="U588" s="144"/>
      <c r="V588" s="144"/>
      <c r="W588" s="144"/>
      <c r="X588" s="144"/>
      <c r="Y588" s="144"/>
      <c r="Z588" s="144"/>
      <c r="AA588" s="144"/>
    </row>
    <row r="589" spans="1:27" ht="15.75" customHeight="1" x14ac:dyDescent="0.2">
      <c r="A589" s="144"/>
      <c r="B589" s="144"/>
      <c r="C589" s="144"/>
      <c r="D589" s="144"/>
      <c r="E589" s="144"/>
      <c r="F589" s="144"/>
      <c r="G589" s="144"/>
      <c r="H589" s="144"/>
      <c r="I589" s="144"/>
      <c r="J589" s="144"/>
      <c r="K589" s="144"/>
      <c r="L589" s="144"/>
      <c r="M589" s="144"/>
      <c r="N589" s="144"/>
      <c r="O589" s="144"/>
      <c r="P589" s="144"/>
      <c r="Q589" s="144"/>
      <c r="R589" s="144"/>
      <c r="S589" s="144"/>
      <c r="T589" s="144"/>
      <c r="U589" s="144"/>
      <c r="V589" s="144"/>
      <c r="W589" s="144"/>
      <c r="X589" s="144"/>
      <c r="Y589" s="144"/>
      <c r="Z589" s="144"/>
      <c r="AA589" s="144"/>
    </row>
    <row r="590" spans="1:27" ht="15.75" customHeight="1" x14ac:dyDescent="0.2">
      <c r="A590" s="144"/>
      <c r="B590" s="144"/>
      <c r="C590" s="144"/>
      <c r="D590" s="144"/>
      <c r="E590" s="144"/>
      <c r="F590" s="144"/>
      <c r="G590" s="144"/>
      <c r="H590" s="144"/>
      <c r="I590" s="144"/>
      <c r="J590" s="144"/>
      <c r="K590" s="144"/>
      <c r="L590" s="144"/>
      <c r="M590" s="144"/>
      <c r="N590" s="144"/>
      <c r="O590" s="144"/>
      <c r="P590" s="144"/>
      <c r="Q590" s="144"/>
      <c r="R590" s="144"/>
      <c r="S590" s="144"/>
      <c r="T590" s="144"/>
      <c r="U590" s="144"/>
      <c r="V590" s="144"/>
      <c r="W590" s="144"/>
      <c r="X590" s="144"/>
      <c r="Y590" s="144"/>
      <c r="Z590" s="144"/>
      <c r="AA590" s="144"/>
    </row>
    <row r="591" spans="1:27" ht="15.75" customHeight="1" x14ac:dyDescent="0.2">
      <c r="A591" s="144"/>
      <c r="B591" s="144"/>
      <c r="C591" s="144"/>
      <c r="D591" s="144"/>
      <c r="E591" s="144"/>
      <c r="F591" s="144"/>
      <c r="G591" s="144"/>
      <c r="H591" s="144"/>
      <c r="I591" s="144"/>
      <c r="J591" s="144"/>
      <c r="K591" s="144"/>
      <c r="L591" s="144"/>
      <c r="M591" s="144"/>
      <c r="N591" s="144"/>
      <c r="O591" s="144"/>
      <c r="P591" s="144"/>
      <c r="Q591" s="144"/>
      <c r="R591" s="144"/>
      <c r="S591" s="144"/>
      <c r="T591" s="144"/>
      <c r="U591" s="144"/>
      <c r="V591" s="144"/>
      <c r="W591" s="144"/>
      <c r="X591" s="144"/>
      <c r="Y591" s="144"/>
      <c r="Z591" s="144"/>
      <c r="AA591" s="144"/>
    </row>
    <row r="592" spans="1:27" ht="15.75" customHeight="1" x14ac:dyDescent="0.2">
      <c r="A592" s="144"/>
      <c r="B592" s="144"/>
      <c r="C592" s="144"/>
      <c r="D592" s="144"/>
      <c r="E592" s="144"/>
      <c r="F592" s="144"/>
      <c r="G592" s="144"/>
      <c r="H592" s="144"/>
      <c r="I592" s="144"/>
      <c r="J592" s="144"/>
      <c r="K592" s="144"/>
      <c r="L592" s="144"/>
      <c r="M592" s="144"/>
      <c r="N592" s="144"/>
      <c r="O592" s="144"/>
      <c r="P592" s="144"/>
      <c r="Q592" s="144"/>
      <c r="R592" s="144"/>
      <c r="S592" s="144"/>
      <c r="T592" s="144"/>
      <c r="U592" s="144"/>
      <c r="V592" s="144"/>
      <c r="W592" s="144"/>
      <c r="X592" s="144"/>
      <c r="Y592" s="144"/>
      <c r="Z592" s="144"/>
      <c r="AA592" s="144"/>
    </row>
    <row r="593" spans="1:27" ht="15.75" customHeight="1" x14ac:dyDescent="0.2">
      <c r="A593" s="144"/>
      <c r="B593" s="144"/>
      <c r="C593" s="144"/>
      <c r="D593" s="144"/>
      <c r="E593" s="144"/>
      <c r="F593" s="144"/>
      <c r="G593" s="144"/>
      <c r="H593" s="144"/>
      <c r="I593" s="144"/>
      <c r="J593" s="144"/>
      <c r="K593" s="144"/>
      <c r="L593" s="144"/>
      <c r="M593" s="144"/>
      <c r="N593" s="144"/>
      <c r="O593" s="144"/>
      <c r="P593" s="144"/>
      <c r="Q593" s="144"/>
      <c r="R593" s="144"/>
      <c r="S593" s="144"/>
      <c r="T593" s="144"/>
      <c r="U593" s="144"/>
      <c r="V593" s="144"/>
      <c r="W593" s="144"/>
      <c r="X593" s="144"/>
      <c r="Y593" s="144"/>
      <c r="Z593" s="144"/>
      <c r="AA593" s="144"/>
    </row>
    <row r="594" spans="1:27" ht="15.75" customHeight="1" x14ac:dyDescent="0.2">
      <c r="A594" s="144"/>
      <c r="B594" s="144"/>
      <c r="C594" s="144"/>
      <c r="D594" s="144"/>
      <c r="E594" s="144"/>
      <c r="F594" s="144"/>
      <c r="G594" s="144"/>
      <c r="H594" s="144"/>
      <c r="I594" s="144"/>
      <c r="J594" s="144"/>
      <c r="K594" s="144"/>
      <c r="L594" s="144"/>
      <c r="M594" s="144"/>
      <c r="N594" s="144"/>
      <c r="O594" s="144"/>
      <c r="P594" s="144"/>
      <c r="Q594" s="144"/>
      <c r="R594" s="144"/>
      <c r="S594" s="144"/>
      <c r="T594" s="144"/>
      <c r="U594" s="144"/>
      <c r="V594" s="144"/>
      <c r="W594" s="144"/>
      <c r="X594" s="144"/>
      <c r="Y594" s="144"/>
      <c r="Z594" s="144"/>
      <c r="AA594" s="144"/>
    </row>
    <row r="595" spans="1:27" ht="15.75" customHeight="1" x14ac:dyDescent="0.2">
      <c r="A595" s="144"/>
      <c r="B595" s="144"/>
      <c r="C595" s="144"/>
      <c r="D595" s="144"/>
      <c r="E595" s="144"/>
      <c r="F595" s="144"/>
      <c r="G595" s="144"/>
      <c r="H595" s="144"/>
      <c r="I595" s="144"/>
      <c r="J595" s="144"/>
      <c r="K595" s="144"/>
      <c r="L595" s="144"/>
      <c r="M595" s="144"/>
      <c r="N595" s="144"/>
      <c r="O595" s="144"/>
      <c r="P595" s="144"/>
      <c r="Q595" s="144"/>
      <c r="R595" s="144"/>
      <c r="S595" s="144"/>
      <c r="T595" s="144"/>
      <c r="U595" s="144"/>
      <c r="V595" s="144"/>
      <c r="W595" s="144"/>
      <c r="X595" s="144"/>
      <c r="Y595" s="144"/>
      <c r="Z595" s="144"/>
      <c r="AA595" s="144"/>
    </row>
    <row r="596" spans="1:27" ht="15.75" customHeight="1" x14ac:dyDescent="0.2">
      <c r="A596" s="144"/>
      <c r="B596" s="144"/>
      <c r="C596" s="144"/>
      <c r="D596" s="144"/>
      <c r="E596" s="144"/>
      <c r="F596" s="144"/>
      <c r="G596" s="144"/>
      <c r="H596" s="144"/>
      <c r="I596" s="144"/>
      <c r="J596" s="144"/>
      <c r="K596" s="144"/>
      <c r="L596" s="144"/>
      <c r="M596" s="144"/>
      <c r="N596" s="144"/>
      <c r="O596" s="144"/>
      <c r="P596" s="144"/>
      <c r="Q596" s="144"/>
      <c r="R596" s="144"/>
      <c r="S596" s="144"/>
      <c r="T596" s="144"/>
      <c r="U596" s="144"/>
      <c r="V596" s="144"/>
      <c r="W596" s="144"/>
      <c r="X596" s="144"/>
      <c r="Y596" s="144"/>
      <c r="Z596" s="144"/>
      <c r="AA596" s="144"/>
    </row>
    <row r="597" spans="1:27" ht="15.75" customHeight="1" x14ac:dyDescent="0.2">
      <c r="A597" s="144"/>
      <c r="B597" s="144"/>
      <c r="C597" s="144"/>
      <c r="D597" s="144"/>
      <c r="E597" s="144"/>
      <c r="F597" s="144"/>
      <c r="G597" s="144"/>
      <c r="H597" s="144"/>
      <c r="I597" s="144"/>
      <c r="J597" s="144"/>
      <c r="K597" s="144"/>
      <c r="L597" s="144"/>
      <c r="M597" s="144"/>
      <c r="N597" s="144"/>
      <c r="O597" s="144"/>
      <c r="P597" s="144"/>
      <c r="Q597" s="144"/>
      <c r="R597" s="144"/>
      <c r="S597" s="144"/>
      <c r="T597" s="144"/>
      <c r="U597" s="144"/>
      <c r="V597" s="144"/>
      <c r="W597" s="144"/>
      <c r="X597" s="144"/>
      <c r="Y597" s="144"/>
      <c r="Z597" s="144"/>
      <c r="AA597" s="144"/>
    </row>
    <row r="598" spans="1:27" ht="15.75" customHeight="1" x14ac:dyDescent="0.2">
      <c r="A598" s="144"/>
      <c r="B598" s="144"/>
      <c r="C598" s="144"/>
      <c r="D598" s="144"/>
      <c r="E598" s="144"/>
      <c r="F598" s="144"/>
      <c r="G598" s="144"/>
      <c r="H598" s="144"/>
      <c r="I598" s="144"/>
      <c r="J598" s="144"/>
      <c r="K598" s="144"/>
      <c r="L598" s="144"/>
      <c r="M598" s="144"/>
      <c r="N598" s="144"/>
      <c r="O598" s="144"/>
      <c r="P598" s="144"/>
      <c r="Q598" s="144"/>
      <c r="R598" s="144"/>
      <c r="S598" s="144"/>
      <c r="T598" s="144"/>
      <c r="U598" s="144"/>
      <c r="V598" s="144"/>
      <c r="W598" s="144"/>
      <c r="X598" s="144"/>
      <c r="Y598" s="144"/>
      <c r="Z598" s="144"/>
      <c r="AA598" s="144"/>
    </row>
    <row r="599" spans="1:27" ht="15.75" customHeight="1" x14ac:dyDescent="0.2">
      <c r="A599" s="144"/>
      <c r="B599" s="144"/>
      <c r="C599" s="144"/>
      <c r="D599" s="144"/>
      <c r="E599" s="144"/>
      <c r="F599" s="144"/>
      <c r="G599" s="144"/>
      <c r="H599" s="144"/>
      <c r="I599" s="144"/>
      <c r="J599" s="144"/>
      <c r="K599" s="144"/>
      <c r="L599" s="144"/>
      <c r="M599" s="144"/>
      <c r="N599" s="144"/>
      <c r="O599" s="144"/>
      <c r="P599" s="144"/>
      <c r="Q599" s="144"/>
      <c r="R599" s="144"/>
      <c r="S599" s="144"/>
      <c r="T599" s="144"/>
      <c r="U599" s="144"/>
      <c r="V599" s="144"/>
      <c r="W599" s="144"/>
      <c r="X599" s="144"/>
      <c r="Y599" s="144"/>
      <c r="Z599" s="144"/>
      <c r="AA599" s="144"/>
    </row>
    <row r="600" spans="1:27" ht="15.75" customHeight="1" x14ac:dyDescent="0.2">
      <c r="A600" s="144"/>
      <c r="B600" s="144"/>
      <c r="C600" s="144"/>
      <c r="D600" s="144"/>
      <c r="E600" s="144"/>
      <c r="F600" s="144"/>
      <c r="G600" s="144"/>
      <c r="H600" s="144"/>
      <c r="I600" s="144"/>
      <c r="J600" s="144"/>
      <c r="K600" s="144"/>
      <c r="L600" s="144"/>
      <c r="M600" s="144"/>
      <c r="N600" s="144"/>
      <c r="O600" s="144"/>
      <c r="P600" s="144"/>
      <c r="Q600" s="144"/>
      <c r="R600" s="144"/>
      <c r="S600" s="144"/>
      <c r="T600" s="144"/>
      <c r="U600" s="144"/>
      <c r="V600" s="144"/>
      <c r="W600" s="144"/>
      <c r="X600" s="144"/>
      <c r="Y600" s="144"/>
      <c r="Z600" s="144"/>
      <c r="AA600" s="144"/>
    </row>
    <row r="601" spans="1:27" ht="15.75" customHeight="1" x14ac:dyDescent="0.2">
      <c r="A601" s="144"/>
      <c r="B601" s="144"/>
      <c r="C601" s="144"/>
      <c r="D601" s="144"/>
      <c r="E601" s="144"/>
      <c r="F601" s="144"/>
      <c r="G601" s="144"/>
      <c r="H601" s="144"/>
      <c r="I601" s="144"/>
      <c r="J601" s="144"/>
      <c r="K601" s="144"/>
      <c r="L601" s="144"/>
      <c r="M601" s="144"/>
      <c r="N601" s="144"/>
      <c r="O601" s="144"/>
      <c r="P601" s="144"/>
      <c r="Q601" s="144"/>
      <c r="R601" s="144"/>
      <c r="S601" s="144"/>
      <c r="T601" s="144"/>
      <c r="U601" s="144"/>
      <c r="V601" s="144"/>
      <c r="W601" s="144"/>
      <c r="X601" s="144"/>
      <c r="Y601" s="144"/>
      <c r="Z601" s="144"/>
      <c r="AA601" s="144"/>
    </row>
    <row r="602" spans="1:27" ht="15.75" customHeight="1" x14ac:dyDescent="0.2">
      <c r="A602" s="144"/>
      <c r="B602" s="144"/>
      <c r="C602" s="144"/>
      <c r="D602" s="144"/>
      <c r="E602" s="144"/>
      <c r="F602" s="144"/>
      <c r="G602" s="144"/>
      <c r="H602" s="144"/>
      <c r="I602" s="144"/>
      <c r="J602" s="144"/>
      <c r="K602" s="144"/>
      <c r="L602" s="144"/>
      <c r="M602" s="144"/>
      <c r="N602" s="144"/>
      <c r="O602" s="144"/>
      <c r="P602" s="144"/>
      <c r="Q602" s="144"/>
      <c r="R602" s="144"/>
      <c r="S602" s="144"/>
      <c r="T602" s="144"/>
      <c r="U602" s="144"/>
      <c r="V602" s="144"/>
      <c r="W602" s="144"/>
      <c r="X602" s="144"/>
      <c r="Y602" s="144"/>
      <c r="Z602" s="144"/>
      <c r="AA602" s="144"/>
    </row>
    <row r="603" spans="1:27" ht="15.75" customHeight="1" x14ac:dyDescent="0.2">
      <c r="A603" s="144"/>
      <c r="B603" s="144"/>
      <c r="C603" s="144"/>
      <c r="D603" s="144"/>
      <c r="E603" s="144"/>
      <c r="F603" s="144"/>
      <c r="G603" s="144"/>
      <c r="H603" s="144"/>
      <c r="I603" s="144"/>
      <c r="J603" s="144"/>
      <c r="K603" s="144"/>
      <c r="L603" s="144"/>
      <c r="M603" s="144"/>
      <c r="N603" s="144"/>
      <c r="O603" s="144"/>
      <c r="P603" s="144"/>
      <c r="Q603" s="144"/>
      <c r="R603" s="144"/>
      <c r="S603" s="144"/>
      <c r="T603" s="144"/>
      <c r="U603" s="144"/>
      <c r="V603" s="144"/>
      <c r="W603" s="144"/>
      <c r="X603" s="144"/>
      <c r="Y603" s="144"/>
      <c r="Z603" s="144"/>
      <c r="AA603" s="144"/>
    </row>
    <row r="604" spans="1:27" ht="15.75" customHeight="1" x14ac:dyDescent="0.2">
      <c r="A604" s="144"/>
      <c r="B604" s="144"/>
      <c r="C604" s="144"/>
      <c r="D604" s="144"/>
      <c r="E604" s="144"/>
      <c r="F604" s="144"/>
      <c r="G604" s="144"/>
      <c r="H604" s="144"/>
      <c r="I604" s="144"/>
      <c r="J604" s="144"/>
      <c r="K604" s="144"/>
      <c r="L604" s="144"/>
      <c r="M604" s="144"/>
      <c r="N604" s="144"/>
      <c r="O604" s="144"/>
      <c r="P604" s="144"/>
      <c r="Q604" s="144"/>
      <c r="R604" s="144"/>
      <c r="S604" s="144"/>
      <c r="T604" s="144"/>
      <c r="U604" s="144"/>
      <c r="V604" s="144"/>
      <c r="W604" s="144"/>
      <c r="X604" s="144"/>
      <c r="Y604" s="144"/>
      <c r="Z604" s="144"/>
      <c r="AA604" s="144"/>
    </row>
    <row r="605" spans="1:27" ht="15.75" customHeight="1" x14ac:dyDescent="0.2">
      <c r="A605" s="144"/>
      <c r="B605" s="144"/>
      <c r="C605" s="144"/>
      <c r="D605" s="144"/>
      <c r="E605" s="144"/>
      <c r="F605" s="144"/>
      <c r="G605" s="144"/>
      <c r="H605" s="144"/>
      <c r="I605" s="144"/>
      <c r="J605" s="144"/>
      <c r="K605" s="144"/>
      <c r="L605" s="144"/>
      <c r="M605" s="144"/>
      <c r="N605" s="144"/>
      <c r="O605" s="144"/>
      <c r="P605" s="144"/>
      <c r="Q605" s="144"/>
      <c r="R605" s="144"/>
      <c r="S605" s="144"/>
      <c r="T605" s="144"/>
      <c r="U605" s="144"/>
      <c r="V605" s="144"/>
      <c r="W605" s="144"/>
      <c r="X605" s="144"/>
      <c r="Y605" s="144"/>
      <c r="Z605" s="144"/>
      <c r="AA605" s="144"/>
    </row>
    <row r="606" spans="1:27" ht="15.75" customHeight="1" x14ac:dyDescent="0.2">
      <c r="A606" s="144"/>
      <c r="B606" s="144"/>
      <c r="C606" s="144"/>
      <c r="D606" s="144"/>
      <c r="E606" s="144"/>
      <c r="F606" s="144"/>
      <c r="G606" s="144"/>
      <c r="H606" s="144"/>
      <c r="I606" s="144"/>
      <c r="J606" s="144"/>
      <c r="K606" s="144"/>
      <c r="L606" s="144"/>
      <c r="M606" s="144"/>
      <c r="N606" s="144"/>
      <c r="O606" s="144"/>
      <c r="P606" s="144"/>
      <c r="Q606" s="144"/>
      <c r="R606" s="144"/>
      <c r="S606" s="144"/>
      <c r="T606" s="144"/>
      <c r="U606" s="144"/>
      <c r="V606" s="144"/>
      <c r="W606" s="144"/>
      <c r="X606" s="144"/>
      <c r="Y606" s="144"/>
      <c r="Z606" s="144"/>
      <c r="AA606" s="144"/>
    </row>
    <row r="607" spans="1:27" ht="15.75" customHeight="1" x14ac:dyDescent="0.2">
      <c r="A607" s="144"/>
      <c r="B607" s="144"/>
      <c r="C607" s="144"/>
      <c r="D607" s="144"/>
      <c r="E607" s="144"/>
      <c r="F607" s="144"/>
      <c r="G607" s="144"/>
      <c r="H607" s="144"/>
      <c r="I607" s="144"/>
      <c r="J607" s="144"/>
      <c r="K607" s="144"/>
      <c r="L607" s="144"/>
      <c r="M607" s="144"/>
      <c r="N607" s="144"/>
      <c r="O607" s="144"/>
      <c r="P607" s="144"/>
      <c r="Q607" s="144"/>
      <c r="R607" s="144"/>
      <c r="S607" s="144"/>
      <c r="T607" s="144"/>
      <c r="U607" s="144"/>
      <c r="V607" s="144"/>
      <c r="W607" s="144"/>
      <c r="X607" s="144"/>
      <c r="Y607" s="144"/>
      <c r="Z607" s="144"/>
      <c r="AA607" s="144"/>
    </row>
    <row r="608" spans="1:27" ht="15.75" customHeight="1" x14ac:dyDescent="0.2">
      <c r="A608" s="144"/>
      <c r="B608" s="144"/>
      <c r="C608" s="144"/>
      <c r="D608" s="144"/>
      <c r="E608" s="144"/>
      <c r="F608" s="144"/>
      <c r="G608" s="144"/>
      <c r="H608" s="144"/>
      <c r="I608" s="144"/>
      <c r="J608" s="144"/>
      <c r="K608" s="144"/>
      <c r="L608" s="144"/>
      <c r="M608" s="144"/>
      <c r="N608" s="144"/>
      <c r="O608" s="144"/>
      <c r="P608" s="144"/>
      <c r="Q608" s="144"/>
      <c r="R608" s="144"/>
      <c r="S608" s="144"/>
      <c r="T608" s="144"/>
      <c r="U608" s="144"/>
      <c r="V608" s="144"/>
      <c r="W608" s="144"/>
      <c r="X608" s="144"/>
      <c r="Y608" s="144"/>
      <c r="Z608" s="144"/>
      <c r="AA608" s="144"/>
    </row>
    <row r="609" spans="1:27" ht="15.75" customHeight="1" x14ac:dyDescent="0.2">
      <c r="A609" s="144"/>
      <c r="B609" s="144"/>
      <c r="C609" s="144"/>
      <c r="D609" s="144"/>
      <c r="E609" s="144"/>
      <c r="F609" s="144"/>
      <c r="G609" s="144"/>
      <c r="H609" s="144"/>
      <c r="I609" s="144"/>
      <c r="J609" s="144"/>
      <c r="K609" s="144"/>
      <c r="L609" s="144"/>
      <c r="M609" s="144"/>
      <c r="N609" s="144"/>
      <c r="O609" s="144"/>
      <c r="P609" s="144"/>
      <c r="Q609" s="144"/>
      <c r="R609" s="144"/>
      <c r="S609" s="144"/>
      <c r="T609" s="144"/>
      <c r="U609" s="144"/>
      <c r="V609" s="144"/>
      <c r="W609" s="144"/>
      <c r="X609" s="144"/>
      <c r="Y609" s="144"/>
      <c r="Z609" s="144"/>
      <c r="AA609" s="144"/>
    </row>
    <row r="610" spans="1:27" ht="15.75" customHeight="1" x14ac:dyDescent="0.2">
      <c r="A610" s="144"/>
      <c r="B610" s="144"/>
      <c r="C610" s="144"/>
      <c r="D610" s="144"/>
      <c r="E610" s="144"/>
      <c r="F610" s="144"/>
      <c r="G610" s="144"/>
      <c r="H610" s="144"/>
      <c r="I610" s="144"/>
      <c r="J610" s="144"/>
      <c r="K610" s="144"/>
      <c r="L610" s="144"/>
      <c r="M610" s="144"/>
      <c r="N610" s="144"/>
      <c r="O610" s="144"/>
      <c r="P610" s="144"/>
      <c r="Q610" s="144"/>
      <c r="R610" s="144"/>
      <c r="S610" s="144"/>
      <c r="T610" s="144"/>
      <c r="U610" s="144"/>
      <c r="V610" s="144"/>
      <c r="W610" s="144"/>
      <c r="X610" s="144"/>
      <c r="Y610" s="144"/>
      <c r="Z610" s="144"/>
      <c r="AA610" s="144"/>
    </row>
    <row r="611" spans="1:27" ht="15.75" customHeight="1" x14ac:dyDescent="0.2">
      <c r="A611" s="144"/>
      <c r="B611" s="144"/>
      <c r="C611" s="144"/>
      <c r="D611" s="144"/>
      <c r="E611" s="144"/>
      <c r="F611" s="144"/>
      <c r="G611" s="144"/>
      <c r="H611" s="144"/>
      <c r="I611" s="144"/>
      <c r="J611" s="144"/>
      <c r="K611" s="144"/>
      <c r="L611" s="144"/>
      <c r="M611" s="144"/>
      <c r="N611" s="144"/>
      <c r="O611" s="144"/>
      <c r="P611" s="144"/>
      <c r="Q611" s="144"/>
      <c r="R611" s="144"/>
      <c r="S611" s="144"/>
      <c r="T611" s="144"/>
      <c r="U611" s="144"/>
      <c r="V611" s="144"/>
      <c r="W611" s="144"/>
      <c r="X611" s="144"/>
      <c r="Y611" s="144"/>
      <c r="Z611" s="144"/>
      <c r="AA611" s="144"/>
    </row>
    <row r="612" spans="1:27" ht="15.75" customHeight="1" x14ac:dyDescent="0.2">
      <c r="A612" s="144"/>
      <c r="B612" s="144"/>
      <c r="C612" s="144"/>
      <c r="D612" s="144"/>
      <c r="E612" s="144"/>
      <c r="F612" s="144"/>
      <c r="G612" s="144"/>
      <c r="H612" s="144"/>
      <c r="I612" s="144"/>
      <c r="J612" s="144"/>
      <c r="K612" s="144"/>
      <c r="L612" s="144"/>
      <c r="M612" s="144"/>
      <c r="N612" s="144"/>
      <c r="O612" s="144"/>
      <c r="P612" s="144"/>
      <c r="Q612" s="144"/>
      <c r="R612" s="144"/>
      <c r="S612" s="144"/>
      <c r="T612" s="144"/>
      <c r="U612" s="144"/>
      <c r="V612" s="144"/>
      <c r="W612" s="144"/>
      <c r="X612" s="144"/>
      <c r="Y612" s="144"/>
      <c r="Z612" s="144"/>
      <c r="AA612" s="144"/>
    </row>
    <row r="613" spans="1:27" ht="15.75" customHeight="1" x14ac:dyDescent="0.2">
      <c r="A613" s="144"/>
      <c r="B613" s="144"/>
      <c r="C613" s="144"/>
      <c r="D613" s="144"/>
      <c r="E613" s="144"/>
      <c r="F613" s="144"/>
      <c r="G613" s="144"/>
      <c r="H613" s="144"/>
      <c r="I613" s="144"/>
      <c r="J613" s="144"/>
      <c r="K613" s="144"/>
      <c r="L613" s="144"/>
      <c r="M613" s="144"/>
      <c r="N613" s="144"/>
      <c r="O613" s="144"/>
      <c r="P613" s="144"/>
      <c r="Q613" s="144"/>
      <c r="R613" s="144"/>
      <c r="S613" s="144"/>
      <c r="T613" s="144"/>
      <c r="U613" s="144"/>
      <c r="V613" s="144"/>
      <c r="W613" s="144"/>
      <c r="X613" s="144"/>
      <c r="Y613" s="144"/>
      <c r="Z613" s="144"/>
      <c r="AA613" s="144"/>
    </row>
    <row r="614" spans="1:27" ht="15.75" customHeight="1" x14ac:dyDescent="0.2">
      <c r="A614" s="144"/>
      <c r="B614" s="144"/>
      <c r="C614" s="144"/>
      <c r="D614" s="144"/>
      <c r="E614" s="144"/>
      <c r="F614" s="144"/>
      <c r="G614" s="144"/>
      <c r="H614" s="144"/>
      <c r="I614" s="144"/>
      <c r="J614" s="144"/>
      <c r="K614" s="144"/>
      <c r="L614" s="144"/>
      <c r="M614" s="144"/>
      <c r="N614" s="144"/>
      <c r="O614" s="144"/>
      <c r="P614" s="144"/>
      <c r="Q614" s="144"/>
      <c r="R614" s="144"/>
      <c r="S614" s="144"/>
      <c r="T614" s="144"/>
      <c r="U614" s="144"/>
      <c r="V614" s="144"/>
      <c r="W614" s="144"/>
      <c r="X614" s="144"/>
      <c r="Y614" s="144"/>
      <c r="Z614" s="144"/>
      <c r="AA614" s="144"/>
    </row>
    <row r="615" spans="1:27" ht="15.75" customHeight="1" x14ac:dyDescent="0.2">
      <c r="A615" s="144"/>
      <c r="B615" s="144"/>
      <c r="C615" s="144"/>
      <c r="D615" s="144"/>
      <c r="E615" s="144"/>
      <c r="F615" s="144"/>
      <c r="G615" s="144"/>
      <c r="H615" s="144"/>
      <c r="I615" s="144"/>
      <c r="J615" s="144"/>
      <c r="K615" s="144"/>
      <c r="L615" s="144"/>
      <c r="M615" s="144"/>
      <c r="N615" s="144"/>
      <c r="O615" s="144"/>
      <c r="P615" s="144"/>
      <c r="Q615" s="144"/>
      <c r="R615" s="144"/>
      <c r="S615" s="144"/>
      <c r="T615" s="144"/>
      <c r="U615" s="144"/>
      <c r="V615" s="144"/>
      <c r="W615" s="144"/>
      <c r="X615" s="144"/>
      <c r="Y615" s="144"/>
      <c r="Z615" s="144"/>
      <c r="AA615" s="144"/>
    </row>
    <row r="616" spans="1:27" ht="15.75" customHeight="1" x14ac:dyDescent="0.2">
      <c r="A616" s="144"/>
      <c r="B616" s="144"/>
      <c r="C616" s="144"/>
      <c r="D616" s="144"/>
      <c r="E616" s="144"/>
      <c r="F616" s="144"/>
      <c r="G616" s="144"/>
      <c r="H616" s="144"/>
      <c r="I616" s="144"/>
      <c r="J616" s="144"/>
      <c r="K616" s="144"/>
      <c r="L616" s="144"/>
      <c r="M616" s="144"/>
      <c r="N616" s="144"/>
      <c r="O616" s="144"/>
      <c r="P616" s="144"/>
      <c r="Q616" s="144"/>
      <c r="R616" s="144"/>
      <c r="S616" s="144"/>
      <c r="T616" s="144"/>
      <c r="U616" s="144"/>
      <c r="V616" s="144"/>
      <c r="W616" s="144"/>
      <c r="X616" s="144"/>
      <c r="Y616" s="144"/>
      <c r="Z616" s="144"/>
      <c r="AA616" s="144"/>
    </row>
    <row r="617" spans="1:27" ht="15.75" customHeight="1" x14ac:dyDescent="0.2">
      <c r="A617" s="144"/>
      <c r="B617" s="144"/>
      <c r="C617" s="144"/>
      <c r="D617" s="144"/>
      <c r="E617" s="144"/>
      <c r="F617" s="144"/>
      <c r="G617" s="144"/>
      <c r="H617" s="144"/>
      <c r="I617" s="144"/>
      <c r="J617" s="144"/>
      <c r="K617" s="144"/>
      <c r="L617" s="144"/>
      <c r="M617" s="144"/>
      <c r="N617" s="144"/>
      <c r="O617" s="144"/>
      <c r="P617" s="144"/>
      <c r="Q617" s="144"/>
      <c r="R617" s="144"/>
      <c r="S617" s="144"/>
      <c r="T617" s="144"/>
      <c r="U617" s="144"/>
      <c r="V617" s="144"/>
      <c r="W617" s="144"/>
      <c r="X617" s="144"/>
      <c r="Y617" s="144"/>
      <c r="Z617" s="144"/>
      <c r="AA617" s="144"/>
    </row>
    <row r="618" spans="1:27" ht="15.75" customHeight="1" x14ac:dyDescent="0.2">
      <c r="A618" s="144"/>
      <c r="B618" s="144"/>
      <c r="C618" s="144"/>
      <c r="D618" s="144"/>
      <c r="E618" s="144"/>
      <c r="F618" s="144"/>
      <c r="G618" s="144"/>
      <c r="H618" s="144"/>
      <c r="I618" s="144"/>
      <c r="J618" s="144"/>
      <c r="K618" s="144"/>
      <c r="L618" s="144"/>
      <c r="M618" s="144"/>
      <c r="N618" s="144"/>
      <c r="O618" s="144"/>
      <c r="P618" s="144"/>
      <c r="Q618" s="144"/>
      <c r="R618" s="144"/>
      <c r="S618" s="144"/>
      <c r="T618" s="144"/>
      <c r="U618" s="144"/>
      <c r="V618" s="144"/>
      <c r="W618" s="144"/>
      <c r="X618" s="144"/>
      <c r="Y618" s="144"/>
      <c r="Z618" s="144"/>
      <c r="AA618" s="144"/>
    </row>
    <row r="619" spans="1:27" ht="15.75" customHeight="1" x14ac:dyDescent="0.2">
      <c r="A619" s="144"/>
      <c r="B619" s="144"/>
      <c r="C619" s="144"/>
      <c r="D619" s="144"/>
      <c r="E619" s="144"/>
      <c r="F619" s="144"/>
      <c r="G619" s="144"/>
      <c r="H619" s="144"/>
      <c r="I619" s="144"/>
      <c r="J619" s="144"/>
      <c r="K619" s="144"/>
      <c r="L619" s="144"/>
      <c r="M619" s="144"/>
      <c r="N619" s="144"/>
      <c r="O619" s="144"/>
      <c r="P619" s="144"/>
      <c r="Q619" s="144"/>
      <c r="R619" s="144"/>
      <c r="S619" s="144"/>
      <c r="T619" s="144"/>
      <c r="U619" s="144"/>
      <c r="V619" s="144"/>
      <c r="W619" s="144"/>
      <c r="X619" s="144"/>
      <c r="Y619" s="144"/>
      <c r="Z619" s="144"/>
      <c r="AA619" s="144"/>
    </row>
    <row r="620" spans="1:27" ht="15.75" customHeight="1" x14ac:dyDescent="0.2">
      <c r="A620" s="144"/>
      <c r="B620" s="144"/>
      <c r="C620" s="144"/>
      <c r="D620" s="144"/>
      <c r="E620" s="144"/>
      <c r="F620" s="144"/>
      <c r="G620" s="144"/>
      <c r="H620" s="144"/>
      <c r="I620" s="144"/>
      <c r="J620" s="144"/>
      <c r="K620" s="144"/>
      <c r="L620" s="144"/>
      <c r="M620" s="144"/>
      <c r="N620" s="144"/>
      <c r="O620" s="144"/>
      <c r="P620" s="144"/>
      <c r="Q620" s="144"/>
      <c r="R620" s="144"/>
      <c r="S620" s="144"/>
      <c r="T620" s="144"/>
      <c r="U620" s="144"/>
      <c r="V620" s="144"/>
      <c r="W620" s="144"/>
      <c r="X620" s="144"/>
      <c r="Y620" s="144"/>
      <c r="Z620" s="144"/>
      <c r="AA620" s="144"/>
    </row>
    <row r="621" spans="1:27" ht="15.75" customHeight="1" x14ac:dyDescent="0.2">
      <c r="A621" s="144"/>
      <c r="B621" s="144"/>
      <c r="C621" s="144"/>
      <c r="D621" s="144"/>
      <c r="E621" s="144"/>
      <c r="F621" s="144"/>
      <c r="G621" s="144"/>
      <c r="H621" s="144"/>
      <c r="I621" s="144"/>
      <c r="J621" s="144"/>
      <c r="K621" s="144"/>
      <c r="L621" s="144"/>
      <c r="M621" s="144"/>
      <c r="N621" s="144"/>
      <c r="O621" s="144"/>
      <c r="P621" s="144"/>
      <c r="Q621" s="144"/>
      <c r="R621" s="144"/>
      <c r="S621" s="144"/>
      <c r="T621" s="144"/>
      <c r="U621" s="144"/>
      <c r="V621" s="144"/>
      <c r="W621" s="144"/>
      <c r="X621" s="144"/>
      <c r="Y621" s="144"/>
      <c r="Z621" s="144"/>
      <c r="AA621" s="144"/>
    </row>
    <row r="622" spans="1:27" ht="15.75" customHeight="1" x14ac:dyDescent="0.2">
      <c r="A622" s="144"/>
      <c r="B622" s="144"/>
      <c r="C622" s="144"/>
      <c r="D622" s="144"/>
      <c r="E622" s="144"/>
      <c r="F622" s="144"/>
      <c r="G622" s="144"/>
      <c r="H622" s="144"/>
      <c r="I622" s="144"/>
      <c r="J622" s="144"/>
      <c r="K622" s="144"/>
      <c r="L622" s="144"/>
      <c r="M622" s="144"/>
      <c r="N622" s="144"/>
      <c r="O622" s="144"/>
      <c r="P622" s="144"/>
      <c r="Q622" s="144"/>
      <c r="R622" s="144"/>
      <c r="S622" s="144"/>
      <c r="T622" s="144"/>
      <c r="U622" s="144"/>
      <c r="V622" s="144"/>
      <c r="W622" s="144"/>
      <c r="X622" s="144"/>
      <c r="Y622" s="144"/>
      <c r="Z622" s="144"/>
      <c r="AA622" s="144"/>
    </row>
    <row r="623" spans="1:27" ht="15.75" customHeight="1" x14ac:dyDescent="0.2">
      <c r="A623" s="144"/>
      <c r="B623" s="144"/>
      <c r="C623" s="144"/>
      <c r="D623" s="144"/>
      <c r="E623" s="144"/>
      <c r="F623" s="144"/>
      <c r="G623" s="144"/>
      <c r="H623" s="144"/>
      <c r="I623" s="144"/>
      <c r="J623" s="144"/>
      <c r="K623" s="144"/>
      <c r="L623" s="144"/>
      <c r="M623" s="144"/>
      <c r="N623" s="144"/>
      <c r="O623" s="144"/>
      <c r="P623" s="144"/>
      <c r="Q623" s="144"/>
      <c r="R623" s="144"/>
      <c r="S623" s="144"/>
      <c r="T623" s="144"/>
      <c r="U623" s="144"/>
      <c r="V623" s="144"/>
      <c r="W623" s="144"/>
      <c r="X623" s="144"/>
      <c r="Y623" s="144"/>
      <c r="Z623" s="144"/>
      <c r="AA623" s="144"/>
    </row>
    <row r="624" spans="1:27" ht="15.75" customHeight="1" x14ac:dyDescent="0.2">
      <c r="A624" s="144"/>
      <c r="B624" s="144"/>
      <c r="C624" s="144"/>
      <c r="D624" s="144"/>
      <c r="E624" s="144"/>
      <c r="F624" s="144"/>
      <c r="G624" s="144"/>
      <c r="H624" s="144"/>
      <c r="I624" s="144"/>
      <c r="J624" s="144"/>
      <c r="K624" s="144"/>
      <c r="L624" s="144"/>
      <c r="M624" s="144"/>
      <c r="N624" s="144"/>
      <c r="O624" s="144"/>
      <c r="P624" s="144"/>
      <c r="Q624" s="144"/>
      <c r="R624" s="144"/>
      <c r="S624" s="144"/>
      <c r="T624" s="144"/>
      <c r="U624" s="144"/>
      <c r="V624" s="144"/>
      <c r="W624" s="144"/>
      <c r="X624" s="144"/>
      <c r="Y624" s="144"/>
      <c r="Z624" s="144"/>
      <c r="AA624" s="144"/>
    </row>
    <row r="625" spans="1:27" ht="15.75" customHeight="1" x14ac:dyDescent="0.2">
      <c r="A625" s="144"/>
      <c r="B625" s="144"/>
      <c r="C625" s="144"/>
      <c r="D625" s="144"/>
      <c r="E625" s="144"/>
      <c r="F625" s="144"/>
      <c r="G625" s="144"/>
      <c r="H625" s="144"/>
      <c r="I625" s="144"/>
      <c r="J625" s="144"/>
      <c r="K625" s="144"/>
      <c r="L625" s="144"/>
      <c r="M625" s="144"/>
      <c r="N625" s="144"/>
      <c r="O625" s="144"/>
      <c r="P625" s="144"/>
      <c r="Q625" s="144"/>
      <c r="R625" s="144"/>
      <c r="S625" s="144"/>
      <c r="T625" s="144"/>
      <c r="U625" s="144"/>
      <c r="V625" s="144"/>
      <c r="W625" s="144"/>
      <c r="X625" s="144"/>
      <c r="Y625" s="144"/>
      <c r="Z625" s="144"/>
      <c r="AA625" s="144"/>
    </row>
    <row r="626" spans="1:27" ht="15.75" customHeight="1" x14ac:dyDescent="0.2">
      <c r="A626" s="144"/>
      <c r="B626" s="144"/>
      <c r="C626" s="144"/>
      <c r="D626" s="144"/>
      <c r="E626" s="144"/>
      <c r="F626" s="144"/>
      <c r="G626" s="144"/>
      <c r="H626" s="144"/>
      <c r="I626" s="144"/>
      <c r="J626" s="144"/>
      <c r="K626" s="144"/>
      <c r="L626" s="144"/>
      <c r="M626" s="144"/>
      <c r="N626" s="144"/>
      <c r="O626" s="144"/>
      <c r="P626" s="144"/>
      <c r="Q626" s="144"/>
      <c r="R626" s="144"/>
      <c r="S626" s="144"/>
      <c r="T626" s="144"/>
      <c r="U626" s="144"/>
      <c r="V626" s="144"/>
      <c r="W626" s="144"/>
      <c r="X626" s="144"/>
      <c r="Y626" s="144"/>
      <c r="Z626" s="144"/>
      <c r="AA626" s="144"/>
    </row>
    <row r="627" spans="1:27" ht="15.75" customHeight="1" x14ac:dyDescent="0.2">
      <c r="A627" s="144"/>
      <c r="B627" s="144"/>
      <c r="C627" s="144"/>
      <c r="D627" s="144"/>
      <c r="E627" s="144"/>
      <c r="F627" s="144"/>
      <c r="G627" s="144"/>
      <c r="H627" s="144"/>
      <c r="I627" s="144"/>
      <c r="J627" s="144"/>
      <c r="K627" s="144"/>
      <c r="L627" s="144"/>
      <c r="M627" s="144"/>
      <c r="N627" s="144"/>
      <c r="O627" s="144"/>
      <c r="P627" s="144"/>
      <c r="Q627" s="144"/>
      <c r="R627" s="144"/>
      <c r="S627" s="144"/>
      <c r="T627" s="144"/>
      <c r="U627" s="144"/>
      <c r="V627" s="144"/>
      <c r="W627" s="144"/>
      <c r="X627" s="144"/>
      <c r="Y627" s="144"/>
      <c r="Z627" s="144"/>
      <c r="AA627" s="144"/>
    </row>
    <row r="628" spans="1:27" ht="15.75" customHeight="1" x14ac:dyDescent="0.2">
      <c r="A628" s="144"/>
      <c r="B628" s="144"/>
      <c r="C628" s="144"/>
      <c r="D628" s="144"/>
      <c r="E628" s="144"/>
      <c r="F628" s="144"/>
      <c r="G628" s="144"/>
      <c r="H628" s="144"/>
      <c r="I628" s="144"/>
      <c r="J628" s="144"/>
      <c r="K628" s="144"/>
      <c r="L628" s="144"/>
      <c r="M628" s="144"/>
      <c r="N628" s="144"/>
      <c r="O628" s="144"/>
      <c r="P628" s="144"/>
      <c r="Q628" s="144"/>
      <c r="R628" s="144"/>
      <c r="S628" s="144"/>
      <c r="T628" s="144"/>
      <c r="U628" s="144"/>
      <c r="V628" s="144"/>
      <c r="W628" s="144"/>
      <c r="X628" s="144"/>
      <c r="Y628" s="144"/>
      <c r="Z628" s="144"/>
      <c r="AA628" s="144"/>
    </row>
    <row r="629" spans="1:27" ht="15.75" customHeight="1" x14ac:dyDescent="0.2">
      <c r="A629" s="144"/>
      <c r="B629" s="144"/>
      <c r="C629" s="144"/>
      <c r="D629" s="144"/>
      <c r="E629" s="144"/>
      <c r="F629" s="144"/>
      <c r="G629" s="144"/>
      <c r="H629" s="144"/>
      <c r="I629" s="144"/>
      <c r="J629" s="144"/>
      <c r="K629" s="144"/>
      <c r="L629" s="144"/>
      <c r="M629" s="144"/>
      <c r="N629" s="144"/>
      <c r="O629" s="144"/>
      <c r="P629" s="144"/>
      <c r="Q629" s="144"/>
      <c r="R629" s="144"/>
      <c r="S629" s="144"/>
      <c r="T629" s="144"/>
      <c r="U629" s="144"/>
      <c r="V629" s="144"/>
      <c r="W629" s="144"/>
      <c r="X629" s="144"/>
      <c r="Y629" s="144"/>
      <c r="Z629" s="144"/>
      <c r="AA629" s="144"/>
    </row>
    <row r="630" spans="1:27" ht="15.75" customHeight="1" x14ac:dyDescent="0.2">
      <c r="A630" s="144"/>
      <c r="B630" s="144"/>
      <c r="C630" s="144"/>
      <c r="D630" s="144"/>
      <c r="E630" s="144"/>
      <c r="F630" s="144"/>
      <c r="G630" s="144"/>
      <c r="H630" s="144"/>
      <c r="I630" s="144"/>
      <c r="J630" s="144"/>
      <c r="K630" s="144"/>
      <c r="L630" s="144"/>
      <c r="M630" s="144"/>
      <c r="N630" s="144"/>
      <c r="O630" s="144"/>
      <c r="P630" s="144"/>
      <c r="Q630" s="144"/>
      <c r="R630" s="144"/>
      <c r="S630" s="144"/>
      <c r="T630" s="144"/>
      <c r="U630" s="144"/>
      <c r="V630" s="144"/>
      <c r="W630" s="144"/>
      <c r="X630" s="144"/>
      <c r="Y630" s="144"/>
      <c r="Z630" s="144"/>
      <c r="AA630" s="144"/>
    </row>
    <row r="631" spans="1:27" ht="15.75" customHeight="1" x14ac:dyDescent="0.2">
      <c r="A631" s="144"/>
      <c r="B631" s="144"/>
      <c r="C631" s="144"/>
      <c r="D631" s="144"/>
      <c r="E631" s="144"/>
      <c r="F631" s="144"/>
      <c r="G631" s="144"/>
      <c r="H631" s="144"/>
      <c r="I631" s="144"/>
      <c r="J631" s="144"/>
      <c r="K631" s="144"/>
      <c r="L631" s="144"/>
      <c r="M631" s="144"/>
      <c r="N631" s="144"/>
      <c r="O631" s="144"/>
      <c r="P631" s="144"/>
      <c r="Q631" s="144"/>
      <c r="R631" s="144"/>
      <c r="S631" s="144"/>
      <c r="T631" s="144"/>
      <c r="U631" s="144"/>
      <c r="V631" s="144"/>
      <c r="W631" s="144"/>
      <c r="X631" s="144"/>
      <c r="Y631" s="144"/>
      <c r="Z631" s="144"/>
      <c r="AA631" s="144"/>
    </row>
    <row r="632" spans="1:27" ht="15.75" customHeight="1" x14ac:dyDescent="0.2">
      <c r="A632" s="144"/>
      <c r="B632" s="144"/>
      <c r="C632" s="144"/>
      <c r="D632" s="144"/>
      <c r="E632" s="144"/>
      <c r="F632" s="144"/>
      <c r="G632" s="144"/>
      <c r="H632" s="144"/>
      <c r="I632" s="144"/>
      <c r="J632" s="144"/>
      <c r="K632" s="144"/>
      <c r="L632" s="144"/>
      <c r="M632" s="144"/>
      <c r="N632" s="144"/>
      <c r="O632" s="144"/>
      <c r="P632" s="144"/>
      <c r="Q632" s="144"/>
      <c r="R632" s="144"/>
      <c r="S632" s="144"/>
      <c r="T632" s="144"/>
      <c r="U632" s="144"/>
      <c r="V632" s="144"/>
      <c r="W632" s="144"/>
      <c r="X632" s="144"/>
      <c r="Y632" s="144"/>
      <c r="Z632" s="144"/>
      <c r="AA632" s="144"/>
    </row>
    <row r="633" spans="1:27" ht="15.75" customHeight="1" x14ac:dyDescent="0.2">
      <c r="A633" s="144"/>
      <c r="B633" s="144"/>
      <c r="C633" s="144"/>
      <c r="D633" s="144"/>
      <c r="E633" s="144"/>
      <c r="F633" s="144"/>
      <c r="G633" s="144"/>
      <c r="H633" s="144"/>
      <c r="I633" s="144"/>
      <c r="J633" s="144"/>
      <c r="K633" s="144"/>
      <c r="L633" s="144"/>
      <c r="M633" s="144"/>
      <c r="N633" s="144"/>
      <c r="O633" s="144"/>
      <c r="P633" s="144"/>
      <c r="Q633" s="144"/>
      <c r="R633" s="144"/>
      <c r="S633" s="144"/>
      <c r="T633" s="144"/>
      <c r="U633" s="144"/>
      <c r="V633" s="144"/>
      <c r="W633" s="144"/>
      <c r="X633" s="144"/>
      <c r="Y633" s="144"/>
      <c r="Z633" s="144"/>
      <c r="AA633" s="144"/>
    </row>
    <row r="634" spans="1:27" ht="15.75" customHeight="1" x14ac:dyDescent="0.2">
      <c r="A634" s="144"/>
      <c r="B634" s="144"/>
      <c r="C634" s="144"/>
      <c r="D634" s="144"/>
      <c r="E634" s="144"/>
      <c r="F634" s="144"/>
      <c r="G634" s="144"/>
      <c r="H634" s="144"/>
      <c r="I634" s="144"/>
      <c r="J634" s="144"/>
      <c r="K634" s="144"/>
      <c r="L634" s="144"/>
      <c r="M634" s="144"/>
      <c r="N634" s="144"/>
      <c r="O634" s="144"/>
      <c r="P634" s="144"/>
      <c r="Q634" s="144"/>
      <c r="R634" s="144"/>
      <c r="S634" s="144"/>
      <c r="T634" s="144"/>
      <c r="U634" s="144"/>
      <c r="V634" s="144"/>
      <c r="W634" s="144"/>
      <c r="X634" s="144"/>
      <c r="Y634" s="144"/>
      <c r="Z634" s="144"/>
      <c r="AA634" s="144"/>
    </row>
    <row r="635" spans="1:27" ht="15.75" customHeight="1" x14ac:dyDescent="0.2">
      <c r="A635" s="144"/>
      <c r="B635" s="144"/>
      <c r="C635" s="144"/>
      <c r="D635" s="144"/>
      <c r="E635" s="144"/>
      <c r="F635" s="144"/>
      <c r="G635" s="144"/>
      <c r="H635" s="144"/>
      <c r="I635" s="144"/>
      <c r="J635" s="144"/>
      <c r="K635" s="144"/>
      <c r="L635" s="144"/>
      <c r="M635" s="144"/>
      <c r="N635" s="144"/>
      <c r="O635" s="144"/>
      <c r="P635" s="144"/>
      <c r="Q635" s="144"/>
      <c r="R635" s="144"/>
      <c r="S635" s="144"/>
      <c r="T635" s="144"/>
      <c r="U635" s="144"/>
      <c r="V635" s="144"/>
      <c r="W635" s="144"/>
      <c r="X635" s="144"/>
      <c r="Y635" s="144"/>
      <c r="Z635" s="144"/>
      <c r="AA635" s="144"/>
    </row>
    <row r="636" spans="1:27" ht="15.75" customHeight="1" x14ac:dyDescent="0.2">
      <c r="A636" s="144"/>
      <c r="B636" s="144"/>
      <c r="C636" s="144"/>
      <c r="D636" s="144"/>
      <c r="E636" s="144"/>
      <c r="F636" s="144"/>
      <c r="G636" s="144"/>
      <c r="H636" s="144"/>
      <c r="I636" s="144"/>
      <c r="J636" s="144"/>
      <c r="K636" s="144"/>
      <c r="L636" s="144"/>
      <c r="M636" s="144"/>
      <c r="N636" s="144"/>
      <c r="O636" s="144"/>
      <c r="P636" s="144"/>
      <c r="Q636" s="144"/>
      <c r="R636" s="144"/>
      <c r="S636" s="144"/>
      <c r="T636" s="144"/>
      <c r="U636" s="144"/>
      <c r="V636" s="144"/>
      <c r="W636" s="144"/>
      <c r="X636" s="144"/>
      <c r="Y636" s="144"/>
      <c r="Z636" s="144"/>
      <c r="AA636" s="144"/>
    </row>
    <row r="637" spans="1:27" ht="15.75" customHeight="1" x14ac:dyDescent="0.2">
      <c r="A637" s="144"/>
      <c r="B637" s="144"/>
      <c r="C637" s="144"/>
      <c r="D637" s="144"/>
      <c r="E637" s="144"/>
      <c r="F637" s="144"/>
      <c r="G637" s="144"/>
      <c r="H637" s="144"/>
      <c r="I637" s="144"/>
      <c r="J637" s="144"/>
      <c r="K637" s="144"/>
      <c r="L637" s="144"/>
      <c r="M637" s="144"/>
      <c r="N637" s="144"/>
      <c r="O637" s="144"/>
      <c r="P637" s="144"/>
      <c r="Q637" s="144"/>
      <c r="R637" s="144"/>
      <c r="S637" s="144"/>
      <c r="T637" s="144"/>
      <c r="U637" s="144"/>
      <c r="V637" s="144"/>
      <c r="W637" s="144"/>
      <c r="X637" s="144"/>
      <c r="Y637" s="144"/>
      <c r="Z637" s="144"/>
      <c r="AA637" s="144"/>
    </row>
    <row r="638" spans="1:27" ht="15.75" customHeight="1" x14ac:dyDescent="0.2">
      <c r="A638" s="144"/>
      <c r="B638" s="144"/>
      <c r="C638" s="144"/>
      <c r="D638" s="144"/>
      <c r="E638" s="144"/>
      <c r="F638" s="144"/>
      <c r="G638" s="144"/>
      <c r="H638" s="144"/>
      <c r="I638" s="144"/>
      <c r="J638" s="144"/>
      <c r="K638" s="144"/>
      <c r="L638" s="144"/>
      <c r="M638" s="144"/>
      <c r="N638" s="144"/>
      <c r="O638" s="144"/>
      <c r="P638" s="144"/>
      <c r="Q638" s="144"/>
      <c r="R638" s="144"/>
      <c r="S638" s="144"/>
      <c r="T638" s="144"/>
      <c r="U638" s="144"/>
      <c r="V638" s="144"/>
      <c r="W638" s="144"/>
      <c r="X638" s="144"/>
      <c r="Y638" s="144"/>
      <c r="Z638" s="144"/>
      <c r="AA638" s="144"/>
    </row>
    <row r="639" spans="1:27" ht="15.75" customHeight="1" x14ac:dyDescent="0.2">
      <c r="A639" s="144"/>
      <c r="B639" s="144"/>
      <c r="C639" s="144"/>
      <c r="D639" s="144"/>
      <c r="E639" s="144"/>
      <c r="F639" s="144"/>
      <c r="G639" s="144"/>
      <c r="H639" s="144"/>
      <c r="I639" s="144"/>
      <c r="J639" s="144"/>
      <c r="K639" s="144"/>
      <c r="L639" s="144"/>
      <c r="M639" s="144"/>
      <c r="N639" s="144"/>
      <c r="O639" s="144"/>
      <c r="P639" s="144"/>
      <c r="Q639" s="144"/>
      <c r="R639" s="144"/>
      <c r="S639" s="144"/>
      <c r="T639" s="144"/>
      <c r="U639" s="144"/>
      <c r="V639" s="144"/>
      <c r="W639" s="144"/>
      <c r="X639" s="144"/>
      <c r="Y639" s="144"/>
      <c r="Z639" s="144"/>
      <c r="AA639" s="144"/>
    </row>
    <row r="640" spans="1:27" ht="15.75" customHeight="1" x14ac:dyDescent="0.2">
      <c r="A640" s="144"/>
      <c r="B640" s="144"/>
      <c r="C640" s="144"/>
      <c r="D640" s="144"/>
      <c r="E640" s="144"/>
      <c r="F640" s="144"/>
      <c r="G640" s="144"/>
      <c r="H640" s="144"/>
      <c r="I640" s="144"/>
      <c r="J640" s="144"/>
      <c r="K640" s="144"/>
      <c r="L640" s="144"/>
      <c r="M640" s="144"/>
      <c r="N640" s="144"/>
      <c r="O640" s="144"/>
      <c r="P640" s="144"/>
      <c r="Q640" s="144"/>
      <c r="R640" s="144"/>
      <c r="S640" s="144"/>
      <c r="T640" s="144"/>
      <c r="U640" s="144"/>
      <c r="V640" s="144"/>
      <c r="W640" s="144"/>
      <c r="X640" s="144"/>
      <c r="Y640" s="144"/>
      <c r="Z640" s="144"/>
      <c r="AA640" s="144"/>
    </row>
    <row r="641" spans="1:27" ht="15.75" customHeight="1" x14ac:dyDescent="0.2">
      <c r="A641" s="144"/>
      <c r="B641" s="144"/>
      <c r="C641" s="144"/>
      <c r="D641" s="144"/>
      <c r="E641" s="144"/>
      <c r="F641" s="144"/>
      <c r="G641" s="144"/>
      <c r="H641" s="144"/>
      <c r="I641" s="144"/>
      <c r="J641" s="144"/>
      <c r="K641" s="144"/>
      <c r="L641" s="144"/>
      <c r="M641" s="144"/>
      <c r="N641" s="144"/>
      <c r="O641" s="144"/>
      <c r="P641" s="144"/>
      <c r="Q641" s="144"/>
      <c r="R641" s="144"/>
      <c r="S641" s="144"/>
      <c r="T641" s="144"/>
      <c r="U641" s="144"/>
      <c r="V641" s="144"/>
      <c r="W641" s="144"/>
      <c r="X641" s="144"/>
      <c r="Y641" s="144"/>
      <c r="Z641" s="144"/>
      <c r="AA641" s="144"/>
    </row>
    <row r="642" spans="1:27" ht="15.75" customHeight="1" x14ac:dyDescent="0.2">
      <c r="A642" s="144"/>
      <c r="B642" s="144"/>
      <c r="C642" s="144"/>
      <c r="D642" s="144"/>
      <c r="E642" s="144"/>
      <c r="F642" s="144"/>
      <c r="G642" s="144"/>
      <c r="H642" s="144"/>
      <c r="I642" s="144"/>
      <c r="J642" s="144"/>
      <c r="K642" s="144"/>
      <c r="L642" s="144"/>
      <c r="M642" s="144"/>
      <c r="N642" s="144"/>
      <c r="O642" s="144"/>
      <c r="P642" s="144"/>
      <c r="Q642" s="144"/>
      <c r="R642" s="144"/>
      <c r="S642" s="144"/>
      <c r="T642" s="144"/>
      <c r="U642" s="144"/>
      <c r="V642" s="144"/>
      <c r="W642" s="144"/>
      <c r="X642" s="144"/>
      <c r="Y642" s="144"/>
      <c r="Z642" s="144"/>
      <c r="AA642" s="144"/>
    </row>
    <row r="643" spans="1:27" ht="15.75" customHeight="1" x14ac:dyDescent="0.2">
      <c r="A643" s="144"/>
      <c r="B643" s="144"/>
      <c r="C643" s="144"/>
      <c r="D643" s="144"/>
      <c r="E643" s="144"/>
      <c r="F643" s="144"/>
      <c r="G643" s="144"/>
      <c r="H643" s="144"/>
      <c r="I643" s="144"/>
      <c r="J643" s="144"/>
      <c r="K643" s="144"/>
      <c r="L643" s="144"/>
      <c r="M643" s="144"/>
      <c r="N643" s="144"/>
      <c r="O643" s="144"/>
      <c r="P643" s="144"/>
      <c r="Q643" s="144"/>
      <c r="R643" s="144"/>
      <c r="S643" s="144"/>
      <c r="T643" s="144"/>
      <c r="U643" s="144"/>
      <c r="V643" s="144"/>
      <c r="W643" s="144"/>
      <c r="X643" s="144"/>
      <c r="Y643" s="144"/>
      <c r="Z643" s="144"/>
      <c r="AA643" s="144"/>
    </row>
    <row r="644" spans="1:27" ht="15.75" customHeight="1" x14ac:dyDescent="0.2">
      <c r="A644" s="144"/>
      <c r="B644" s="144"/>
      <c r="C644" s="144"/>
      <c r="D644" s="144"/>
      <c r="E644" s="144"/>
      <c r="F644" s="144"/>
      <c r="G644" s="144"/>
      <c r="H644" s="144"/>
      <c r="I644" s="144"/>
      <c r="J644" s="144"/>
      <c r="K644" s="144"/>
      <c r="L644" s="144"/>
      <c r="M644" s="144"/>
      <c r="N644" s="144"/>
      <c r="O644" s="144"/>
      <c r="P644" s="144"/>
      <c r="Q644" s="144"/>
      <c r="R644" s="144"/>
      <c r="S644" s="144"/>
      <c r="T644" s="144"/>
      <c r="U644" s="144"/>
      <c r="V644" s="144"/>
      <c r="W644" s="144"/>
      <c r="X644" s="144"/>
      <c r="Y644" s="144"/>
      <c r="Z644" s="144"/>
      <c r="AA644" s="144"/>
    </row>
    <row r="645" spans="1:27" ht="15.75" customHeight="1" x14ac:dyDescent="0.2">
      <c r="A645" s="144"/>
      <c r="B645" s="144"/>
      <c r="C645" s="144"/>
      <c r="D645" s="144"/>
      <c r="E645" s="144"/>
      <c r="F645" s="144"/>
      <c r="G645" s="144"/>
      <c r="H645" s="144"/>
      <c r="I645" s="144"/>
      <c r="J645" s="144"/>
      <c r="K645" s="144"/>
      <c r="L645" s="144"/>
      <c r="M645" s="144"/>
      <c r="N645" s="144"/>
      <c r="O645" s="144"/>
      <c r="P645" s="144"/>
      <c r="Q645" s="144"/>
      <c r="R645" s="144"/>
      <c r="S645" s="144"/>
      <c r="T645" s="144"/>
      <c r="U645" s="144"/>
      <c r="V645" s="144"/>
      <c r="W645" s="144"/>
      <c r="X645" s="144"/>
      <c r="Y645" s="144"/>
      <c r="Z645" s="144"/>
      <c r="AA645" s="144"/>
    </row>
    <row r="646" spans="1:27" ht="15.75" customHeight="1" x14ac:dyDescent="0.2">
      <c r="A646" s="144"/>
      <c r="B646" s="144"/>
      <c r="C646" s="144"/>
      <c r="D646" s="144"/>
      <c r="E646" s="144"/>
      <c r="F646" s="144"/>
      <c r="G646" s="144"/>
      <c r="H646" s="144"/>
      <c r="I646" s="144"/>
      <c r="J646" s="144"/>
      <c r="K646" s="144"/>
      <c r="L646" s="144"/>
      <c r="M646" s="144"/>
      <c r="N646" s="144"/>
      <c r="O646" s="144"/>
      <c r="P646" s="144"/>
      <c r="Q646" s="144"/>
      <c r="R646" s="144"/>
      <c r="S646" s="144"/>
      <c r="T646" s="144"/>
      <c r="U646" s="144"/>
      <c r="V646" s="144"/>
      <c r="W646" s="144"/>
      <c r="X646" s="144"/>
      <c r="Y646" s="144"/>
      <c r="Z646" s="144"/>
      <c r="AA646" s="144"/>
    </row>
    <row r="647" spans="1:27" ht="15.75" customHeight="1" x14ac:dyDescent="0.2">
      <c r="A647" s="144"/>
      <c r="B647" s="144"/>
      <c r="C647" s="144"/>
      <c r="D647" s="144"/>
      <c r="E647" s="144"/>
      <c r="F647" s="144"/>
      <c r="G647" s="144"/>
      <c r="H647" s="144"/>
      <c r="I647" s="144"/>
      <c r="J647" s="144"/>
      <c r="K647" s="144"/>
      <c r="L647" s="144"/>
      <c r="M647" s="144"/>
      <c r="N647" s="144"/>
      <c r="O647" s="144"/>
      <c r="P647" s="144"/>
      <c r="Q647" s="144"/>
      <c r="R647" s="144"/>
      <c r="S647" s="144"/>
      <c r="T647" s="144"/>
      <c r="U647" s="144"/>
      <c r="V647" s="144"/>
      <c r="W647" s="144"/>
      <c r="X647" s="144"/>
      <c r="Y647" s="144"/>
      <c r="Z647" s="144"/>
      <c r="AA647" s="144"/>
    </row>
    <row r="648" spans="1:27" ht="15.75" customHeight="1" x14ac:dyDescent="0.2">
      <c r="A648" s="144"/>
      <c r="B648" s="144"/>
      <c r="C648" s="144"/>
      <c r="D648" s="144"/>
      <c r="E648" s="144"/>
      <c r="F648" s="144"/>
      <c r="G648" s="144"/>
      <c r="H648" s="144"/>
      <c r="I648" s="144"/>
      <c r="J648" s="144"/>
      <c r="K648" s="144"/>
      <c r="L648" s="144"/>
      <c r="M648" s="144"/>
      <c r="N648" s="144"/>
      <c r="O648" s="144"/>
      <c r="P648" s="144"/>
      <c r="Q648" s="144"/>
      <c r="R648" s="144"/>
      <c r="S648" s="144"/>
      <c r="T648" s="144"/>
      <c r="U648" s="144"/>
      <c r="V648" s="144"/>
      <c r="W648" s="144"/>
      <c r="X648" s="144"/>
      <c r="Y648" s="144"/>
      <c r="Z648" s="144"/>
      <c r="AA648" s="144"/>
    </row>
    <row r="649" spans="1:27" ht="15.75" customHeight="1" x14ac:dyDescent="0.2">
      <c r="A649" s="144"/>
      <c r="B649" s="144"/>
      <c r="C649" s="144"/>
      <c r="D649" s="144"/>
      <c r="E649" s="144"/>
      <c r="F649" s="144"/>
      <c r="G649" s="144"/>
      <c r="H649" s="144"/>
      <c r="I649" s="144"/>
      <c r="J649" s="144"/>
      <c r="K649" s="144"/>
      <c r="L649" s="144"/>
      <c r="M649" s="144"/>
      <c r="N649" s="144"/>
      <c r="O649" s="144"/>
      <c r="P649" s="144"/>
      <c r="Q649" s="144"/>
      <c r="R649" s="144"/>
      <c r="S649" s="144"/>
      <c r="T649" s="144"/>
      <c r="U649" s="144"/>
      <c r="V649" s="144"/>
      <c r="W649" s="144"/>
      <c r="X649" s="144"/>
      <c r="Y649" s="144"/>
      <c r="Z649" s="144"/>
      <c r="AA649" s="144"/>
    </row>
    <row r="650" spans="1:27" ht="15.75" customHeight="1" x14ac:dyDescent="0.2">
      <c r="A650" s="144"/>
      <c r="B650" s="144"/>
      <c r="C650" s="144"/>
      <c r="D650" s="144"/>
      <c r="E650" s="144"/>
      <c r="F650" s="144"/>
      <c r="G650" s="144"/>
      <c r="H650" s="144"/>
      <c r="I650" s="144"/>
      <c r="J650" s="144"/>
      <c r="K650" s="144"/>
      <c r="L650" s="144"/>
      <c r="M650" s="144"/>
      <c r="N650" s="144"/>
      <c r="O650" s="144"/>
      <c r="P650" s="144"/>
      <c r="Q650" s="144"/>
      <c r="R650" s="144"/>
      <c r="S650" s="144"/>
      <c r="T650" s="144"/>
      <c r="U650" s="144"/>
      <c r="V650" s="144"/>
      <c r="W650" s="144"/>
      <c r="X650" s="144"/>
      <c r="Y650" s="144"/>
      <c r="Z650" s="144"/>
      <c r="AA650" s="144"/>
    </row>
    <row r="651" spans="1:27" ht="15.75" customHeight="1" x14ac:dyDescent="0.2">
      <c r="A651" s="144"/>
      <c r="B651" s="144"/>
      <c r="C651" s="144"/>
      <c r="D651" s="144"/>
      <c r="E651" s="144"/>
      <c r="F651" s="144"/>
      <c r="G651" s="144"/>
      <c r="H651" s="144"/>
      <c r="I651" s="144"/>
      <c r="J651" s="144"/>
      <c r="K651" s="144"/>
      <c r="L651" s="144"/>
      <c r="M651" s="144"/>
      <c r="N651" s="144"/>
      <c r="O651" s="144"/>
      <c r="P651" s="144"/>
      <c r="Q651" s="144"/>
      <c r="R651" s="144"/>
      <c r="S651" s="144"/>
      <c r="T651" s="144"/>
      <c r="U651" s="144"/>
      <c r="V651" s="144"/>
      <c r="W651" s="144"/>
      <c r="X651" s="144"/>
      <c r="Y651" s="144"/>
      <c r="Z651" s="144"/>
      <c r="AA651" s="144"/>
    </row>
    <row r="652" spans="1:27" ht="15.75" customHeight="1" x14ac:dyDescent="0.2">
      <c r="A652" s="144"/>
      <c r="B652" s="144"/>
      <c r="C652" s="144"/>
      <c r="D652" s="144"/>
      <c r="E652" s="144"/>
      <c r="F652" s="144"/>
      <c r="G652" s="144"/>
      <c r="H652" s="144"/>
      <c r="I652" s="144"/>
      <c r="J652" s="144"/>
      <c r="K652" s="144"/>
      <c r="L652" s="144"/>
      <c r="M652" s="144"/>
      <c r="N652" s="144"/>
      <c r="O652" s="144"/>
      <c r="P652" s="144"/>
      <c r="Q652" s="144"/>
      <c r="R652" s="144"/>
      <c r="S652" s="144"/>
      <c r="T652" s="144"/>
      <c r="U652" s="144"/>
      <c r="V652" s="144"/>
      <c r="W652" s="144"/>
      <c r="X652" s="144"/>
      <c r="Y652" s="144"/>
      <c r="Z652" s="144"/>
      <c r="AA652" s="144"/>
    </row>
    <row r="653" spans="1:27" ht="15.75" customHeight="1" x14ac:dyDescent="0.2">
      <c r="A653" s="144"/>
      <c r="B653" s="144"/>
      <c r="C653" s="144"/>
      <c r="D653" s="144"/>
      <c r="E653" s="144"/>
      <c r="F653" s="144"/>
      <c r="G653" s="144"/>
      <c r="H653" s="144"/>
      <c r="I653" s="144"/>
      <c r="J653" s="144"/>
      <c r="K653" s="144"/>
      <c r="L653" s="144"/>
      <c r="M653" s="144"/>
      <c r="N653" s="144"/>
      <c r="O653" s="144"/>
      <c r="P653" s="144"/>
      <c r="Q653" s="144"/>
      <c r="R653" s="144"/>
      <c r="S653" s="144"/>
      <c r="T653" s="144"/>
      <c r="U653" s="144"/>
      <c r="V653" s="144"/>
      <c r="W653" s="144"/>
      <c r="X653" s="144"/>
      <c r="Y653" s="144"/>
      <c r="Z653" s="144"/>
      <c r="AA653" s="144"/>
    </row>
    <row r="654" spans="1:27" ht="15.75" customHeight="1" x14ac:dyDescent="0.2">
      <c r="A654" s="144"/>
      <c r="B654" s="144"/>
      <c r="C654" s="144"/>
      <c r="D654" s="144"/>
      <c r="E654" s="144"/>
      <c r="F654" s="144"/>
      <c r="G654" s="144"/>
      <c r="H654" s="144"/>
      <c r="I654" s="144"/>
      <c r="J654" s="144"/>
      <c r="K654" s="144"/>
      <c r="L654" s="144"/>
      <c r="M654" s="144"/>
      <c r="N654" s="144"/>
      <c r="O654" s="144"/>
      <c r="P654" s="144"/>
      <c r="Q654" s="144"/>
      <c r="R654" s="144"/>
      <c r="S654" s="144"/>
      <c r="T654" s="144"/>
      <c r="U654" s="144"/>
      <c r="V654" s="144"/>
      <c r="W654" s="144"/>
      <c r="X654" s="144"/>
      <c r="Y654" s="144"/>
      <c r="Z654" s="144"/>
      <c r="AA654" s="144"/>
    </row>
    <row r="655" spans="1:27" ht="15.75" customHeight="1" x14ac:dyDescent="0.2">
      <c r="A655" s="144"/>
      <c r="B655" s="144"/>
      <c r="C655" s="144"/>
      <c r="D655" s="144"/>
      <c r="E655" s="144"/>
      <c r="F655" s="144"/>
      <c r="G655" s="144"/>
      <c r="H655" s="144"/>
      <c r="I655" s="144"/>
      <c r="J655" s="144"/>
      <c r="K655" s="144"/>
      <c r="L655" s="144"/>
      <c r="M655" s="144"/>
      <c r="N655" s="144"/>
      <c r="O655" s="144"/>
      <c r="P655" s="144"/>
      <c r="Q655" s="144"/>
      <c r="R655" s="144"/>
      <c r="S655" s="144"/>
      <c r="T655" s="144"/>
      <c r="U655" s="144"/>
      <c r="V655" s="144"/>
      <c r="W655" s="144"/>
      <c r="X655" s="144"/>
      <c r="Y655" s="144"/>
      <c r="Z655" s="144"/>
      <c r="AA655" s="144"/>
    </row>
    <row r="656" spans="1:27" ht="15.75" customHeight="1" x14ac:dyDescent="0.2">
      <c r="A656" s="144"/>
      <c r="B656" s="144"/>
      <c r="C656" s="144"/>
      <c r="D656" s="144"/>
      <c r="E656" s="144"/>
      <c r="F656" s="144"/>
      <c r="G656" s="144"/>
      <c r="H656" s="144"/>
      <c r="I656" s="144"/>
      <c r="J656" s="144"/>
      <c r="K656" s="144"/>
      <c r="L656" s="144"/>
      <c r="M656" s="144"/>
      <c r="N656" s="144"/>
      <c r="O656" s="144"/>
      <c r="P656" s="144"/>
      <c r="Q656" s="144"/>
      <c r="R656" s="144"/>
      <c r="S656" s="144"/>
      <c r="T656" s="144"/>
      <c r="U656" s="144"/>
      <c r="V656" s="144"/>
      <c r="W656" s="144"/>
      <c r="X656" s="144"/>
      <c r="Y656" s="144"/>
      <c r="Z656" s="144"/>
      <c r="AA656" s="144"/>
    </row>
    <row r="657" spans="1:27" ht="15.75" customHeight="1" x14ac:dyDescent="0.2">
      <c r="A657" s="144"/>
      <c r="B657" s="144"/>
      <c r="C657" s="144"/>
      <c r="D657" s="144"/>
      <c r="E657" s="144"/>
      <c r="F657" s="144"/>
      <c r="G657" s="144"/>
      <c r="H657" s="144"/>
      <c r="I657" s="144"/>
      <c r="J657" s="144"/>
      <c r="K657" s="144"/>
      <c r="L657" s="144"/>
      <c r="M657" s="144"/>
      <c r="N657" s="144"/>
      <c r="O657" s="144"/>
      <c r="P657" s="144"/>
      <c r="Q657" s="144"/>
      <c r="R657" s="144"/>
      <c r="S657" s="144"/>
      <c r="T657" s="144"/>
      <c r="U657" s="144"/>
      <c r="V657" s="144"/>
      <c r="W657" s="144"/>
      <c r="X657" s="144"/>
      <c r="Y657" s="144"/>
      <c r="Z657" s="144"/>
      <c r="AA657" s="144"/>
    </row>
    <row r="658" spans="1:27" ht="15.75" customHeight="1" x14ac:dyDescent="0.2">
      <c r="A658" s="144"/>
      <c r="B658" s="144"/>
      <c r="C658" s="144"/>
      <c r="D658" s="144"/>
      <c r="E658" s="144"/>
      <c r="F658" s="144"/>
      <c r="G658" s="144"/>
      <c r="H658" s="144"/>
      <c r="I658" s="144"/>
      <c r="J658" s="144"/>
      <c r="K658" s="144"/>
      <c r="L658" s="144"/>
      <c r="M658" s="144"/>
      <c r="N658" s="144"/>
      <c r="O658" s="144"/>
      <c r="P658" s="144"/>
      <c r="Q658" s="144"/>
      <c r="R658" s="144"/>
      <c r="S658" s="144"/>
      <c r="T658" s="144"/>
      <c r="U658" s="144"/>
      <c r="V658" s="144"/>
      <c r="W658" s="144"/>
      <c r="X658" s="144"/>
      <c r="Y658" s="144"/>
      <c r="Z658" s="144"/>
      <c r="AA658" s="144"/>
    </row>
    <row r="659" spans="1:27" ht="15.75" customHeight="1" x14ac:dyDescent="0.2">
      <c r="A659" s="144"/>
      <c r="B659" s="144"/>
      <c r="C659" s="144"/>
      <c r="D659" s="144"/>
      <c r="E659" s="144"/>
      <c r="F659" s="144"/>
      <c r="G659" s="144"/>
      <c r="H659" s="144"/>
      <c r="I659" s="144"/>
      <c r="J659" s="144"/>
      <c r="K659" s="144"/>
      <c r="L659" s="144"/>
      <c r="M659" s="144"/>
      <c r="N659" s="144"/>
      <c r="O659" s="144"/>
      <c r="P659" s="144"/>
      <c r="Q659" s="144"/>
      <c r="R659" s="144"/>
      <c r="S659" s="144"/>
      <c r="T659" s="144"/>
      <c r="U659" s="144"/>
      <c r="V659" s="144"/>
      <c r="W659" s="144"/>
      <c r="X659" s="144"/>
      <c r="Y659" s="144"/>
      <c r="Z659" s="144"/>
      <c r="AA659" s="144"/>
    </row>
    <row r="660" spans="1:27" ht="15.75" customHeight="1" x14ac:dyDescent="0.2">
      <c r="A660" s="144"/>
      <c r="B660" s="144"/>
      <c r="C660" s="144"/>
      <c r="D660" s="144"/>
      <c r="E660" s="144"/>
      <c r="F660" s="144"/>
      <c r="G660" s="144"/>
      <c r="H660" s="144"/>
      <c r="I660" s="144"/>
      <c r="J660" s="144"/>
      <c r="K660" s="144"/>
      <c r="L660" s="144"/>
      <c r="M660" s="144"/>
      <c r="N660" s="144"/>
      <c r="O660" s="144"/>
      <c r="P660" s="144"/>
      <c r="Q660" s="144"/>
      <c r="R660" s="144"/>
      <c r="S660" s="144"/>
      <c r="T660" s="144"/>
      <c r="U660" s="144"/>
      <c r="V660" s="144"/>
      <c r="W660" s="144"/>
      <c r="X660" s="144"/>
      <c r="Y660" s="144"/>
      <c r="Z660" s="144"/>
      <c r="AA660" s="144"/>
    </row>
    <row r="661" spans="1:27" ht="15.75" customHeight="1" x14ac:dyDescent="0.2">
      <c r="A661" s="144"/>
      <c r="B661" s="144"/>
      <c r="C661" s="144"/>
      <c r="D661" s="144"/>
      <c r="E661" s="144"/>
      <c r="F661" s="144"/>
      <c r="G661" s="144"/>
      <c r="H661" s="144"/>
      <c r="I661" s="144"/>
      <c r="J661" s="144"/>
      <c r="K661" s="144"/>
      <c r="L661" s="144"/>
      <c r="M661" s="144"/>
      <c r="N661" s="144"/>
      <c r="O661" s="144"/>
      <c r="P661" s="144"/>
      <c r="Q661" s="144"/>
      <c r="R661" s="144"/>
      <c r="S661" s="144"/>
      <c r="T661" s="144"/>
      <c r="U661" s="144"/>
      <c r="V661" s="144"/>
      <c r="W661" s="144"/>
      <c r="X661" s="144"/>
      <c r="Y661" s="144"/>
      <c r="Z661" s="144"/>
      <c r="AA661" s="144"/>
    </row>
    <row r="662" spans="1:27" ht="15.75" customHeight="1" x14ac:dyDescent="0.2">
      <c r="A662" s="144"/>
      <c r="B662" s="144"/>
      <c r="C662" s="144"/>
      <c r="D662" s="144"/>
      <c r="E662" s="144"/>
      <c r="F662" s="144"/>
      <c r="G662" s="144"/>
      <c r="H662" s="144"/>
      <c r="I662" s="144"/>
      <c r="J662" s="144"/>
      <c r="K662" s="144"/>
      <c r="L662" s="144"/>
      <c r="M662" s="144"/>
      <c r="N662" s="144"/>
      <c r="O662" s="144"/>
      <c r="P662" s="144"/>
      <c r="Q662" s="144"/>
      <c r="R662" s="144"/>
      <c r="S662" s="144"/>
      <c r="T662" s="144"/>
      <c r="U662" s="144"/>
      <c r="V662" s="144"/>
      <c r="W662" s="144"/>
      <c r="X662" s="144"/>
      <c r="Y662" s="144"/>
      <c r="Z662" s="144"/>
      <c r="AA662" s="144"/>
    </row>
    <row r="663" spans="1:27" ht="15.75" customHeight="1" x14ac:dyDescent="0.2">
      <c r="A663" s="144"/>
      <c r="B663" s="144"/>
      <c r="C663" s="144"/>
      <c r="D663" s="144"/>
      <c r="E663" s="144"/>
      <c r="F663" s="144"/>
      <c r="G663" s="144"/>
      <c r="H663" s="144"/>
      <c r="I663" s="144"/>
      <c r="J663" s="144"/>
      <c r="K663" s="144"/>
      <c r="L663" s="144"/>
      <c r="M663" s="144"/>
      <c r="N663" s="144"/>
      <c r="O663" s="144"/>
      <c r="P663" s="144"/>
      <c r="Q663" s="144"/>
      <c r="R663" s="144"/>
      <c r="S663" s="144"/>
      <c r="T663" s="144"/>
      <c r="U663" s="144"/>
      <c r="V663" s="144"/>
      <c r="W663" s="144"/>
      <c r="X663" s="144"/>
      <c r="Y663" s="144"/>
      <c r="Z663" s="144"/>
      <c r="AA663" s="144"/>
    </row>
    <row r="664" spans="1:27" ht="15.75" customHeight="1" x14ac:dyDescent="0.2">
      <c r="A664" s="144"/>
      <c r="B664" s="144"/>
      <c r="C664" s="144"/>
      <c r="D664" s="144"/>
      <c r="E664" s="144"/>
      <c r="F664" s="144"/>
      <c r="G664" s="144"/>
      <c r="H664" s="144"/>
      <c r="I664" s="144"/>
      <c r="J664" s="144"/>
      <c r="K664" s="144"/>
      <c r="L664" s="144"/>
      <c r="M664" s="144"/>
      <c r="N664" s="144"/>
      <c r="O664" s="144"/>
      <c r="P664" s="144"/>
      <c r="Q664" s="144"/>
      <c r="R664" s="144"/>
      <c r="S664" s="144"/>
      <c r="T664" s="144"/>
      <c r="U664" s="144"/>
      <c r="V664" s="144"/>
      <c r="W664" s="144"/>
      <c r="X664" s="144"/>
      <c r="Y664" s="144"/>
      <c r="Z664" s="144"/>
      <c r="AA664" s="144"/>
    </row>
    <row r="665" spans="1:27" ht="15.75" customHeight="1" x14ac:dyDescent="0.2">
      <c r="A665" s="144"/>
      <c r="B665" s="144"/>
      <c r="C665" s="144"/>
      <c r="D665" s="144"/>
      <c r="E665" s="144"/>
      <c r="F665" s="144"/>
      <c r="G665" s="144"/>
      <c r="H665" s="144"/>
      <c r="I665" s="144"/>
      <c r="J665" s="144"/>
      <c r="K665" s="144"/>
      <c r="L665" s="144"/>
      <c r="M665" s="144"/>
      <c r="N665" s="144"/>
      <c r="O665" s="144"/>
      <c r="P665" s="144"/>
      <c r="Q665" s="144"/>
      <c r="R665" s="144"/>
      <c r="S665" s="144"/>
      <c r="T665" s="144"/>
      <c r="U665" s="144"/>
      <c r="V665" s="144"/>
      <c r="W665" s="144"/>
      <c r="X665" s="144"/>
      <c r="Y665" s="144"/>
      <c r="Z665" s="144"/>
      <c r="AA665" s="144"/>
    </row>
    <row r="666" spans="1:27" ht="15.75" customHeight="1" x14ac:dyDescent="0.2">
      <c r="A666" s="144"/>
      <c r="B666" s="144"/>
      <c r="C666" s="144"/>
      <c r="D666" s="144"/>
      <c r="E666" s="144"/>
      <c r="F666" s="144"/>
      <c r="G666" s="144"/>
      <c r="H666" s="144"/>
      <c r="I666" s="144"/>
      <c r="J666" s="144"/>
      <c r="K666" s="144"/>
      <c r="L666" s="144"/>
      <c r="M666" s="144"/>
      <c r="N666" s="144"/>
      <c r="O666" s="144"/>
      <c r="P666" s="144"/>
      <c r="Q666" s="144"/>
      <c r="R666" s="144"/>
      <c r="S666" s="144"/>
      <c r="T666" s="144"/>
      <c r="U666" s="144"/>
      <c r="V666" s="144"/>
      <c r="W666" s="144"/>
      <c r="X666" s="144"/>
      <c r="Y666" s="144"/>
      <c r="Z666" s="144"/>
      <c r="AA666" s="144"/>
    </row>
    <row r="667" spans="1:27" ht="15.75" customHeight="1" x14ac:dyDescent="0.2">
      <c r="A667" s="144"/>
      <c r="B667" s="144"/>
      <c r="C667" s="144"/>
      <c r="D667" s="144"/>
      <c r="E667" s="144"/>
      <c r="F667" s="144"/>
      <c r="G667" s="144"/>
      <c r="H667" s="144"/>
      <c r="I667" s="144"/>
      <c r="J667" s="144"/>
      <c r="K667" s="144"/>
      <c r="L667" s="144"/>
      <c r="M667" s="144"/>
      <c r="N667" s="144"/>
      <c r="O667" s="144"/>
      <c r="P667" s="144"/>
      <c r="Q667" s="144"/>
      <c r="R667" s="144"/>
      <c r="S667" s="144"/>
      <c r="T667" s="144"/>
      <c r="U667" s="144"/>
      <c r="V667" s="144"/>
      <c r="W667" s="144"/>
      <c r="X667" s="144"/>
      <c r="Y667" s="144"/>
      <c r="Z667" s="144"/>
      <c r="AA667" s="144"/>
    </row>
    <row r="668" spans="1:27" ht="15.75" customHeight="1" x14ac:dyDescent="0.2">
      <c r="A668" s="144"/>
      <c r="B668" s="144"/>
      <c r="C668" s="144"/>
      <c r="D668" s="144"/>
      <c r="E668" s="144"/>
      <c r="F668" s="144"/>
      <c r="G668" s="144"/>
      <c r="H668" s="144"/>
      <c r="I668" s="144"/>
      <c r="J668" s="144"/>
      <c r="K668" s="144"/>
      <c r="L668" s="144"/>
      <c r="M668" s="144"/>
      <c r="N668" s="144"/>
      <c r="O668" s="144"/>
      <c r="P668" s="144"/>
      <c r="Q668" s="144"/>
      <c r="R668" s="144"/>
      <c r="S668" s="144"/>
      <c r="T668" s="144"/>
      <c r="U668" s="144"/>
      <c r="V668" s="144"/>
      <c r="W668" s="144"/>
      <c r="X668" s="144"/>
      <c r="Y668" s="144"/>
      <c r="Z668" s="144"/>
      <c r="AA668" s="144"/>
    </row>
    <row r="669" spans="1:27" ht="15.75" customHeight="1" x14ac:dyDescent="0.2">
      <c r="A669" s="144"/>
      <c r="B669" s="144"/>
      <c r="C669" s="144"/>
      <c r="D669" s="144"/>
      <c r="E669" s="144"/>
      <c r="F669" s="144"/>
      <c r="G669" s="144"/>
      <c r="H669" s="144"/>
      <c r="I669" s="144"/>
      <c r="J669" s="144"/>
      <c r="K669" s="144"/>
      <c r="L669" s="144"/>
      <c r="M669" s="144"/>
      <c r="N669" s="144"/>
      <c r="O669" s="144"/>
      <c r="P669" s="144"/>
      <c r="Q669" s="144"/>
      <c r="R669" s="144"/>
      <c r="S669" s="144"/>
      <c r="T669" s="144"/>
      <c r="U669" s="144"/>
      <c r="V669" s="144"/>
      <c r="W669" s="144"/>
      <c r="X669" s="144"/>
      <c r="Y669" s="144"/>
      <c r="Z669" s="144"/>
      <c r="AA669" s="144"/>
    </row>
    <row r="670" spans="1:27" ht="15.75" customHeight="1" x14ac:dyDescent="0.2">
      <c r="A670" s="144"/>
      <c r="B670" s="144"/>
      <c r="C670" s="144"/>
      <c r="D670" s="144"/>
      <c r="E670" s="144"/>
      <c r="F670" s="144"/>
      <c r="G670" s="144"/>
      <c r="H670" s="144"/>
      <c r="I670" s="144"/>
      <c r="J670" s="144"/>
      <c r="K670" s="144"/>
      <c r="L670" s="144"/>
      <c r="M670" s="144"/>
      <c r="N670" s="144"/>
      <c r="O670" s="144"/>
      <c r="P670" s="144"/>
      <c r="Q670" s="144"/>
      <c r="R670" s="144"/>
      <c r="S670" s="144"/>
      <c r="T670" s="144"/>
      <c r="U670" s="144"/>
      <c r="V670" s="144"/>
      <c r="W670" s="144"/>
      <c r="X670" s="144"/>
      <c r="Y670" s="144"/>
      <c r="Z670" s="144"/>
      <c r="AA670" s="144"/>
    </row>
    <row r="671" spans="1:27" ht="15.75" customHeight="1" x14ac:dyDescent="0.2">
      <c r="A671" s="144"/>
      <c r="B671" s="144"/>
      <c r="C671" s="144"/>
      <c r="D671" s="144"/>
      <c r="E671" s="144"/>
      <c r="F671" s="144"/>
      <c r="G671" s="144"/>
      <c r="H671" s="144"/>
      <c r="I671" s="144"/>
      <c r="J671" s="144"/>
      <c r="K671" s="144"/>
      <c r="L671" s="144"/>
      <c r="M671" s="144"/>
      <c r="N671" s="144"/>
      <c r="O671" s="144"/>
      <c r="P671" s="144"/>
      <c r="Q671" s="144"/>
      <c r="R671" s="144"/>
      <c r="S671" s="144"/>
      <c r="T671" s="144"/>
      <c r="U671" s="144"/>
      <c r="V671" s="144"/>
      <c r="W671" s="144"/>
      <c r="X671" s="144"/>
      <c r="Y671" s="144"/>
      <c r="Z671" s="144"/>
      <c r="AA671" s="144"/>
    </row>
    <row r="672" spans="1:27" ht="15.75" customHeight="1" x14ac:dyDescent="0.2">
      <c r="A672" s="144"/>
      <c r="B672" s="144"/>
      <c r="C672" s="144"/>
      <c r="D672" s="144"/>
      <c r="E672" s="144"/>
      <c r="F672" s="144"/>
      <c r="G672" s="144"/>
      <c r="H672" s="144"/>
      <c r="I672" s="144"/>
      <c r="J672" s="144"/>
      <c r="K672" s="144"/>
      <c r="L672" s="144"/>
      <c r="M672" s="144"/>
      <c r="N672" s="144"/>
      <c r="O672" s="144"/>
      <c r="P672" s="144"/>
      <c r="Q672" s="144"/>
      <c r="R672" s="144"/>
      <c r="S672" s="144"/>
      <c r="T672" s="144"/>
      <c r="U672" s="144"/>
      <c r="V672" s="144"/>
      <c r="W672" s="144"/>
      <c r="X672" s="144"/>
      <c r="Y672" s="144"/>
      <c r="Z672" s="144"/>
      <c r="AA672" s="144"/>
    </row>
    <row r="673" spans="1:27" ht="15.75" customHeight="1" x14ac:dyDescent="0.2">
      <c r="A673" s="144"/>
      <c r="B673" s="144"/>
      <c r="C673" s="144"/>
      <c r="D673" s="144"/>
      <c r="E673" s="144"/>
      <c r="F673" s="144"/>
      <c r="G673" s="144"/>
      <c r="H673" s="144"/>
      <c r="I673" s="144"/>
      <c r="J673" s="144"/>
      <c r="K673" s="144"/>
      <c r="L673" s="144"/>
      <c r="M673" s="144"/>
      <c r="N673" s="144"/>
      <c r="O673" s="144"/>
      <c r="P673" s="144"/>
      <c r="Q673" s="144"/>
      <c r="R673" s="144"/>
      <c r="S673" s="144"/>
      <c r="T673" s="144"/>
      <c r="U673" s="144"/>
      <c r="V673" s="144"/>
      <c r="W673" s="144"/>
      <c r="X673" s="144"/>
      <c r="Y673" s="144"/>
      <c r="Z673" s="144"/>
      <c r="AA673" s="144"/>
    </row>
    <row r="674" spans="1:27" ht="15.75" customHeight="1" x14ac:dyDescent="0.2">
      <c r="A674" s="144"/>
      <c r="B674" s="144"/>
      <c r="C674" s="144"/>
      <c r="D674" s="144"/>
      <c r="E674" s="144"/>
      <c r="F674" s="144"/>
      <c r="G674" s="144"/>
      <c r="H674" s="144"/>
      <c r="I674" s="144"/>
      <c r="J674" s="144"/>
      <c r="K674" s="144"/>
      <c r="L674" s="144"/>
      <c r="M674" s="144"/>
      <c r="N674" s="144"/>
      <c r="O674" s="144"/>
      <c r="P674" s="144"/>
      <c r="Q674" s="144"/>
      <c r="R674" s="144"/>
      <c r="S674" s="144"/>
      <c r="T674" s="144"/>
      <c r="U674" s="144"/>
      <c r="V674" s="144"/>
      <c r="W674" s="144"/>
      <c r="X674" s="144"/>
      <c r="Y674" s="144"/>
      <c r="Z674" s="144"/>
      <c r="AA674" s="144"/>
    </row>
    <row r="675" spans="1:27" ht="15.75" customHeight="1" x14ac:dyDescent="0.2">
      <c r="A675" s="144"/>
      <c r="B675" s="144"/>
      <c r="C675" s="144"/>
      <c r="D675" s="144"/>
      <c r="E675" s="144"/>
      <c r="F675" s="144"/>
      <c r="G675" s="144"/>
      <c r="H675" s="144"/>
      <c r="I675" s="144"/>
      <c r="J675" s="144"/>
      <c r="K675" s="144"/>
      <c r="L675" s="144"/>
      <c r="M675" s="144"/>
      <c r="N675" s="144"/>
      <c r="O675" s="144"/>
      <c r="P675" s="144"/>
      <c r="Q675" s="144"/>
      <c r="R675" s="144"/>
      <c r="S675" s="144"/>
      <c r="T675" s="144"/>
      <c r="U675" s="144"/>
      <c r="V675" s="144"/>
      <c r="W675" s="144"/>
      <c r="X675" s="144"/>
      <c r="Y675" s="144"/>
      <c r="Z675" s="144"/>
      <c r="AA675" s="144"/>
    </row>
    <row r="676" spans="1:27" ht="15.75" customHeight="1" x14ac:dyDescent="0.2">
      <c r="A676" s="144"/>
      <c r="B676" s="144"/>
      <c r="C676" s="144"/>
      <c r="D676" s="144"/>
      <c r="E676" s="144"/>
      <c r="F676" s="144"/>
      <c r="G676" s="144"/>
      <c r="H676" s="144"/>
      <c r="I676" s="144"/>
      <c r="J676" s="144"/>
      <c r="K676" s="144"/>
      <c r="L676" s="144"/>
      <c r="M676" s="144"/>
      <c r="N676" s="144"/>
      <c r="O676" s="144"/>
      <c r="P676" s="144"/>
      <c r="Q676" s="144"/>
      <c r="R676" s="144"/>
      <c r="S676" s="144"/>
      <c r="T676" s="144"/>
      <c r="U676" s="144"/>
      <c r="V676" s="144"/>
      <c r="W676" s="144"/>
      <c r="X676" s="144"/>
      <c r="Y676" s="144"/>
      <c r="Z676" s="144"/>
      <c r="AA676" s="144"/>
    </row>
    <row r="677" spans="1:27" ht="15.75" customHeight="1" x14ac:dyDescent="0.2">
      <c r="A677" s="144"/>
      <c r="B677" s="144"/>
      <c r="C677" s="144"/>
      <c r="D677" s="144"/>
      <c r="E677" s="144"/>
      <c r="F677" s="144"/>
      <c r="G677" s="144"/>
      <c r="H677" s="144"/>
      <c r="I677" s="144"/>
      <c r="J677" s="144"/>
      <c r="K677" s="144"/>
      <c r="L677" s="144"/>
      <c r="M677" s="144"/>
      <c r="N677" s="144"/>
      <c r="O677" s="144"/>
      <c r="P677" s="144"/>
      <c r="Q677" s="144"/>
      <c r="R677" s="144"/>
      <c r="S677" s="144"/>
      <c r="T677" s="144"/>
      <c r="U677" s="144"/>
      <c r="V677" s="144"/>
      <c r="W677" s="144"/>
      <c r="X677" s="144"/>
      <c r="Y677" s="144"/>
      <c r="Z677" s="144"/>
      <c r="AA677" s="144"/>
    </row>
    <row r="678" spans="1:27" ht="15.75" customHeight="1" x14ac:dyDescent="0.2">
      <c r="A678" s="144"/>
      <c r="B678" s="144"/>
      <c r="C678" s="144"/>
      <c r="D678" s="144"/>
      <c r="E678" s="144"/>
      <c r="F678" s="144"/>
      <c r="G678" s="144"/>
      <c r="H678" s="144"/>
      <c r="I678" s="144"/>
      <c r="J678" s="144"/>
      <c r="K678" s="144"/>
      <c r="L678" s="144"/>
      <c r="M678" s="144"/>
      <c r="N678" s="144"/>
      <c r="O678" s="144"/>
      <c r="P678" s="144"/>
      <c r="Q678" s="144"/>
      <c r="R678" s="144"/>
      <c r="S678" s="144"/>
      <c r="T678" s="144"/>
      <c r="U678" s="144"/>
      <c r="V678" s="144"/>
      <c r="W678" s="144"/>
      <c r="X678" s="144"/>
      <c r="Y678" s="144"/>
      <c r="Z678" s="144"/>
      <c r="AA678" s="144"/>
    </row>
    <row r="679" spans="1:27" ht="15.75" customHeight="1" x14ac:dyDescent="0.2">
      <c r="A679" s="144"/>
      <c r="B679" s="144"/>
      <c r="C679" s="144"/>
      <c r="D679" s="144"/>
      <c r="E679" s="144"/>
      <c r="F679" s="144"/>
      <c r="G679" s="144"/>
      <c r="H679" s="144"/>
      <c r="I679" s="144"/>
      <c r="J679" s="144"/>
      <c r="K679" s="144"/>
      <c r="L679" s="144"/>
      <c r="M679" s="144"/>
      <c r="N679" s="144"/>
      <c r="O679" s="144"/>
      <c r="P679" s="144"/>
      <c r="Q679" s="144"/>
      <c r="R679" s="144"/>
      <c r="S679" s="144"/>
      <c r="T679" s="144"/>
      <c r="U679" s="144"/>
      <c r="V679" s="144"/>
      <c r="W679" s="144"/>
      <c r="X679" s="144"/>
      <c r="Y679" s="144"/>
      <c r="Z679" s="144"/>
      <c r="AA679" s="144"/>
    </row>
    <row r="680" spans="1:27" ht="15.75" customHeight="1" x14ac:dyDescent="0.2">
      <c r="A680" s="144"/>
      <c r="B680" s="144"/>
      <c r="C680" s="144"/>
      <c r="D680" s="144"/>
      <c r="E680" s="144"/>
      <c r="F680" s="144"/>
      <c r="G680" s="144"/>
      <c r="H680" s="144"/>
      <c r="I680" s="144"/>
      <c r="J680" s="144"/>
      <c r="K680" s="144"/>
      <c r="L680" s="144"/>
      <c r="M680" s="144"/>
      <c r="N680" s="144"/>
      <c r="O680" s="144"/>
      <c r="P680" s="144"/>
      <c r="Q680" s="144"/>
      <c r="R680" s="144"/>
      <c r="S680" s="144"/>
      <c r="T680" s="144"/>
      <c r="U680" s="144"/>
      <c r="V680" s="144"/>
      <c r="W680" s="144"/>
      <c r="X680" s="144"/>
      <c r="Y680" s="144"/>
      <c r="Z680" s="144"/>
      <c r="AA680" s="144"/>
    </row>
    <row r="681" spans="1:27" ht="15.75" customHeight="1" x14ac:dyDescent="0.2">
      <c r="A681" s="144"/>
      <c r="B681" s="144"/>
      <c r="C681" s="144"/>
      <c r="D681" s="144"/>
      <c r="E681" s="144"/>
      <c r="F681" s="144"/>
      <c r="G681" s="144"/>
      <c r="H681" s="144"/>
      <c r="I681" s="144"/>
      <c r="J681" s="144"/>
      <c r="K681" s="144"/>
      <c r="L681" s="144"/>
      <c r="M681" s="144"/>
      <c r="N681" s="144"/>
      <c r="O681" s="144"/>
      <c r="P681" s="144"/>
      <c r="Q681" s="144"/>
      <c r="R681" s="144"/>
      <c r="S681" s="144"/>
      <c r="T681" s="144"/>
      <c r="U681" s="144"/>
      <c r="V681" s="144"/>
      <c r="W681" s="144"/>
      <c r="X681" s="144"/>
      <c r="Y681" s="144"/>
      <c r="Z681" s="144"/>
      <c r="AA681" s="144"/>
    </row>
    <row r="682" spans="1:27" ht="15.75" customHeight="1" x14ac:dyDescent="0.2">
      <c r="A682" s="144"/>
      <c r="B682" s="144"/>
      <c r="C682" s="144"/>
      <c r="D682" s="144"/>
      <c r="E682" s="144"/>
      <c r="F682" s="144"/>
      <c r="G682" s="144"/>
      <c r="H682" s="144"/>
      <c r="I682" s="144"/>
      <c r="J682" s="144"/>
      <c r="K682" s="144"/>
      <c r="L682" s="144"/>
      <c r="M682" s="144"/>
      <c r="N682" s="144"/>
      <c r="O682" s="144"/>
      <c r="P682" s="144"/>
      <c r="Q682" s="144"/>
      <c r="R682" s="144"/>
      <c r="S682" s="144"/>
      <c r="T682" s="144"/>
      <c r="U682" s="144"/>
      <c r="V682" s="144"/>
      <c r="W682" s="144"/>
      <c r="X682" s="144"/>
      <c r="Y682" s="144"/>
      <c r="Z682" s="144"/>
      <c r="AA682" s="144"/>
    </row>
    <row r="683" spans="1:27" ht="15.75" customHeight="1" x14ac:dyDescent="0.2">
      <c r="A683" s="144"/>
      <c r="B683" s="144"/>
      <c r="C683" s="144"/>
      <c r="D683" s="144"/>
      <c r="E683" s="144"/>
      <c r="F683" s="144"/>
      <c r="G683" s="144"/>
      <c r="H683" s="144"/>
      <c r="I683" s="144"/>
      <c r="J683" s="144"/>
      <c r="K683" s="144"/>
      <c r="L683" s="144"/>
      <c r="M683" s="144"/>
      <c r="N683" s="144"/>
      <c r="O683" s="144"/>
      <c r="P683" s="144"/>
      <c r="Q683" s="144"/>
      <c r="R683" s="144"/>
      <c r="S683" s="144"/>
      <c r="T683" s="144"/>
      <c r="U683" s="144"/>
      <c r="V683" s="144"/>
      <c r="W683" s="144"/>
      <c r="X683" s="144"/>
      <c r="Y683" s="144"/>
      <c r="Z683" s="144"/>
      <c r="AA683" s="144"/>
    </row>
    <row r="684" spans="1:27" ht="15.75" customHeight="1" x14ac:dyDescent="0.2">
      <c r="A684" s="144"/>
      <c r="B684" s="144"/>
      <c r="C684" s="144"/>
      <c r="D684" s="144"/>
      <c r="E684" s="144"/>
      <c r="F684" s="144"/>
      <c r="G684" s="144"/>
      <c r="H684" s="144"/>
      <c r="I684" s="144"/>
      <c r="J684" s="144"/>
      <c r="K684" s="144"/>
      <c r="L684" s="144"/>
      <c r="M684" s="144"/>
      <c r="N684" s="144"/>
      <c r="O684" s="144"/>
      <c r="P684" s="144"/>
      <c r="Q684" s="144"/>
      <c r="R684" s="144"/>
      <c r="S684" s="144"/>
      <c r="T684" s="144"/>
      <c r="U684" s="144"/>
      <c r="V684" s="144"/>
      <c r="W684" s="144"/>
      <c r="X684" s="144"/>
      <c r="Y684" s="144"/>
      <c r="Z684" s="144"/>
      <c r="AA684" s="144"/>
    </row>
    <row r="685" spans="1:27" ht="15.75" customHeight="1" x14ac:dyDescent="0.2">
      <c r="A685" s="144"/>
      <c r="B685" s="144"/>
      <c r="C685" s="144"/>
      <c r="D685" s="144"/>
      <c r="E685" s="144"/>
      <c r="F685" s="144"/>
      <c r="G685" s="144"/>
      <c r="H685" s="144"/>
      <c r="I685" s="144"/>
      <c r="J685" s="144"/>
      <c r="K685" s="144"/>
      <c r="L685" s="144"/>
      <c r="M685" s="144"/>
      <c r="N685" s="144"/>
      <c r="O685" s="144"/>
      <c r="P685" s="144"/>
      <c r="Q685" s="144"/>
      <c r="R685" s="144"/>
      <c r="S685" s="144"/>
      <c r="T685" s="144"/>
      <c r="U685" s="144"/>
      <c r="V685" s="144"/>
      <c r="W685" s="144"/>
      <c r="X685" s="144"/>
      <c r="Y685" s="144"/>
      <c r="Z685" s="144"/>
      <c r="AA685" s="144"/>
    </row>
    <row r="686" spans="1:27" ht="15.75" customHeight="1" x14ac:dyDescent="0.2">
      <c r="A686" s="144"/>
      <c r="B686" s="144"/>
      <c r="C686" s="144"/>
      <c r="D686" s="144"/>
      <c r="E686" s="144"/>
      <c r="F686" s="144"/>
      <c r="G686" s="144"/>
      <c r="H686" s="144"/>
      <c r="I686" s="144"/>
      <c r="J686" s="144"/>
      <c r="K686" s="144"/>
      <c r="L686" s="144"/>
      <c r="M686" s="144"/>
      <c r="N686" s="144"/>
      <c r="O686" s="144"/>
      <c r="P686" s="144"/>
      <c r="Q686" s="144"/>
      <c r="R686" s="144"/>
      <c r="S686" s="144"/>
      <c r="T686" s="144"/>
      <c r="U686" s="144"/>
      <c r="V686" s="144"/>
      <c r="W686" s="144"/>
      <c r="X686" s="144"/>
      <c r="Y686" s="144"/>
      <c r="Z686" s="144"/>
      <c r="AA686" s="144"/>
    </row>
    <row r="687" spans="1:27" ht="15.75" customHeight="1" x14ac:dyDescent="0.2">
      <c r="A687" s="144"/>
      <c r="B687" s="144"/>
      <c r="C687" s="144"/>
      <c r="D687" s="144"/>
      <c r="E687" s="144"/>
      <c r="F687" s="144"/>
      <c r="G687" s="144"/>
      <c r="H687" s="144"/>
      <c r="I687" s="144"/>
      <c r="J687" s="144"/>
      <c r="K687" s="144"/>
      <c r="L687" s="144"/>
      <c r="M687" s="144"/>
      <c r="N687" s="144"/>
      <c r="O687" s="144"/>
      <c r="P687" s="144"/>
      <c r="Q687" s="144"/>
      <c r="R687" s="144"/>
      <c r="S687" s="144"/>
      <c r="T687" s="144"/>
      <c r="U687" s="144"/>
      <c r="V687" s="144"/>
      <c r="W687" s="144"/>
      <c r="X687" s="144"/>
      <c r="Y687" s="144"/>
      <c r="Z687" s="144"/>
      <c r="AA687" s="144"/>
    </row>
    <row r="688" spans="1:27" ht="15.75" customHeight="1" x14ac:dyDescent="0.2">
      <c r="A688" s="144"/>
      <c r="B688" s="144"/>
      <c r="C688" s="144"/>
      <c r="D688" s="144"/>
      <c r="E688" s="144"/>
      <c r="F688" s="144"/>
      <c r="G688" s="144"/>
      <c r="H688" s="144"/>
      <c r="I688" s="144"/>
      <c r="J688" s="144"/>
      <c r="K688" s="144"/>
      <c r="L688" s="144"/>
      <c r="M688" s="144"/>
      <c r="N688" s="144"/>
      <c r="O688" s="144"/>
      <c r="P688" s="144"/>
      <c r="Q688" s="144"/>
      <c r="R688" s="144"/>
      <c r="S688" s="144"/>
      <c r="T688" s="144"/>
      <c r="U688" s="144"/>
      <c r="V688" s="144"/>
      <c r="W688" s="144"/>
      <c r="X688" s="144"/>
      <c r="Y688" s="144"/>
      <c r="Z688" s="144"/>
      <c r="AA688" s="144"/>
    </row>
    <row r="689" spans="1:27" ht="15.75" customHeight="1" x14ac:dyDescent="0.2">
      <c r="A689" s="144"/>
      <c r="B689" s="144"/>
      <c r="C689" s="144"/>
      <c r="D689" s="144"/>
      <c r="E689" s="144"/>
      <c r="F689" s="144"/>
      <c r="G689" s="144"/>
      <c r="H689" s="144"/>
      <c r="I689" s="144"/>
      <c r="J689" s="144"/>
      <c r="K689" s="144"/>
      <c r="L689" s="144"/>
      <c r="M689" s="144"/>
      <c r="N689" s="144"/>
      <c r="O689" s="144"/>
      <c r="P689" s="144"/>
      <c r="Q689" s="144"/>
      <c r="R689" s="144"/>
      <c r="S689" s="144"/>
      <c r="T689" s="144"/>
      <c r="U689" s="144"/>
      <c r="V689" s="144"/>
      <c r="W689" s="144"/>
      <c r="X689" s="144"/>
      <c r="Y689" s="144"/>
      <c r="Z689" s="144"/>
      <c r="AA689" s="144"/>
    </row>
    <row r="690" spans="1:27" ht="15.75" customHeight="1" x14ac:dyDescent="0.2">
      <c r="A690" s="144"/>
      <c r="B690" s="144"/>
      <c r="C690" s="144"/>
      <c r="D690" s="144"/>
      <c r="E690" s="144"/>
      <c r="F690" s="144"/>
      <c r="G690" s="144"/>
      <c r="H690" s="144"/>
      <c r="I690" s="144"/>
      <c r="J690" s="144"/>
      <c r="K690" s="144"/>
      <c r="L690" s="144"/>
      <c r="M690" s="144"/>
      <c r="N690" s="144"/>
      <c r="O690" s="144"/>
      <c r="P690" s="144"/>
      <c r="Q690" s="144"/>
      <c r="R690" s="144"/>
      <c r="S690" s="144"/>
      <c r="T690" s="144"/>
      <c r="U690" s="144"/>
      <c r="V690" s="144"/>
      <c r="W690" s="144"/>
      <c r="X690" s="144"/>
      <c r="Y690" s="144"/>
      <c r="Z690" s="144"/>
      <c r="AA690" s="144"/>
    </row>
    <row r="691" spans="1:27" ht="15.75" customHeight="1" x14ac:dyDescent="0.2">
      <c r="A691" s="144"/>
      <c r="B691" s="144"/>
      <c r="C691" s="144"/>
      <c r="D691" s="144"/>
      <c r="E691" s="144"/>
      <c r="F691" s="144"/>
      <c r="G691" s="144"/>
      <c r="H691" s="144"/>
      <c r="I691" s="144"/>
      <c r="J691" s="144"/>
      <c r="K691" s="144"/>
      <c r="L691" s="144"/>
      <c r="M691" s="144"/>
      <c r="N691" s="144"/>
      <c r="O691" s="144"/>
      <c r="P691" s="144"/>
      <c r="Q691" s="144"/>
      <c r="R691" s="144"/>
      <c r="S691" s="144"/>
      <c r="T691" s="144"/>
      <c r="U691" s="144"/>
      <c r="V691" s="144"/>
      <c r="W691" s="144"/>
      <c r="X691" s="144"/>
      <c r="Y691" s="144"/>
      <c r="Z691" s="144"/>
      <c r="AA691" s="144"/>
    </row>
    <row r="692" spans="1:27" ht="15.75" customHeight="1" x14ac:dyDescent="0.2">
      <c r="A692" s="144"/>
      <c r="B692" s="144"/>
      <c r="C692" s="144"/>
      <c r="D692" s="144"/>
      <c r="E692" s="144"/>
      <c r="F692" s="144"/>
      <c r="G692" s="144"/>
      <c r="H692" s="144"/>
      <c r="I692" s="144"/>
      <c r="J692" s="144"/>
      <c r="K692" s="144"/>
      <c r="L692" s="144"/>
      <c r="M692" s="144"/>
      <c r="N692" s="144"/>
      <c r="O692" s="144"/>
      <c r="P692" s="144"/>
      <c r="Q692" s="144"/>
      <c r="R692" s="144"/>
      <c r="S692" s="144"/>
      <c r="T692" s="144"/>
      <c r="U692" s="144"/>
      <c r="V692" s="144"/>
      <c r="W692" s="144"/>
      <c r="X692" s="144"/>
      <c r="Y692" s="144"/>
      <c r="Z692" s="144"/>
      <c r="AA692" s="144"/>
    </row>
    <row r="693" spans="1:27" ht="15.75" customHeight="1" x14ac:dyDescent="0.2">
      <c r="A693" s="144"/>
      <c r="B693" s="144"/>
      <c r="C693" s="144"/>
      <c r="D693" s="144"/>
      <c r="E693" s="144"/>
      <c r="F693" s="144"/>
      <c r="G693" s="144"/>
      <c r="H693" s="144"/>
      <c r="I693" s="144"/>
      <c r="J693" s="144"/>
      <c r="K693" s="144"/>
      <c r="L693" s="144"/>
      <c r="M693" s="144"/>
      <c r="N693" s="144"/>
      <c r="O693" s="144"/>
      <c r="P693" s="144"/>
      <c r="Q693" s="144"/>
      <c r="R693" s="144"/>
      <c r="S693" s="144"/>
      <c r="T693" s="144"/>
      <c r="U693" s="144"/>
      <c r="V693" s="144"/>
      <c r="W693" s="144"/>
      <c r="X693" s="144"/>
      <c r="Y693" s="144"/>
      <c r="Z693" s="144"/>
      <c r="AA693" s="144"/>
    </row>
    <row r="694" spans="1:27" ht="15.75" customHeight="1" x14ac:dyDescent="0.2">
      <c r="A694" s="144"/>
      <c r="B694" s="144"/>
      <c r="C694" s="144"/>
      <c r="D694" s="144"/>
      <c r="E694" s="144"/>
      <c r="F694" s="144"/>
      <c r="G694" s="144"/>
      <c r="H694" s="144"/>
      <c r="I694" s="144"/>
      <c r="J694" s="144"/>
      <c r="K694" s="144"/>
      <c r="L694" s="144"/>
      <c r="M694" s="144"/>
      <c r="N694" s="144"/>
      <c r="O694" s="144"/>
      <c r="P694" s="144"/>
      <c r="Q694" s="144"/>
      <c r="R694" s="144"/>
      <c r="S694" s="144"/>
      <c r="T694" s="144"/>
      <c r="U694" s="144"/>
      <c r="V694" s="144"/>
      <c r="W694" s="144"/>
      <c r="X694" s="144"/>
      <c r="Y694" s="144"/>
      <c r="Z694" s="144"/>
      <c r="AA694" s="144"/>
    </row>
    <row r="695" spans="1:27" ht="15.75" customHeight="1" x14ac:dyDescent="0.2">
      <c r="A695" s="144"/>
      <c r="B695" s="144"/>
      <c r="C695" s="144"/>
      <c r="D695" s="144"/>
      <c r="E695" s="144"/>
      <c r="F695" s="144"/>
      <c r="G695" s="144"/>
      <c r="H695" s="144"/>
      <c r="I695" s="144"/>
      <c r="J695" s="144"/>
      <c r="K695" s="144"/>
      <c r="L695" s="144"/>
      <c r="M695" s="144"/>
      <c r="N695" s="144"/>
      <c r="O695" s="144"/>
      <c r="P695" s="144"/>
      <c r="Q695" s="144"/>
      <c r="R695" s="144"/>
      <c r="S695" s="144"/>
      <c r="T695" s="144"/>
      <c r="U695" s="144"/>
      <c r="V695" s="144"/>
      <c r="W695" s="144"/>
      <c r="X695" s="144"/>
      <c r="Y695" s="144"/>
      <c r="Z695" s="144"/>
      <c r="AA695" s="144"/>
    </row>
    <row r="696" spans="1:27" ht="15.75" customHeight="1" x14ac:dyDescent="0.2">
      <c r="A696" s="144"/>
      <c r="B696" s="144"/>
      <c r="C696" s="144"/>
      <c r="D696" s="144"/>
      <c r="E696" s="144"/>
      <c r="F696" s="144"/>
      <c r="G696" s="144"/>
      <c r="H696" s="144"/>
      <c r="I696" s="144"/>
      <c r="J696" s="144"/>
      <c r="K696" s="144"/>
      <c r="L696" s="144"/>
      <c r="M696" s="144"/>
      <c r="N696" s="144"/>
      <c r="O696" s="144"/>
      <c r="P696" s="144"/>
      <c r="Q696" s="144"/>
      <c r="R696" s="144"/>
      <c r="S696" s="144"/>
      <c r="T696" s="144"/>
      <c r="U696" s="144"/>
      <c r="V696" s="144"/>
      <c r="W696" s="144"/>
      <c r="X696" s="144"/>
      <c r="Y696" s="144"/>
      <c r="Z696" s="144"/>
      <c r="AA696" s="144"/>
    </row>
    <row r="697" spans="1:27" ht="15.75" customHeight="1" x14ac:dyDescent="0.2">
      <c r="A697" s="144"/>
      <c r="B697" s="144"/>
      <c r="C697" s="144"/>
      <c r="D697" s="144"/>
      <c r="E697" s="144"/>
      <c r="F697" s="144"/>
      <c r="G697" s="144"/>
      <c r="H697" s="144"/>
      <c r="I697" s="144"/>
      <c r="J697" s="144"/>
      <c r="K697" s="144"/>
      <c r="L697" s="144"/>
      <c r="M697" s="144"/>
      <c r="N697" s="144"/>
      <c r="O697" s="144"/>
      <c r="P697" s="144"/>
      <c r="Q697" s="144"/>
      <c r="R697" s="144"/>
      <c r="S697" s="144"/>
      <c r="T697" s="144"/>
      <c r="U697" s="144"/>
      <c r="V697" s="144"/>
      <c r="W697" s="144"/>
      <c r="X697" s="144"/>
      <c r="Y697" s="144"/>
      <c r="Z697" s="144"/>
      <c r="AA697" s="144"/>
    </row>
    <row r="698" spans="1:27" ht="15.75" customHeight="1" x14ac:dyDescent="0.2">
      <c r="A698" s="144"/>
      <c r="B698" s="144"/>
      <c r="C698" s="144"/>
      <c r="D698" s="144"/>
      <c r="E698" s="144"/>
      <c r="F698" s="144"/>
      <c r="G698" s="144"/>
      <c r="H698" s="144"/>
      <c r="I698" s="144"/>
      <c r="J698" s="144"/>
      <c r="K698" s="144"/>
      <c r="L698" s="144"/>
      <c r="M698" s="144"/>
      <c r="N698" s="144"/>
      <c r="O698" s="144"/>
      <c r="P698" s="144"/>
      <c r="Q698" s="144"/>
      <c r="R698" s="144"/>
      <c r="S698" s="144"/>
      <c r="T698" s="144"/>
      <c r="U698" s="144"/>
      <c r="V698" s="144"/>
      <c r="W698" s="144"/>
      <c r="X698" s="144"/>
      <c r="Y698" s="144"/>
      <c r="Z698" s="144"/>
      <c r="AA698" s="144"/>
    </row>
    <row r="699" spans="1:27" ht="15.75" customHeight="1" x14ac:dyDescent="0.2">
      <c r="A699" s="144"/>
      <c r="B699" s="144"/>
      <c r="C699" s="144"/>
      <c r="D699" s="144"/>
      <c r="E699" s="144"/>
      <c r="F699" s="144"/>
      <c r="G699" s="144"/>
      <c r="H699" s="144"/>
      <c r="I699" s="144"/>
      <c r="J699" s="144"/>
      <c r="K699" s="144"/>
      <c r="L699" s="144"/>
      <c r="M699" s="144"/>
      <c r="N699" s="144"/>
      <c r="O699" s="144"/>
      <c r="P699" s="144"/>
      <c r="Q699" s="144"/>
      <c r="R699" s="144"/>
      <c r="S699" s="144"/>
      <c r="T699" s="144"/>
      <c r="U699" s="144"/>
      <c r="V699" s="144"/>
      <c r="W699" s="144"/>
      <c r="X699" s="144"/>
      <c r="Y699" s="144"/>
      <c r="Z699" s="144"/>
      <c r="AA699" s="144"/>
    </row>
    <row r="700" spans="1:27" ht="15.75" customHeight="1" x14ac:dyDescent="0.2">
      <c r="A700" s="144"/>
      <c r="B700" s="144"/>
      <c r="C700" s="144"/>
      <c r="D700" s="144"/>
      <c r="E700" s="144"/>
      <c r="F700" s="144"/>
      <c r="G700" s="144"/>
      <c r="H700" s="144"/>
      <c r="I700" s="144"/>
      <c r="J700" s="144"/>
      <c r="K700" s="144"/>
      <c r="L700" s="144"/>
      <c r="M700" s="144"/>
      <c r="N700" s="144"/>
      <c r="O700" s="144"/>
      <c r="P700" s="144"/>
      <c r="Q700" s="144"/>
      <c r="R700" s="144"/>
      <c r="S700" s="144"/>
      <c r="T700" s="144"/>
      <c r="U700" s="144"/>
      <c r="V700" s="144"/>
      <c r="W700" s="144"/>
      <c r="X700" s="144"/>
      <c r="Y700" s="144"/>
      <c r="Z700" s="144"/>
      <c r="AA700" s="144"/>
    </row>
    <row r="701" spans="1:27" ht="15.75" customHeight="1" x14ac:dyDescent="0.2">
      <c r="A701" s="144"/>
      <c r="B701" s="144"/>
      <c r="C701" s="144"/>
      <c r="D701" s="144"/>
      <c r="E701" s="144"/>
      <c r="F701" s="144"/>
      <c r="G701" s="144"/>
      <c r="H701" s="144"/>
      <c r="I701" s="144"/>
      <c r="J701" s="144"/>
      <c r="K701" s="144"/>
      <c r="L701" s="144"/>
      <c r="M701" s="144"/>
      <c r="N701" s="144"/>
      <c r="O701" s="144"/>
      <c r="P701" s="144"/>
      <c r="Q701" s="144"/>
      <c r="R701" s="144"/>
      <c r="S701" s="144"/>
      <c r="T701" s="144"/>
      <c r="U701" s="144"/>
      <c r="V701" s="144"/>
      <c r="W701" s="144"/>
      <c r="X701" s="144"/>
      <c r="Y701" s="144"/>
      <c r="Z701" s="144"/>
      <c r="AA701" s="144"/>
    </row>
    <row r="702" spans="1:27" ht="15.75" customHeight="1" x14ac:dyDescent="0.2">
      <c r="A702" s="144"/>
      <c r="B702" s="144"/>
      <c r="C702" s="144"/>
      <c r="D702" s="144"/>
      <c r="E702" s="144"/>
      <c r="F702" s="144"/>
      <c r="G702" s="144"/>
      <c r="H702" s="144"/>
      <c r="I702" s="144"/>
      <c r="J702" s="144"/>
      <c r="K702" s="144"/>
      <c r="L702" s="144"/>
      <c r="M702" s="144"/>
      <c r="N702" s="144"/>
      <c r="O702" s="144"/>
      <c r="P702" s="144"/>
      <c r="Q702" s="144"/>
      <c r="R702" s="144"/>
      <c r="S702" s="144"/>
      <c r="T702" s="144"/>
      <c r="U702" s="144"/>
      <c r="V702" s="144"/>
      <c r="W702" s="144"/>
      <c r="X702" s="144"/>
      <c r="Y702" s="144"/>
      <c r="Z702" s="144"/>
      <c r="AA702" s="144"/>
    </row>
    <row r="703" spans="1:27" ht="15.75" customHeight="1" x14ac:dyDescent="0.2">
      <c r="A703" s="144"/>
      <c r="B703" s="144"/>
      <c r="C703" s="144"/>
      <c r="D703" s="144"/>
      <c r="E703" s="144"/>
      <c r="F703" s="144"/>
      <c r="G703" s="144"/>
      <c r="H703" s="144"/>
      <c r="I703" s="144"/>
      <c r="J703" s="144"/>
      <c r="K703" s="144"/>
      <c r="L703" s="144"/>
      <c r="M703" s="144"/>
      <c r="N703" s="144"/>
      <c r="O703" s="144"/>
      <c r="P703" s="144"/>
      <c r="Q703" s="144"/>
      <c r="R703" s="144"/>
      <c r="S703" s="144"/>
      <c r="T703" s="144"/>
      <c r="U703" s="144"/>
      <c r="V703" s="144"/>
      <c r="W703" s="144"/>
      <c r="X703" s="144"/>
      <c r="Y703" s="144"/>
      <c r="Z703" s="144"/>
      <c r="AA703" s="144"/>
    </row>
    <row r="704" spans="1:27" ht="15.75" customHeight="1" x14ac:dyDescent="0.2">
      <c r="A704" s="144"/>
      <c r="B704" s="144"/>
      <c r="C704" s="144"/>
      <c r="D704" s="144"/>
      <c r="E704" s="144"/>
      <c r="F704" s="144"/>
      <c r="G704" s="144"/>
      <c r="H704" s="144"/>
      <c r="I704" s="144"/>
      <c r="J704" s="144"/>
      <c r="K704" s="144"/>
      <c r="L704" s="144"/>
      <c r="M704" s="144"/>
      <c r="N704" s="144"/>
      <c r="O704" s="144"/>
      <c r="P704" s="144"/>
      <c r="Q704" s="144"/>
      <c r="R704" s="144"/>
      <c r="S704" s="144"/>
      <c r="T704" s="144"/>
      <c r="U704" s="144"/>
      <c r="V704" s="144"/>
      <c r="W704" s="144"/>
      <c r="X704" s="144"/>
      <c r="Y704" s="144"/>
      <c r="Z704" s="144"/>
      <c r="AA704" s="144"/>
    </row>
    <row r="705" spans="1:27" ht="15.75" customHeight="1" x14ac:dyDescent="0.2">
      <c r="A705" s="144"/>
      <c r="B705" s="144"/>
      <c r="C705" s="144"/>
      <c r="D705" s="144"/>
      <c r="E705" s="144"/>
      <c r="F705" s="144"/>
      <c r="G705" s="144"/>
      <c r="H705" s="144"/>
      <c r="I705" s="144"/>
      <c r="J705" s="144"/>
      <c r="K705" s="144"/>
      <c r="L705" s="144"/>
      <c r="M705" s="144"/>
      <c r="N705" s="144"/>
      <c r="O705" s="144"/>
      <c r="P705" s="144"/>
      <c r="Q705" s="144"/>
      <c r="R705" s="144"/>
      <c r="S705" s="144"/>
      <c r="T705" s="144"/>
      <c r="U705" s="144"/>
      <c r="V705" s="144"/>
      <c r="W705" s="144"/>
      <c r="X705" s="144"/>
      <c r="Y705" s="144"/>
      <c r="Z705" s="144"/>
      <c r="AA705" s="144"/>
    </row>
    <row r="706" spans="1:27" ht="15.75" customHeight="1" x14ac:dyDescent="0.2">
      <c r="A706" s="144"/>
      <c r="B706" s="144"/>
      <c r="C706" s="144"/>
      <c r="D706" s="144"/>
      <c r="E706" s="144"/>
      <c r="F706" s="144"/>
      <c r="G706" s="144"/>
      <c r="H706" s="144"/>
      <c r="I706" s="144"/>
      <c r="J706" s="144"/>
      <c r="K706" s="144"/>
      <c r="L706" s="144"/>
      <c r="M706" s="144"/>
      <c r="N706" s="144"/>
      <c r="O706" s="144"/>
      <c r="P706" s="144"/>
      <c r="Q706" s="144"/>
      <c r="R706" s="144"/>
      <c r="S706" s="144"/>
      <c r="T706" s="144"/>
      <c r="U706" s="144"/>
      <c r="V706" s="144"/>
      <c r="W706" s="144"/>
      <c r="X706" s="144"/>
      <c r="Y706" s="144"/>
      <c r="Z706" s="144"/>
      <c r="AA706" s="144"/>
    </row>
    <row r="707" spans="1:27" ht="15.75" customHeight="1" x14ac:dyDescent="0.2">
      <c r="A707" s="144"/>
      <c r="B707" s="144"/>
      <c r="C707" s="144"/>
      <c r="D707" s="144"/>
      <c r="E707" s="144"/>
      <c r="F707" s="144"/>
      <c r="G707" s="144"/>
      <c r="H707" s="144"/>
      <c r="I707" s="144"/>
      <c r="J707" s="144"/>
      <c r="K707" s="144"/>
      <c r="L707" s="144"/>
      <c r="M707" s="144"/>
      <c r="N707" s="144"/>
      <c r="O707" s="144"/>
      <c r="P707" s="144"/>
      <c r="Q707" s="144"/>
      <c r="R707" s="144"/>
      <c r="S707" s="144"/>
      <c r="T707" s="144"/>
      <c r="U707" s="144"/>
      <c r="V707" s="144"/>
      <c r="W707" s="144"/>
      <c r="X707" s="144"/>
      <c r="Y707" s="144"/>
      <c r="Z707" s="144"/>
      <c r="AA707" s="144"/>
    </row>
    <row r="708" spans="1:27" ht="15.75" customHeight="1" x14ac:dyDescent="0.2">
      <c r="A708" s="144"/>
      <c r="B708" s="144"/>
      <c r="C708" s="144"/>
      <c r="D708" s="144"/>
      <c r="E708" s="144"/>
      <c r="F708" s="144"/>
      <c r="G708" s="144"/>
      <c r="H708" s="144"/>
      <c r="I708" s="144"/>
      <c r="J708" s="144"/>
      <c r="K708" s="144"/>
      <c r="L708" s="144"/>
      <c r="M708" s="144"/>
      <c r="N708" s="144"/>
      <c r="O708" s="144"/>
      <c r="P708" s="144"/>
      <c r="Q708" s="144"/>
      <c r="R708" s="144"/>
      <c r="S708" s="144"/>
      <c r="T708" s="144"/>
      <c r="U708" s="144"/>
      <c r="V708" s="144"/>
      <c r="W708" s="144"/>
      <c r="X708" s="144"/>
      <c r="Y708" s="144"/>
      <c r="Z708" s="144"/>
      <c r="AA708" s="144"/>
    </row>
    <row r="709" spans="1:27" ht="15.75" customHeight="1" x14ac:dyDescent="0.2">
      <c r="A709" s="144"/>
      <c r="B709" s="144"/>
      <c r="C709" s="144"/>
      <c r="D709" s="144"/>
      <c r="E709" s="144"/>
      <c r="F709" s="144"/>
      <c r="G709" s="144"/>
      <c r="H709" s="144"/>
      <c r="I709" s="144"/>
      <c r="J709" s="144"/>
      <c r="K709" s="144"/>
      <c r="L709" s="144"/>
      <c r="M709" s="144"/>
      <c r="N709" s="144"/>
      <c r="O709" s="144"/>
      <c r="P709" s="144"/>
      <c r="Q709" s="144"/>
      <c r="R709" s="144"/>
      <c r="S709" s="144"/>
      <c r="T709" s="144"/>
      <c r="U709" s="144"/>
      <c r="V709" s="144"/>
      <c r="W709" s="144"/>
      <c r="X709" s="144"/>
      <c r="Y709" s="144"/>
      <c r="Z709" s="144"/>
      <c r="AA709" s="144"/>
    </row>
    <row r="710" spans="1:27" ht="15.75" customHeight="1" x14ac:dyDescent="0.2">
      <c r="A710" s="144"/>
      <c r="B710" s="144"/>
      <c r="C710" s="144"/>
      <c r="D710" s="144"/>
      <c r="E710" s="144"/>
      <c r="F710" s="144"/>
      <c r="G710" s="144"/>
      <c r="H710" s="144"/>
      <c r="I710" s="144"/>
      <c r="J710" s="144"/>
      <c r="K710" s="144"/>
      <c r="L710" s="144"/>
      <c r="M710" s="144"/>
      <c r="N710" s="144"/>
      <c r="O710" s="144"/>
      <c r="P710" s="144"/>
      <c r="Q710" s="144"/>
      <c r="R710" s="144"/>
      <c r="S710" s="144"/>
      <c r="T710" s="144"/>
      <c r="U710" s="144"/>
      <c r="V710" s="144"/>
      <c r="W710" s="144"/>
      <c r="X710" s="144"/>
      <c r="Y710" s="144"/>
      <c r="Z710" s="144"/>
      <c r="AA710" s="144"/>
    </row>
    <row r="711" spans="1:27" ht="15.75" customHeight="1" x14ac:dyDescent="0.2">
      <c r="A711" s="144"/>
      <c r="B711" s="144"/>
      <c r="C711" s="144"/>
      <c r="D711" s="144"/>
      <c r="E711" s="144"/>
      <c r="F711" s="144"/>
      <c r="G711" s="144"/>
      <c r="H711" s="144"/>
      <c r="I711" s="144"/>
      <c r="J711" s="144"/>
      <c r="K711" s="144"/>
      <c r="L711" s="144"/>
      <c r="M711" s="144"/>
      <c r="N711" s="144"/>
      <c r="O711" s="144"/>
      <c r="P711" s="144"/>
      <c r="Q711" s="144"/>
      <c r="R711" s="144"/>
      <c r="S711" s="144"/>
      <c r="T711" s="144"/>
      <c r="U711" s="144"/>
      <c r="V711" s="144"/>
      <c r="W711" s="144"/>
      <c r="X711" s="144"/>
      <c r="Y711" s="144"/>
      <c r="Z711" s="144"/>
      <c r="AA711" s="144"/>
    </row>
    <row r="712" spans="1:27" ht="15.75" customHeight="1" x14ac:dyDescent="0.2">
      <c r="A712" s="144"/>
      <c r="B712" s="144"/>
      <c r="C712" s="144"/>
      <c r="D712" s="144"/>
      <c r="E712" s="144"/>
      <c r="F712" s="144"/>
      <c r="G712" s="144"/>
      <c r="H712" s="144"/>
      <c r="I712" s="144"/>
      <c r="J712" s="144"/>
      <c r="K712" s="144"/>
      <c r="L712" s="144"/>
      <c r="M712" s="144"/>
      <c r="N712" s="144"/>
      <c r="O712" s="144"/>
      <c r="P712" s="144"/>
      <c r="Q712" s="144"/>
      <c r="R712" s="144"/>
      <c r="S712" s="144"/>
      <c r="T712" s="144"/>
      <c r="U712" s="144"/>
      <c r="V712" s="144"/>
      <c r="W712" s="144"/>
      <c r="X712" s="144"/>
      <c r="Y712" s="144"/>
      <c r="Z712" s="144"/>
      <c r="AA712" s="144"/>
    </row>
    <row r="713" spans="1:27" ht="15.75" customHeight="1" x14ac:dyDescent="0.2">
      <c r="A713" s="144"/>
      <c r="B713" s="144"/>
      <c r="C713" s="144"/>
      <c r="D713" s="144"/>
      <c r="E713" s="144"/>
      <c r="F713" s="144"/>
      <c r="G713" s="144"/>
      <c r="H713" s="144"/>
      <c r="I713" s="144"/>
      <c r="J713" s="144"/>
      <c r="K713" s="144"/>
      <c r="L713" s="144"/>
      <c r="M713" s="144"/>
      <c r="N713" s="144"/>
      <c r="O713" s="144"/>
      <c r="P713" s="144"/>
      <c r="Q713" s="144"/>
      <c r="R713" s="144"/>
      <c r="S713" s="144"/>
      <c r="T713" s="144"/>
      <c r="U713" s="144"/>
      <c r="V713" s="144"/>
      <c r="W713" s="144"/>
      <c r="X713" s="144"/>
      <c r="Y713" s="144"/>
      <c r="Z713" s="144"/>
      <c r="AA713" s="144"/>
    </row>
    <row r="714" spans="1:27" ht="15.75" customHeight="1" x14ac:dyDescent="0.2">
      <c r="A714" s="144"/>
      <c r="B714" s="144"/>
      <c r="C714" s="144"/>
      <c r="D714" s="144"/>
      <c r="E714" s="144"/>
      <c r="F714" s="144"/>
      <c r="G714" s="144"/>
      <c r="H714" s="144"/>
      <c r="I714" s="144"/>
      <c r="J714" s="144"/>
      <c r="K714" s="144"/>
      <c r="L714" s="144"/>
      <c r="M714" s="144"/>
      <c r="N714" s="144"/>
      <c r="O714" s="144"/>
      <c r="P714" s="144"/>
      <c r="Q714" s="144"/>
      <c r="R714" s="144"/>
      <c r="S714" s="144"/>
      <c r="T714" s="144"/>
      <c r="U714" s="144"/>
      <c r="V714" s="144"/>
      <c r="W714" s="144"/>
      <c r="X714" s="144"/>
      <c r="Y714" s="144"/>
      <c r="Z714" s="144"/>
      <c r="AA714" s="144"/>
    </row>
    <row r="715" spans="1:27" ht="15.75" customHeight="1" x14ac:dyDescent="0.2">
      <c r="A715" s="144"/>
      <c r="B715" s="144"/>
      <c r="C715" s="144"/>
      <c r="D715" s="144"/>
      <c r="E715" s="144"/>
      <c r="F715" s="144"/>
      <c r="G715" s="144"/>
      <c r="H715" s="144"/>
      <c r="I715" s="144"/>
      <c r="J715" s="144"/>
      <c r="K715" s="144"/>
      <c r="L715" s="144"/>
      <c r="M715" s="144"/>
      <c r="N715" s="144"/>
      <c r="O715" s="144"/>
      <c r="P715" s="144"/>
      <c r="Q715" s="144"/>
      <c r="R715" s="144"/>
      <c r="S715" s="144"/>
      <c r="T715" s="144"/>
      <c r="U715" s="144"/>
      <c r="V715" s="144"/>
      <c r="W715" s="144"/>
      <c r="X715" s="144"/>
      <c r="Y715" s="144"/>
      <c r="Z715" s="144"/>
      <c r="AA715" s="144"/>
    </row>
    <row r="716" spans="1:27" ht="15.75" customHeight="1" x14ac:dyDescent="0.2">
      <c r="A716" s="144"/>
      <c r="B716" s="144"/>
      <c r="C716" s="144"/>
      <c r="D716" s="144"/>
      <c r="E716" s="144"/>
      <c r="F716" s="144"/>
      <c r="G716" s="144"/>
      <c r="H716" s="144"/>
      <c r="I716" s="144"/>
      <c r="J716" s="144"/>
      <c r="K716" s="144"/>
      <c r="L716" s="144"/>
      <c r="M716" s="144"/>
      <c r="N716" s="144"/>
      <c r="O716" s="144"/>
      <c r="P716" s="144"/>
      <c r="Q716" s="144"/>
      <c r="R716" s="144"/>
      <c r="S716" s="144"/>
      <c r="T716" s="144"/>
      <c r="U716" s="144"/>
      <c r="V716" s="144"/>
      <c r="W716" s="144"/>
      <c r="X716" s="144"/>
      <c r="Y716" s="144"/>
      <c r="Z716" s="144"/>
      <c r="AA716" s="144"/>
    </row>
    <row r="717" spans="1:27" ht="15.75" customHeight="1" x14ac:dyDescent="0.2">
      <c r="A717" s="144"/>
      <c r="B717" s="144"/>
      <c r="C717" s="144"/>
      <c r="D717" s="144"/>
      <c r="E717" s="144"/>
      <c r="F717" s="144"/>
      <c r="G717" s="144"/>
      <c r="H717" s="144"/>
      <c r="I717" s="144"/>
      <c r="J717" s="144"/>
      <c r="K717" s="144"/>
      <c r="L717" s="144"/>
      <c r="M717" s="144"/>
      <c r="N717" s="144"/>
      <c r="O717" s="144"/>
      <c r="P717" s="144"/>
      <c r="Q717" s="144"/>
      <c r="R717" s="144"/>
      <c r="S717" s="144"/>
      <c r="T717" s="144"/>
      <c r="U717" s="144"/>
      <c r="V717" s="144"/>
      <c r="W717" s="144"/>
      <c r="X717" s="144"/>
      <c r="Y717" s="144"/>
      <c r="Z717" s="144"/>
      <c r="AA717" s="144"/>
    </row>
    <row r="718" spans="1:27" ht="15.75" customHeight="1" x14ac:dyDescent="0.2">
      <c r="A718" s="144"/>
      <c r="B718" s="144"/>
      <c r="C718" s="144"/>
      <c r="D718" s="144"/>
      <c r="E718" s="144"/>
      <c r="F718" s="144"/>
      <c r="G718" s="144"/>
      <c r="H718" s="144"/>
      <c r="I718" s="144"/>
      <c r="J718" s="144"/>
      <c r="K718" s="144"/>
      <c r="L718" s="144"/>
      <c r="M718" s="144"/>
      <c r="N718" s="144"/>
      <c r="O718" s="144"/>
      <c r="P718" s="144"/>
      <c r="Q718" s="144"/>
      <c r="R718" s="144"/>
      <c r="S718" s="144"/>
      <c r="T718" s="144"/>
      <c r="U718" s="144"/>
      <c r="V718" s="144"/>
      <c r="W718" s="144"/>
      <c r="X718" s="144"/>
      <c r="Y718" s="144"/>
      <c r="Z718" s="144"/>
      <c r="AA718" s="144"/>
    </row>
    <row r="719" spans="1:27" ht="15.75" customHeight="1" x14ac:dyDescent="0.2">
      <c r="A719" s="144"/>
      <c r="B719" s="144"/>
      <c r="C719" s="144"/>
      <c r="D719" s="144"/>
      <c r="E719" s="144"/>
      <c r="F719" s="144"/>
      <c r="G719" s="144"/>
      <c r="H719" s="144"/>
      <c r="I719" s="144"/>
      <c r="J719" s="144"/>
      <c r="K719" s="144"/>
      <c r="L719" s="144"/>
      <c r="M719" s="144"/>
      <c r="N719" s="144"/>
      <c r="O719" s="144"/>
      <c r="P719" s="144"/>
      <c r="Q719" s="144"/>
      <c r="R719" s="144"/>
      <c r="S719" s="144"/>
      <c r="T719" s="144"/>
      <c r="U719" s="144"/>
      <c r="V719" s="144"/>
      <c r="W719" s="144"/>
      <c r="X719" s="144"/>
      <c r="Y719" s="144"/>
      <c r="Z719" s="144"/>
      <c r="AA719" s="144"/>
    </row>
    <row r="720" spans="1:27" ht="15.75" customHeight="1" x14ac:dyDescent="0.2">
      <c r="A720" s="144"/>
      <c r="B720" s="144"/>
      <c r="C720" s="144"/>
      <c r="D720" s="144"/>
      <c r="E720" s="144"/>
      <c r="F720" s="144"/>
      <c r="G720" s="144"/>
      <c r="H720" s="144"/>
      <c r="I720" s="144"/>
      <c r="J720" s="144"/>
      <c r="K720" s="144"/>
      <c r="L720" s="144"/>
      <c r="M720" s="144"/>
      <c r="N720" s="144"/>
      <c r="O720" s="144"/>
      <c r="P720" s="144"/>
      <c r="Q720" s="144"/>
      <c r="R720" s="144"/>
      <c r="S720" s="144"/>
      <c r="T720" s="144"/>
      <c r="U720" s="144"/>
      <c r="V720" s="144"/>
      <c r="W720" s="144"/>
      <c r="X720" s="144"/>
      <c r="Y720" s="144"/>
      <c r="Z720" s="144"/>
      <c r="AA720" s="144"/>
    </row>
    <row r="721" spans="1:27" ht="15.75" customHeight="1" x14ac:dyDescent="0.2">
      <c r="A721" s="144"/>
      <c r="B721" s="144"/>
      <c r="C721" s="144"/>
      <c r="D721" s="144"/>
      <c r="E721" s="144"/>
      <c r="F721" s="144"/>
      <c r="G721" s="144"/>
      <c r="H721" s="144"/>
      <c r="I721" s="144"/>
      <c r="J721" s="144"/>
      <c r="K721" s="144"/>
      <c r="L721" s="144"/>
      <c r="M721" s="144"/>
      <c r="N721" s="144"/>
      <c r="O721" s="144"/>
      <c r="P721" s="144"/>
      <c r="Q721" s="144"/>
      <c r="R721" s="144"/>
      <c r="S721" s="144"/>
      <c r="T721" s="144"/>
      <c r="U721" s="144"/>
      <c r="V721" s="144"/>
      <c r="W721" s="144"/>
      <c r="X721" s="144"/>
      <c r="Y721" s="144"/>
      <c r="Z721" s="144"/>
      <c r="AA721" s="144"/>
    </row>
    <row r="722" spans="1:27" ht="15.75" customHeight="1" x14ac:dyDescent="0.2">
      <c r="A722" s="144"/>
      <c r="B722" s="144"/>
      <c r="C722" s="144"/>
      <c r="D722" s="144"/>
      <c r="E722" s="144"/>
      <c r="F722" s="144"/>
      <c r="G722" s="144"/>
      <c r="H722" s="144"/>
      <c r="I722" s="144"/>
      <c r="J722" s="144"/>
      <c r="K722" s="144"/>
      <c r="L722" s="144"/>
      <c r="M722" s="144"/>
      <c r="N722" s="144"/>
      <c r="O722" s="144"/>
      <c r="P722" s="144"/>
      <c r="Q722" s="144"/>
      <c r="R722" s="144"/>
      <c r="S722" s="144"/>
      <c r="T722" s="144"/>
      <c r="U722" s="144"/>
      <c r="V722" s="144"/>
      <c r="W722" s="144"/>
      <c r="X722" s="144"/>
      <c r="Y722" s="144"/>
      <c r="Z722" s="144"/>
      <c r="AA722" s="144"/>
    </row>
    <row r="723" spans="1:27" ht="15.75" customHeight="1" x14ac:dyDescent="0.2">
      <c r="A723" s="144"/>
      <c r="B723" s="144"/>
      <c r="C723" s="144"/>
      <c r="D723" s="144"/>
      <c r="E723" s="144"/>
      <c r="F723" s="144"/>
      <c r="G723" s="144"/>
      <c r="H723" s="144"/>
      <c r="I723" s="144"/>
      <c r="J723" s="144"/>
      <c r="K723" s="144"/>
      <c r="L723" s="144"/>
      <c r="M723" s="144"/>
      <c r="N723" s="144"/>
      <c r="O723" s="144"/>
      <c r="P723" s="144"/>
      <c r="Q723" s="144"/>
      <c r="R723" s="144"/>
      <c r="S723" s="144"/>
      <c r="T723" s="144"/>
      <c r="U723" s="144"/>
      <c r="V723" s="144"/>
      <c r="W723" s="144"/>
      <c r="X723" s="144"/>
      <c r="Y723" s="144"/>
      <c r="Z723" s="144"/>
      <c r="AA723" s="144"/>
    </row>
    <row r="724" spans="1:27" ht="15.75" customHeight="1" x14ac:dyDescent="0.2">
      <c r="A724" s="144"/>
      <c r="B724" s="144"/>
      <c r="C724" s="144"/>
      <c r="D724" s="144"/>
      <c r="E724" s="144"/>
      <c r="F724" s="144"/>
      <c r="G724" s="144"/>
      <c r="H724" s="144"/>
      <c r="I724" s="144"/>
      <c r="J724" s="144"/>
      <c r="K724" s="144"/>
      <c r="L724" s="144"/>
      <c r="M724" s="144"/>
      <c r="N724" s="144"/>
      <c r="O724" s="144"/>
      <c r="P724" s="144"/>
      <c r="Q724" s="144"/>
      <c r="R724" s="144"/>
      <c r="S724" s="144"/>
      <c r="T724" s="144"/>
      <c r="U724" s="144"/>
      <c r="V724" s="144"/>
      <c r="W724" s="144"/>
      <c r="X724" s="144"/>
      <c r="Y724" s="144"/>
      <c r="Z724" s="144"/>
      <c r="AA724" s="144"/>
    </row>
    <row r="725" spans="1:27" ht="15.75" customHeight="1" x14ac:dyDescent="0.2">
      <c r="A725" s="144"/>
      <c r="B725" s="144"/>
      <c r="C725" s="144"/>
      <c r="D725" s="144"/>
      <c r="E725" s="144"/>
      <c r="F725" s="144"/>
      <c r="G725" s="144"/>
      <c r="H725" s="144"/>
      <c r="I725" s="144"/>
      <c r="J725" s="144"/>
      <c r="K725" s="144"/>
      <c r="L725" s="144"/>
      <c r="M725" s="144"/>
      <c r="N725" s="144"/>
      <c r="O725" s="144"/>
      <c r="P725" s="144"/>
      <c r="Q725" s="144"/>
      <c r="R725" s="144"/>
      <c r="S725" s="144"/>
      <c r="T725" s="144"/>
      <c r="U725" s="144"/>
      <c r="V725" s="144"/>
      <c r="W725" s="144"/>
      <c r="X725" s="144"/>
      <c r="Y725" s="144"/>
      <c r="Z725" s="144"/>
      <c r="AA725" s="144"/>
    </row>
    <row r="726" spans="1:27" ht="15.75" customHeight="1" x14ac:dyDescent="0.2">
      <c r="A726" s="144"/>
      <c r="B726" s="144"/>
      <c r="C726" s="144"/>
      <c r="D726" s="144"/>
      <c r="E726" s="144"/>
      <c r="F726" s="144"/>
      <c r="G726" s="144"/>
      <c r="H726" s="144"/>
      <c r="I726" s="144"/>
      <c r="J726" s="144"/>
      <c r="K726" s="144"/>
      <c r="L726" s="144"/>
      <c r="M726" s="144"/>
      <c r="N726" s="144"/>
      <c r="O726" s="144"/>
      <c r="P726" s="144"/>
      <c r="Q726" s="144"/>
      <c r="R726" s="144"/>
      <c r="S726" s="144"/>
      <c r="T726" s="144"/>
      <c r="U726" s="144"/>
      <c r="V726" s="144"/>
      <c r="W726" s="144"/>
      <c r="X726" s="144"/>
      <c r="Y726" s="144"/>
      <c r="Z726" s="144"/>
      <c r="AA726" s="144"/>
    </row>
    <row r="727" spans="1:27" ht="15.75" customHeight="1" x14ac:dyDescent="0.2">
      <c r="A727" s="144"/>
      <c r="B727" s="144"/>
      <c r="C727" s="144"/>
      <c r="D727" s="144"/>
      <c r="E727" s="144"/>
      <c r="F727" s="144"/>
      <c r="G727" s="144"/>
      <c r="H727" s="144"/>
      <c r="I727" s="144"/>
      <c r="J727" s="144"/>
      <c r="K727" s="144"/>
      <c r="L727" s="144"/>
      <c r="M727" s="144"/>
      <c r="N727" s="144"/>
      <c r="O727" s="144"/>
      <c r="P727" s="144"/>
      <c r="Q727" s="144"/>
      <c r="R727" s="144"/>
      <c r="S727" s="144"/>
      <c r="T727" s="144"/>
      <c r="U727" s="144"/>
      <c r="V727" s="144"/>
      <c r="W727" s="144"/>
      <c r="X727" s="144"/>
      <c r="Y727" s="144"/>
      <c r="Z727" s="144"/>
      <c r="AA727" s="144"/>
    </row>
    <row r="728" spans="1:27" ht="15.75" customHeight="1" x14ac:dyDescent="0.2">
      <c r="A728" s="144"/>
      <c r="B728" s="144"/>
      <c r="C728" s="144"/>
      <c r="D728" s="144"/>
      <c r="E728" s="144"/>
      <c r="F728" s="144"/>
      <c r="G728" s="144"/>
      <c r="H728" s="144"/>
      <c r="I728" s="144"/>
      <c r="J728" s="144"/>
      <c r="K728" s="144"/>
      <c r="L728" s="144"/>
      <c r="M728" s="144"/>
      <c r="N728" s="144"/>
      <c r="O728" s="144"/>
      <c r="P728" s="144"/>
      <c r="Q728" s="144"/>
      <c r="R728" s="144"/>
      <c r="S728" s="144"/>
      <c r="T728" s="144"/>
      <c r="U728" s="144"/>
      <c r="V728" s="144"/>
      <c r="W728" s="144"/>
      <c r="X728" s="144"/>
      <c r="Y728" s="144"/>
      <c r="Z728" s="144"/>
      <c r="AA728" s="144"/>
    </row>
    <row r="729" spans="1:27" ht="15.75" customHeight="1" x14ac:dyDescent="0.2">
      <c r="A729" s="144"/>
      <c r="B729" s="144"/>
      <c r="C729" s="144"/>
      <c r="D729" s="144"/>
      <c r="E729" s="144"/>
      <c r="F729" s="144"/>
      <c r="G729" s="144"/>
      <c r="H729" s="144"/>
      <c r="I729" s="144"/>
      <c r="J729" s="144"/>
      <c r="K729" s="144"/>
      <c r="L729" s="144"/>
      <c r="M729" s="144"/>
      <c r="N729" s="144"/>
      <c r="O729" s="144"/>
      <c r="P729" s="144"/>
      <c r="Q729" s="144"/>
      <c r="R729" s="144"/>
      <c r="S729" s="144"/>
      <c r="T729" s="144"/>
      <c r="U729" s="144"/>
      <c r="V729" s="144"/>
      <c r="W729" s="144"/>
      <c r="X729" s="144"/>
      <c r="Y729" s="144"/>
      <c r="Z729" s="144"/>
      <c r="AA729" s="144"/>
    </row>
    <row r="730" spans="1:27" ht="15.75" customHeight="1" x14ac:dyDescent="0.2">
      <c r="A730" s="144"/>
      <c r="B730" s="144"/>
      <c r="C730" s="144"/>
      <c r="D730" s="144"/>
      <c r="E730" s="144"/>
      <c r="F730" s="144"/>
      <c r="G730" s="144"/>
      <c r="H730" s="144"/>
      <c r="I730" s="144"/>
      <c r="J730" s="144"/>
      <c r="K730" s="144"/>
      <c r="L730" s="144"/>
      <c r="M730" s="144"/>
      <c r="N730" s="144"/>
      <c r="O730" s="144"/>
      <c r="P730" s="144"/>
      <c r="Q730" s="144"/>
      <c r="R730" s="144"/>
      <c r="S730" s="144"/>
      <c r="T730" s="144"/>
      <c r="U730" s="144"/>
      <c r="V730" s="144"/>
      <c r="W730" s="144"/>
      <c r="X730" s="144"/>
      <c r="Y730" s="144"/>
      <c r="Z730" s="144"/>
      <c r="AA730" s="144"/>
    </row>
    <row r="731" spans="1:27" ht="15.75" customHeight="1" x14ac:dyDescent="0.2">
      <c r="A731" s="144"/>
      <c r="B731" s="144"/>
      <c r="C731" s="144"/>
      <c r="D731" s="144"/>
      <c r="E731" s="144"/>
      <c r="F731" s="144"/>
      <c r="G731" s="144"/>
      <c r="H731" s="144"/>
      <c r="I731" s="144"/>
      <c r="J731" s="144"/>
      <c r="K731" s="144"/>
      <c r="L731" s="144"/>
      <c r="M731" s="144"/>
      <c r="N731" s="144"/>
      <c r="O731" s="144"/>
      <c r="P731" s="144"/>
      <c r="Q731" s="144"/>
      <c r="R731" s="144"/>
      <c r="S731" s="144"/>
      <c r="T731" s="144"/>
      <c r="U731" s="144"/>
      <c r="V731" s="144"/>
      <c r="W731" s="144"/>
      <c r="X731" s="144"/>
      <c r="Y731" s="144"/>
      <c r="Z731" s="144"/>
      <c r="AA731" s="144"/>
    </row>
    <row r="732" spans="1:27" ht="15.75" customHeight="1" x14ac:dyDescent="0.2">
      <c r="A732" s="144"/>
      <c r="B732" s="144"/>
      <c r="C732" s="144"/>
      <c r="D732" s="144"/>
      <c r="E732" s="144"/>
      <c r="F732" s="144"/>
      <c r="G732" s="144"/>
      <c r="H732" s="144"/>
      <c r="I732" s="144"/>
      <c r="J732" s="144"/>
      <c r="K732" s="144"/>
      <c r="L732" s="144"/>
      <c r="M732" s="144"/>
      <c r="N732" s="144"/>
      <c r="O732" s="144"/>
      <c r="P732" s="144"/>
      <c r="Q732" s="144"/>
      <c r="R732" s="144"/>
      <c r="S732" s="144"/>
      <c r="T732" s="144"/>
      <c r="U732" s="144"/>
      <c r="V732" s="144"/>
      <c r="W732" s="144"/>
      <c r="X732" s="144"/>
      <c r="Y732" s="144"/>
      <c r="Z732" s="144"/>
      <c r="AA732" s="144"/>
    </row>
    <row r="733" spans="1:27" ht="15.75" customHeight="1" x14ac:dyDescent="0.2">
      <c r="A733" s="144"/>
      <c r="B733" s="144"/>
      <c r="C733" s="144"/>
      <c r="D733" s="144"/>
      <c r="E733" s="144"/>
      <c r="F733" s="144"/>
      <c r="G733" s="144"/>
      <c r="H733" s="144"/>
      <c r="I733" s="144"/>
      <c r="J733" s="144"/>
      <c r="K733" s="144"/>
      <c r="L733" s="144"/>
      <c r="M733" s="144"/>
      <c r="N733" s="144"/>
      <c r="O733" s="144"/>
      <c r="P733" s="144"/>
      <c r="Q733" s="144"/>
      <c r="R733" s="144"/>
      <c r="S733" s="144"/>
      <c r="T733" s="144"/>
      <c r="U733" s="144"/>
      <c r="V733" s="144"/>
      <c r="W733" s="144"/>
      <c r="X733" s="144"/>
      <c r="Y733" s="144"/>
      <c r="Z733" s="144"/>
      <c r="AA733" s="144"/>
    </row>
    <row r="734" spans="1:27" ht="15.75" customHeight="1" x14ac:dyDescent="0.2">
      <c r="A734" s="144"/>
      <c r="B734" s="144"/>
      <c r="C734" s="144"/>
      <c r="D734" s="144"/>
      <c r="E734" s="144"/>
      <c r="F734" s="144"/>
      <c r="G734" s="144"/>
      <c r="H734" s="144"/>
      <c r="I734" s="144"/>
      <c r="J734" s="144"/>
      <c r="K734" s="144"/>
      <c r="L734" s="144"/>
      <c r="M734" s="144"/>
      <c r="N734" s="144"/>
      <c r="O734" s="144"/>
      <c r="P734" s="144"/>
      <c r="Q734" s="144"/>
      <c r="R734" s="144"/>
      <c r="S734" s="144"/>
      <c r="T734" s="144"/>
      <c r="U734" s="144"/>
      <c r="V734" s="144"/>
      <c r="W734" s="144"/>
      <c r="X734" s="144"/>
      <c r="Y734" s="144"/>
      <c r="Z734" s="144"/>
      <c r="AA734" s="144"/>
    </row>
    <row r="735" spans="1:27" ht="15.75" customHeight="1" x14ac:dyDescent="0.2">
      <c r="A735" s="144"/>
      <c r="B735" s="144"/>
      <c r="C735" s="144"/>
      <c r="D735" s="144"/>
      <c r="E735" s="144"/>
      <c r="F735" s="144"/>
      <c r="G735" s="144"/>
      <c r="H735" s="144"/>
      <c r="I735" s="144"/>
      <c r="J735" s="144"/>
      <c r="K735" s="144"/>
      <c r="L735" s="144"/>
      <c r="M735" s="144"/>
      <c r="N735" s="144"/>
      <c r="O735" s="144"/>
      <c r="P735" s="144"/>
      <c r="Q735" s="144"/>
      <c r="R735" s="144"/>
      <c r="S735" s="144"/>
      <c r="T735" s="144"/>
      <c r="U735" s="144"/>
      <c r="V735" s="144"/>
      <c r="W735" s="144"/>
      <c r="X735" s="144"/>
      <c r="Y735" s="144"/>
      <c r="Z735" s="144"/>
      <c r="AA735" s="144"/>
    </row>
    <row r="736" spans="1:27" ht="15.75" customHeight="1" x14ac:dyDescent="0.2">
      <c r="A736" s="144"/>
      <c r="B736" s="144"/>
      <c r="C736" s="144"/>
      <c r="D736" s="144"/>
      <c r="E736" s="144"/>
      <c r="F736" s="144"/>
      <c r="G736" s="144"/>
      <c r="H736" s="144"/>
      <c r="I736" s="144"/>
      <c r="J736" s="144"/>
      <c r="K736" s="144"/>
      <c r="L736" s="144"/>
      <c r="M736" s="144"/>
      <c r="N736" s="144"/>
      <c r="O736" s="144"/>
      <c r="P736" s="144"/>
      <c r="Q736" s="144"/>
      <c r="R736" s="144"/>
      <c r="S736" s="144"/>
      <c r="T736" s="144"/>
      <c r="U736" s="144"/>
      <c r="V736" s="144"/>
      <c r="W736" s="144"/>
      <c r="X736" s="144"/>
      <c r="Y736" s="144"/>
      <c r="Z736" s="144"/>
      <c r="AA736" s="144"/>
    </row>
    <row r="737" spans="1:27" ht="15.75" customHeight="1" x14ac:dyDescent="0.2">
      <c r="A737" s="144"/>
      <c r="B737" s="144"/>
      <c r="C737" s="144"/>
      <c r="D737" s="144"/>
      <c r="E737" s="144"/>
      <c r="F737" s="144"/>
      <c r="G737" s="144"/>
      <c r="H737" s="144"/>
      <c r="I737" s="144"/>
      <c r="J737" s="144"/>
      <c r="K737" s="144"/>
      <c r="L737" s="144"/>
      <c r="M737" s="144"/>
      <c r="N737" s="144"/>
      <c r="O737" s="144"/>
      <c r="P737" s="144"/>
      <c r="Q737" s="144"/>
      <c r="R737" s="144"/>
      <c r="S737" s="144"/>
      <c r="T737" s="144"/>
      <c r="U737" s="144"/>
      <c r="V737" s="144"/>
      <c r="W737" s="144"/>
      <c r="X737" s="144"/>
      <c r="Y737" s="144"/>
      <c r="Z737" s="144"/>
      <c r="AA737" s="144"/>
    </row>
    <row r="738" spans="1:27" ht="15.75" customHeight="1" x14ac:dyDescent="0.2">
      <c r="A738" s="144"/>
      <c r="B738" s="144"/>
      <c r="C738" s="144"/>
      <c r="D738" s="144"/>
      <c r="E738" s="144"/>
      <c r="F738" s="144"/>
      <c r="G738" s="144"/>
      <c r="H738" s="144"/>
      <c r="I738" s="144"/>
      <c r="J738" s="144"/>
      <c r="K738" s="144"/>
      <c r="L738" s="144"/>
      <c r="M738" s="144"/>
      <c r="N738" s="144"/>
      <c r="O738" s="144"/>
      <c r="P738" s="144"/>
      <c r="Q738" s="144"/>
      <c r="R738" s="144"/>
      <c r="S738" s="144"/>
      <c r="T738" s="144"/>
      <c r="U738" s="144"/>
      <c r="V738" s="144"/>
      <c r="W738" s="144"/>
      <c r="X738" s="144"/>
      <c r="Y738" s="144"/>
      <c r="Z738" s="144"/>
      <c r="AA738" s="144"/>
    </row>
    <row r="739" spans="1:27" ht="15.75" customHeight="1" x14ac:dyDescent="0.2">
      <c r="A739" s="144"/>
      <c r="B739" s="144"/>
      <c r="C739" s="144"/>
      <c r="D739" s="144"/>
      <c r="E739" s="144"/>
      <c r="F739" s="144"/>
      <c r="G739" s="144"/>
      <c r="H739" s="144"/>
      <c r="I739" s="144"/>
      <c r="J739" s="144"/>
      <c r="K739" s="144"/>
      <c r="L739" s="144"/>
      <c r="M739" s="144"/>
      <c r="N739" s="144"/>
      <c r="O739" s="144"/>
      <c r="P739" s="144"/>
      <c r="Q739" s="144"/>
      <c r="R739" s="144"/>
      <c r="S739" s="144"/>
      <c r="T739" s="144"/>
      <c r="U739" s="144"/>
      <c r="V739" s="144"/>
      <c r="W739" s="144"/>
      <c r="X739" s="144"/>
      <c r="Y739" s="144"/>
      <c r="Z739" s="144"/>
      <c r="AA739" s="144"/>
    </row>
    <row r="740" spans="1:27" ht="15.75" customHeight="1" x14ac:dyDescent="0.2">
      <c r="A740" s="144"/>
      <c r="B740" s="144"/>
      <c r="C740" s="144"/>
      <c r="D740" s="144"/>
      <c r="E740" s="144"/>
      <c r="F740" s="144"/>
      <c r="G740" s="144"/>
      <c r="H740" s="144"/>
      <c r="I740" s="144"/>
      <c r="J740" s="144"/>
      <c r="K740" s="144"/>
      <c r="L740" s="144"/>
      <c r="M740" s="144"/>
      <c r="N740" s="144"/>
      <c r="O740" s="144"/>
      <c r="P740" s="144"/>
      <c r="Q740" s="144"/>
      <c r="R740" s="144"/>
      <c r="S740" s="144"/>
      <c r="T740" s="144"/>
      <c r="U740" s="144"/>
      <c r="V740" s="144"/>
      <c r="W740" s="144"/>
      <c r="X740" s="144"/>
      <c r="Y740" s="144"/>
      <c r="Z740" s="144"/>
      <c r="AA740" s="144"/>
    </row>
    <row r="741" spans="1:27" ht="15.75" customHeight="1" x14ac:dyDescent="0.2">
      <c r="A741" s="144"/>
      <c r="B741" s="144"/>
      <c r="C741" s="144"/>
      <c r="D741" s="144"/>
      <c r="E741" s="144"/>
      <c r="F741" s="144"/>
      <c r="G741" s="144"/>
      <c r="H741" s="144"/>
      <c r="I741" s="144"/>
      <c r="J741" s="144"/>
      <c r="K741" s="144"/>
      <c r="L741" s="144"/>
      <c r="M741" s="144"/>
      <c r="N741" s="144"/>
      <c r="O741" s="144"/>
      <c r="P741" s="144"/>
      <c r="Q741" s="144"/>
      <c r="R741" s="144"/>
      <c r="S741" s="144"/>
      <c r="T741" s="144"/>
      <c r="U741" s="144"/>
      <c r="V741" s="144"/>
      <c r="W741" s="144"/>
      <c r="X741" s="144"/>
      <c r="Y741" s="144"/>
      <c r="Z741" s="144"/>
      <c r="AA741" s="144"/>
    </row>
    <row r="742" spans="1:27" ht="15.75" customHeight="1" x14ac:dyDescent="0.2">
      <c r="A742" s="144"/>
      <c r="B742" s="144"/>
      <c r="C742" s="144"/>
      <c r="D742" s="144"/>
      <c r="E742" s="144"/>
      <c r="F742" s="144"/>
      <c r="G742" s="144"/>
      <c r="H742" s="144"/>
      <c r="I742" s="144"/>
      <c r="J742" s="144"/>
      <c r="K742" s="144"/>
      <c r="L742" s="144"/>
      <c r="M742" s="144"/>
      <c r="N742" s="144"/>
      <c r="O742" s="144"/>
      <c r="P742" s="144"/>
      <c r="Q742" s="144"/>
      <c r="R742" s="144"/>
      <c r="S742" s="144"/>
      <c r="T742" s="144"/>
      <c r="U742" s="144"/>
      <c r="V742" s="144"/>
      <c r="W742" s="144"/>
      <c r="X742" s="144"/>
      <c r="Y742" s="144"/>
      <c r="Z742" s="144"/>
      <c r="AA742" s="144"/>
    </row>
    <row r="743" spans="1:27" ht="15.75" customHeight="1" x14ac:dyDescent="0.2">
      <c r="A743" s="144"/>
      <c r="B743" s="144"/>
      <c r="C743" s="144"/>
      <c r="D743" s="144"/>
      <c r="E743" s="144"/>
      <c r="F743" s="144"/>
      <c r="G743" s="144"/>
      <c r="H743" s="144"/>
      <c r="I743" s="144"/>
      <c r="J743" s="144"/>
      <c r="K743" s="144"/>
      <c r="L743" s="144"/>
      <c r="M743" s="144"/>
      <c r="N743" s="144"/>
      <c r="O743" s="144"/>
      <c r="P743" s="144"/>
      <c r="Q743" s="144"/>
      <c r="R743" s="144"/>
      <c r="S743" s="144"/>
      <c r="T743" s="144"/>
      <c r="U743" s="144"/>
      <c r="V743" s="144"/>
      <c r="W743" s="144"/>
      <c r="X743" s="144"/>
      <c r="Y743" s="144"/>
      <c r="Z743" s="144"/>
      <c r="AA743" s="144"/>
    </row>
    <row r="744" spans="1:27" ht="15.75" customHeight="1" x14ac:dyDescent="0.2">
      <c r="A744" s="144"/>
      <c r="B744" s="144"/>
      <c r="C744" s="144"/>
      <c r="D744" s="144"/>
      <c r="E744" s="144"/>
      <c r="F744" s="144"/>
      <c r="G744" s="144"/>
      <c r="H744" s="144"/>
      <c r="I744" s="144"/>
      <c r="J744" s="144"/>
      <c r="K744" s="144"/>
      <c r="L744" s="144"/>
      <c r="M744" s="144"/>
      <c r="N744" s="144"/>
      <c r="O744" s="144"/>
      <c r="P744" s="144"/>
      <c r="Q744" s="144"/>
      <c r="R744" s="144"/>
      <c r="S744" s="144"/>
      <c r="T744" s="144"/>
      <c r="U744" s="144"/>
      <c r="V744" s="144"/>
      <c r="W744" s="144"/>
      <c r="X744" s="144"/>
      <c r="Y744" s="144"/>
      <c r="Z744" s="144"/>
      <c r="AA744" s="144"/>
    </row>
    <row r="745" spans="1:27" ht="15.75" customHeight="1" x14ac:dyDescent="0.2">
      <c r="A745" s="144"/>
      <c r="B745" s="144"/>
      <c r="C745" s="144"/>
      <c r="D745" s="144"/>
      <c r="E745" s="144"/>
      <c r="F745" s="144"/>
      <c r="G745" s="144"/>
      <c r="H745" s="144"/>
      <c r="I745" s="144"/>
      <c r="J745" s="144"/>
      <c r="K745" s="144"/>
      <c r="L745" s="144"/>
      <c r="M745" s="144"/>
      <c r="N745" s="144"/>
      <c r="O745" s="144"/>
      <c r="P745" s="144"/>
      <c r="Q745" s="144"/>
      <c r="R745" s="144"/>
      <c r="S745" s="144"/>
      <c r="T745" s="144"/>
      <c r="U745" s="144"/>
      <c r="V745" s="144"/>
      <c r="W745" s="144"/>
      <c r="X745" s="144"/>
      <c r="Y745" s="144"/>
      <c r="Z745" s="144"/>
      <c r="AA745" s="144"/>
    </row>
    <row r="746" spans="1:27" ht="15.75" customHeight="1" x14ac:dyDescent="0.2">
      <c r="A746" s="144"/>
      <c r="B746" s="144"/>
      <c r="C746" s="144"/>
      <c r="D746" s="144"/>
      <c r="E746" s="144"/>
      <c r="F746" s="144"/>
      <c r="G746" s="144"/>
      <c r="H746" s="144"/>
      <c r="I746" s="144"/>
      <c r="J746" s="144"/>
      <c r="K746" s="144"/>
      <c r="L746" s="144"/>
      <c r="M746" s="144"/>
      <c r="N746" s="144"/>
      <c r="O746" s="144"/>
      <c r="P746" s="144"/>
      <c r="Q746" s="144"/>
      <c r="R746" s="144"/>
      <c r="S746" s="144"/>
      <c r="T746" s="144"/>
      <c r="U746" s="144"/>
      <c r="V746" s="144"/>
      <c r="W746" s="144"/>
      <c r="X746" s="144"/>
      <c r="Y746" s="144"/>
      <c r="Z746" s="144"/>
      <c r="AA746" s="144"/>
    </row>
    <row r="747" spans="1:27" ht="15.75" customHeight="1" x14ac:dyDescent="0.2">
      <c r="A747" s="144"/>
      <c r="B747" s="144"/>
      <c r="C747" s="144"/>
      <c r="D747" s="144"/>
      <c r="E747" s="144"/>
      <c r="F747" s="144"/>
      <c r="G747" s="144"/>
      <c r="H747" s="144"/>
      <c r="I747" s="144"/>
      <c r="J747" s="144"/>
      <c r="K747" s="144"/>
      <c r="L747" s="144"/>
      <c r="M747" s="144"/>
      <c r="N747" s="144"/>
      <c r="O747" s="144"/>
      <c r="P747" s="144"/>
      <c r="Q747" s="144"/>
      <c r="R747" s="144"/>
      <c r="S747" s="144"/>
      <c r="T747" s="144"/>
      <c r="U747" s="144"/>
      <c r="V747" s="144"/>
      <c r="W747" s="144"/>
      <c r="X747" s="144"/>
      <c r="Y747" s="144"/>
      <c r="Z747" s="144"/>
      <c r="AA747" s="144"/>
    </row>
    <row r="748" spans="1:27" ht="15.75" customHeight="1" x14ac:dyDescent="0.2">
      <c r="A748" s="144"/>
      <c r="B748" s="144"/>
      <c r="C748" s="144"/>
      <c r="D748" s="144"/>
      <c r="E748" s="144"/>
      <c r="F748" s="144"/>
      <c r="G748" s="144"/>
      <c r="H748" s="144"/>
      <c r="I748" s="144"/>
      <c r="J748" s="144"/>
      <c r="K748" s="144"/>
      <c r="L748" s="144"/>
      <c r="M748" s="144"/>
      <c r="N748" s="144"/>
      <c r="O748" s="144"/>
      <c r="P748" s="144"/>
      <c r="Q748" s="144"/>
      <c r="R748" s="144"/>
      <c r="S748" s="144"/>
      <c r="T748" s="144"/>
      <c r="U748" s="144"/>
      <c r="V748" s="144"/>
      <c r="W748" s="144"/>
      <c r="X748" s="144"/>
      <c r="Y748" s="144"/>
      <c r="Z748" s="144"/>
      <c r="AA748" s="144"/>
    </row>
    <row r="749" spans="1:27" ht="15.75" customHeight="1" x14ac:dyDescent="0.2">
      <c r="A749" s="144"/>
      <c r="B749" s="144"/>
      <c r="C749" s="144"/>
      <c r="D749" s="144"/>
      <c r="E749" s="144"/>
      <c r="F749" s="144"/>
      <c r="G749" s="144"/>
      <c r="H749" s="144"/>
      <c r="I749" s="144"/>
      <c r="J749" s="144"/>
      <c r="K749" s="144"/>
      <c r="L749" s="144"/>
      <c r="M749" s="144"/>
      <c r="N749" s="144"/>
      <c r="O749" s="144"/>
      <c r="P749" s="144"/>
      <c r="Q749" s="144"/>
      <c r="R749" s="144"/>
      <c r="S749" s="144"/>
      <c r="T749" s="144"/>
      <c r="U749" s="144"/>
      <c r="V749" s="144"/>
      <c r="W749" s="144"/>
      <c r="X749" s="144"/>
      <c r="Y749" s="144"/>
      <c r="Z749" s="144"/>
      <c r="AA749" s="144"/>
    </row>
    <row r="750" spans="1:27" ht="15.75" customHeight="1" x14ac:dyDescent="0.2">
      <c r="A750" s="144"/>
      <c r="B750" s="144"/>
      <c r="C750" s="144"/>
      <c r="D750" s="144"/>
      <c r="E750" s="144"/>
      <c r="F750" s="144"/>
      <c r="G750" s="144"/>
      <c r="H750" s="144"/>
      <c r="I750" s="144"/>
      <c r="J750" s="144"/>
      <c r="K750" s="144"/>
      <c r="L750" s="144"/>
      <c r="M750" s="144"/>
      <c r="N750" s="144"/>
      <c r="O750" s="144"/>
      <c r="P750" s="144"/>
      <c r="Q750" s="144"/>
      <c r="R750" s="144"/>
      <c r="S750" s="144"/>
      <c r="T750" s="144"/>
      <c r="U750" s="144"/>
      <c r="V750" s="144"/>
      <c r="W750" s="144"/>
      <c r="X750" s="144"/>
      <c r="Y750" s="144"/>
      <c r="Z750" s="144"/>
      <c r="AA750" s="144"/>
    </row>
    <row r="751" spans="1:27" ht="15.75" customHeight="1" x14ac:dyDescent="0.2">
      <c r="A751" s="144"/>
      <c r="B751" s="144"/>
      <c r="C751" s="144"/>
      <c r="D751" s="144"/>
      <c r="E751" s="144"/>
      <c r="F751" s="144"/>
      <c r="G751" s="144"/>
      <c r="H751" s="144"/>
      <c r="I751" s="144"/>
      <c r="J751" s="144"/>
      <c r="K751" s="144"/>
      <c r="L751" s="144"/>
      <c r="M751" s="144"/>
      <c r="N751" s="144"/>
      <c r="O751" s="144"/>
      <c r="P751" s="144"/>
      <c r="Q751" s="144"/>
      <c r="R751" s="144"/>
      <c r="S751" s="144"/>
      <c r="T751" s="144"/>
      <c r="U751" s="144"/>
      <c r="V751" s="144"/>
      <c r="W751" s="144"/>
      <c r="X751" s="144"/>
      <c r="Y751" s="144"/>
      <c r="Z751" s="144"/>
      <c r="AA751" s="144"/>
    </row>
    <row r="752" spans="1:27" ht="15.75" customHeight="1" x14ac:dyDescent="0.2">
      <c r="A752" s="144"/>
      <c r="B752" s="144"/>
      <c r="C752" s="144"/>
      <c r="D752" s="144"/>
      <c r="E752" s="144"/>
      <c r="F752" s="144"/>
      <c r="G752" s="144"/>
      <c r="H752" s="144"/>
      <c r="I752" s="144"/>
      <c r="J752" s="144"/>
      <c r="K752" s="144"/>
      <c r="L752" s="144"/>
      <c r="M752" s="144"/>
      <c r="N752" s="144"/>
      <c r="O752" s="144"/>
      <c r="P752" s="144"/>
      <c r="Q752" s="144"/>
      <c r="R752" s="144"/>
      <c r="S752" s="144"/>
      <c r="T752" s="144"/>
      <c r="U752" s="144"/>
      <c r="V752" s="144"/>
      <c r="W752" s="144"/>
      <c r="X752" s="144"/>
      <c r="Y752" s="144"/>
      <c r="Z752" s="144"/>
      <c r="AA752" s="144"/>
    </row>
    <row r="753" spans="1:27" ht="15.75" customHeight="1" x14ac:dyDescent="0.2">
      <c r="A753" s="144"/>
      <c r="B753" s="144"/>
      <c r="C753" s="144"/>
      <c r="D753" s="144"/>
      <c r="E753" s="144"/>
      <c r="F753" s="144"/>
      <c r="G753" s="144"/>
      <c r="H753" s="144"/>
      <c r="I753" s="144"/>
      <c r="J753" s="144"/>
      <c r="K753" s="144"/>
      <c r="L753" s="144"/>
      <c r="M753" s="144"/>
      <c r="N753" s="144"/>
      <c r="O753" s="144"/>
      <c r="P753" s="144"/>
      <c r="Q753" s="144"/>
      <c r="R753" s="144"/>
      <c r="S753" s="144"/>
      <c r="T753" s="144"/>
      <c r="U753" s="144"/>
      <c r="V753" s="144"/>
      <c r="W753" s="144"/>
      <c r="X753" s="144"/>
      <c r="Y753" s="144"/>
      <c r="Z753" s="144"/>
      <c r="AA753" s="144"/>
    </row>
    <row r="754" spans="1:27" ht="15.75" customHeight="1" x14ac:dyDescent="0.2">
      <c r="A754" s="144"/>
      <c r="B754" s="144"/>
      <c r="C754" s="144"/>
      <c r="D754" s="144"/>
      <c r="E754" s="144"/>
      <c r="F754" s="144"/>
      <c r="G754" s="144"/>
      <c r="H754" s="144"/>
      <c r="I754" s="144"/>
      <c r="J754" s="144"/>
      <c r="K754" s="144"/>
      <c r="L754" s="144"/>
      <c r="M754" s="144"/>
      <c r="N754" s="144"/>
      <c r="O754" s="144"/>
      <c r="P754" s="144"/>
      <c r="Q754" s="144"/>
      <c r="R754" s="144"/>
      <c r="S754" s="144"/>
      <c r="T754" s="144"/>
      <c r="U754" s="144"/>
      <c r="V754" s="144"/>
      <c r="W754" s="144"/>
      <c r="X754" s="144"/>
      <c r="Y754" s="144"/>
      <c r="Z754" s="144"/>
      <c r="AA754" s="144"/>
    </row>
    <row r="755" spans="1:27" ht="15.75" customHeight="1" x14ac:dyDescent="0.2">
      <c r="A755" s="144"/>
      <c r="B755" s="144"/>
      <c r="C755" s="144"/>
      <c r="D755" s="144"/>
      <c r="E755" s="144"/>
      <c r="F755" s="144"/>
      <c r="G755" s="144"/>
      <c r="H755" s="144"/>
      <c r="I755" s="144"/>
      <c r="J755" s="144"/>
      <c r="K755" s="144"/>
      <c r="L755" s="144"/>
      <c r="M755" s="144"/>
      <c r="N755" s="144"/>
      <c r="O755" s="144"/>
      <c r="P755" s="144"/>
      <c r="Q755" s="144"/>
      <c r="R755" s="144"/>
      <c r="S755" s="144"/>
      <c r="T755" s="144"/>
      <c r="U755" s="144"/>
      <c r="V755" s="144"/>
      <c r="W755" s="144"/>
      <c r="X755" s="144"/>
      <c r="Y755" s="144"/>
      <c r="Z755" s="144"/>
      <c r="AA755" s="144"/>
    </row>
    <row r="756" spans="1:27" ht="15.75" customHeight="1" x14ac:dyDescent="0.2">
      <c r="A756" s="144"/>
      <c r="B756" s="144"/>
      <c r="C756" s="144"/>
      <c r="D756" s="144"/>
      <c r="E756" s="144"/>
      <c r="F756" s="144"/>
      <c r="G756" s="144"/>
      <c r="H756" s="144"/>
      <c r="I756" s="144"/>
      <c r="J756" s="144"/>
      <c r="K756" s="144"/>
      <c r="L756" s="144"/>
      <c r="M756" s="144"/>
      <c r="N756" s="144"/>
      <c r="O756" s="144"/>
      <c r="P756" s="144"/>
      <c r="Q756" s="144"/>
      <c r="R756" s="144"/>
      <c r="S756" s="144"/>
      <c r="T756" s="144"/>
      <c r="U756" s="144"/>
      <c r="V756" s="144"/>
      <c r="W756" s="144"/>
      <c r="X756" s="144"/>
      <c r="Y756" s="144"/>
      <c r="Z756" s="144"/>
      <c r="AA756" s="144"/>
    </row>
    <row r="757" spans="1:27" ht="15.75" customHeight="1" x14ac:dyDescent="0.2">
      <c r="A757" s="144"/>
      <c r="B757" s="144"/>
      <c r="C757" s="144"/>
      <c r="D757" s="144"/>
      <c r="E757" s="144"/>
      <c r="F757" s="144"/>
      <c r="G757" s="144"/>
      <c r="H757" s="144"/>
      <c r="I757" s="144"/>
      <c r="J757" s="144"/>
      <c r="K757" s="144"/>
      <c r="L757" s="144"/>
      <c r="M757" s="144"/>
      <c r="N757" s="144"/>
      <c r="O757" s="144"/>
      <c r="P757" s="144"/>
      <c r="Q757" s="144"/>
      <c r="R757" s="144"/>
      <c r="S757" s="144"/>
      <c r="T757" s="144"/>
      <c r="U757" s="144"/>
      <c r="V757" s="144"/>
      <c r="W757" s="144"/>
      <c r="X757" s="144"/>
      <c r="Y757" s="144"/>
      <c r="Z757" s="144"/>
      <c r="AA757" s="144"/>
    </row>
    <row r="758" spans="1:27" ht="15.75" customHeight="1" x14ac:dyDescent="0.2">
      <c r="A758" s="144"/>
      <c r="B758" s="144"/>
      <c r="C758" s="144"/>
      <c r="D758" s="144"/>
      <c r="E758" s="144"/>
      <c r="F758" s="144"/>
      <c r="G758" s="144"/>
      <c r="H758" s="144"/>
      <c r="I758" s="144"/>
      <c r="J758" s="144"/>
      <c r="K758" s="144"/>
      <c r="L758" s="144"/>
      <c r="M758" s="144"/>
      <c r="N758" s="144"/>
      <c r="O758" s="144"/>
      <c r="P758" s="144"/>
      <c r="Q758" s="144"/>
      <c r="R758" s="144"/>
      <c r="S758" s="144"/>
      <c r="T758" s="144"/>
      <c r="U758" s="144"/>
      <c r="V758" s="144"/>
      <c r="W758" s="144"/>
      <c r="X758" s="144"/>
      <c r="Y758" s="144"/>
      <c r="Z758" s="144"/>
      <c r="AA758" s="144"/>
    </row>
    <row r="759" spans="1:27" ht="15.75" customHeight="1" x14ac:dyDescent="0.2">
      <c r="A759" s="144"/>
      <c r="B759" s="144"/>
      <c r="C759" s="144"/>
      <c r="D759" s="144"/>
      <c r="E759" s="144"/>
      <c r="F759" s="144"/>
      <c r="G759" s="144"/>
      <c r="H759" s="144"/>
      <c r="I759" s="144"/>
      <c r="J759" s="144"/>
      <c r="K759" s="144"/>
      <c r="L759" s="144"/>
      <c r="M759" s="144"/>
      <c r="N759" s="144"/>
      <c r="O759" s="144"/>
      <c r="P759" s="144"/>
      <c r="Q759" s="144"/>
      <c r="R759" s="144"/>
      <c r="S759" s="144"/>
      <c r="T759" s="144"/>
      <c r="U759" s="144"/>
      <c r="V759" s="144"/>
      <c r="W759" s="144"/>
      <c r="X759" s="144"/>
      <c r="Y759" s="144"/>
      <c r="Z759" s="144"/>
      <c r="AA759" s="144"/>
    </row>
    <row r="760" spans="1:27" ht="15.75" customHeight="1" x14ac:dyDescent="0.2">
      <c r="A760" s="144"/>
      <c r="B760" s="144"/>
      <c r="C760" s="144"/>
      <c r="D760" s="144"/>
      <c r="E760" s="144"/>
      <c r="F760" s="144"/>
      <c r="G760" s="144"/>
      <c r="H760" s="144"/>
      <c r="I760" s="144"/>
      <c r="J760" s="144"/>
      <c r="K760" s="144"/>
      <c r="L760" s="144"/>
      <c r="M760" s="144"/>
      <c r="N760" s="144"/>
      <c r="O760" s="144"/>
      <c r="P760" s="144"/>
      <c r="Q760" s="144"/>
      <c r="R760" s="144"/>
      <c r="S760" s="144"/>
      <c r="T760" s="144"/>
      <c r="U760" s="144"/>
      <c r="V760" s="144"/>
      <c r="W760" s="144"/>
      <c r="X760" s="144"/>
      <c r="Y760" s="144"/>
      <c r="Z760" s="144"/>
      <c r="AA760" s="144"/>
    </row>
    <row r="761" spans="1:27" ht="15.75" customHeight="1" x14ac:dyDescent="0.2">
      <c r="A761" s="144"/>
      <c r="B761" s="144"/>
      <c r="C761" s="144"/>
      <c r="D761" s="144"/>
      <c r="E761" s="144"/>
      <c r="F761" s="144"/>
      <c r="G761" s="144"/>
      <c r="H761" s="144"/>
      <c r="I761" s="144"/>
      <c r="J761" s="144"/>
      <c r="K761" s="144"/>
      <c r="L761" s="144"/>
      <c r="M761" s="144"/>
      <c r="N761" s="144"/>
      <c r="O761" s="144"/>
      <c r="P761" s="144"/>
      <c r="Q761" s="144"/>
      <c r="R761" s="144"/>
      <c r="S761" s="144"/>
      <c r="T761" s="144"/>
      <c r="U761" s="144"/>
      <c r="V761" s="144"/>
      <c r="W761" s="144"/>
      <c r="X761" s="144"/>
      <c r="Y761" s="144"/>
      <c r="Z761" s="144"/>
      <c r="AA761" s="144"/>
    </row>
    <row r="762" spans="1:27" ht="15.75" customHeight="1" x14ac:dyDescent="0.2">
      <c r="A762" s="144"/>
      <c r="B762" s="144"/>
      <c r="C762" s="144"/>
      <c r="D762" s="144"/>
      <c r="E762" s="144"/>
      <c r="F762" s="144"/>
      <c r="G762" s="144"/>
      <c r="H762" s="144"/>
      <c r="I762" s="144"/>
      <c r="J762" s="144"/>
      <c r="K762" s="144"/>
      <c r="L762" s="144"/>
      <c r="M762" s="144"/>
      <c r="N762" s="144"/>
      <c r="O762" s="144"/>
      <c r="P762" s="144"/>
      <c r="Q762" s="144"/>
      <c r="R762" s="144"/>
      <c r="S762" s="144"/>
      <c r="T762" s="144"/>
      <c r="U762" s="144"/>
      <c r="V762" s="144"/>
      <c r="W762" s="144"/>
      <c r="X762" s="144"/>
      <c r="Y762" s="144"/>
      <c r="Z762" s="144"/>
      <c r="AA762" s="144"/>
    </row>
    <row r="763" spans="1:27" ht="15.75" customHeight="1" x14ac:dyDescent="0.2">
      <c r="A763" s="144"/>
      <c r="B763" s="144"/>
      <c r="C763" s="144"/>
      <c r="D763" s="144"/>
      <c r="E763" s="144"/>
      <c r="F763" s="144"/>
      <c r="G763" s="144"/>
      <c r="H763" s="144"/>
      <c r="I763" s="144"/>
      <c r="J763" s="144"/>
      <c r="K763" s="144"/>
      <c r="L763" s="144"/>
      <c r="M763" s="144"/>
      <c r="N763" s="144"/>
      <c r="O763" s="144"/>
      <c r="P763" s="144"/>
      <c r="Q763" s="144"/>
      <c r="R763" s="144"/>
      <c r="S763" s="144"/>
      <c r="T763" s="144"/>
      <c r="U763" s="144"/>
      <c r="V763" s="144"/>
      <c r="W763" s="144"/>
      <c r="X763" s="144"/>
      <c r="Y763" s="144"/>
      <c r="Z763" s="144"/>
      <c r="AA763" s="144"/>
    </row>
    <row r="764" spans="1:27" ht="15.75" customHeight="1" x14ac:dyDescent="0.2">
      <c r="A764" s="144"/>
      <c r="B764" s="144"/>
      <c r="C764" s="144"/>
      <c r="D764" s="144"/>
      <c r="E764" s="144"/>
      <c r="F764" s="144"/>
      <c r="G764" s="144"/>
      <c r="H764" s="144"/>
      <c r="I764" s="144"/>
      <c r="J764" s="144"/>
      <c r="K764" s="144"/>
      <c r="L764" s="144"/>
      <c r="M764" s="144"/>
      <c r="N764" s="144"/>
      <c r="O764" s="144"/>
      <c r="P764" s="144"/>
      <c r="Q764" s="144"/>
      <c r="R764" s="144"/>
      <c r="S764" s="144"/>
      <c r="T764" s="144"/>
      <c r="U764" s="144"/>
      <c r="V764" s="144"/>
      <c r="W764" s="144"/>
      <c r="X764" s="144"/>
      <c r="Y764" s="144"/>
      <c r="Z764" s="144"/>
      <c r="AA764" s="144"/>
    </row>
    <row r="765" spans="1:27" ht="15.75" customHeight="1" x14ac:dyDescent="0.2">
      <c r="A765" s="144"/>
      <c r="B765" s="144"/>
      <c r="C765" s="144"/>
      <c r="D765" s="144"/>
      <c r="E765" s="144"/>
      <c r="F765" s="144"/>
      <c r="G765" s="144"/>
      <c r="H765" s="144"/>
      <c r="I765" s="144"/>
      <c r="J765" s="144"/>
      <c r="K765" s="144"/>
      <c r="L765" s="144"/>
      <c r="M765" s="144"/>
      <c r="N765" s="144"/>
      <c r="O765" s="144"/>
      <c r="P765" s="144"/>
      <c r="Q765" s="144"/>
      <c r="R765" s="144"/>
      <c r="S765" s="144"/>
      <c r="T765" s="144"/>
      <c r="U765" s="144"/>
      <c r="V765" s="144"/>
      <c r="W765" s="144"/>
      <c r="X765" s="144"/>
      <c r="Y765" s="144"/>
      <c r="Z765" s="144"/>
      <c r="AA765" s="144"/>
    </row>
    <row r="766" spans="1:27" ht="15.75" customHeight="1" x14ac:dyDescent="0.2">
      <c r="A766" s="144"/>
      <c r="B766" s="144"/>
      <c r="C766" s="144"/>
      <c r="D766" s="144"/>
      <c r="E766" s="144"/>
      <c r="F766" s="144"/>
      <c r="G766" s="144"/>
      <c r="H766" s="144"/>
      <c r="I766" s="144"/>
      <c r="J766" s="144"/>
      <c r="K766" s="144"/>
      <c r="L766" s="144"/>
      <c r="M766" s="144"/>
      <c r="N766" s="144"/>
      <c r="O766" s="144"/>
      <c r="P766" s="144"/>
      <c r="Q766" s="144"/>
      <c r="R766" s="144"/>
      <c r="S766" s="144"/>
      <c r="T766" s="144"/>
      <c r="U766" s="144"/>
      <c r="V766" s="144"/>
      <c r="W766" s="144"/>
      <c r="X766" s="144"/>
      <c r="Y766" s="144"/>
      <c r="Z766" s="144"/>
      <c r="AA766" s="144"/>
    </row>
    <row r="767" spans="1:27" ht="15.75" customHeight="1" x14ac:dyDescent="0.2">
      <c r="A767" s="144"/>
      <c r="B767" s="144"/>
      <c r="C767" s="144"/>
      <c r="D767" s="144"/>
      <c r="E767" s="144"/>
      <c r="F767" s="144"/>
      <c r="G767" s="144"/>
      <c r="H767" s="144"/>
      <c r="I767" s="144"/>
      <c r="J767" s="144"/>
      <c r="K767" s="144"/>
      <c r="L767" s="144"/>
      <c r="M767" s="144"/>
      <c r="N767" s="144"/>
      <c r="O767" s="144"/>
      <c r="P767" s="144"/>
      <c r="Q767" s="144"/>
      <c r="R767" s="144"/>
      <c r="S767" s="144"/>
      <c r="T767" s="144"/>
      <c r="U767" s="144"/>
      <c r="V767" s="144"/>
      <c r="W767" s="144"/>
      <c r="X767" s="144"/>
      <c r="Y767" s="144"/>
      <c r="Z767" s="144"/>
      <c r="AA767" s="144"/>
    </row>
    <row r="768" spans="1:27" ht="15.75" customHeight="1" x14ac:dyDescent="0.2">
      <c r="A768" s="144"/>
      <c r="B768" s="144"/>
      <c r="C768" s="144"/>
      <c r="D768" s="144"/>
      <c r="E768" s="144"/>
      <c r="F768" s="144"/>
      <c r="G768" s="144"/>
      <c r="H768" s="144"/>
      <c r="I768" s="144"/>
      <c r="J768" s="144"/>
      <c r="K768" s="144"/>
      <c r="L768" s="144"/>
      <c r="M768" s="144"/>
      <c r="N768" s="144"/>
      <c r="O768" s="144"/>
      <c r="P768" s="144"/>
      <c r="Q768" s="144"/>
      <c r="R768" s="144"/>
      <c r="S768" s="144"/>
      <c r="T768" s="144"/>
      <c r="U768" s="144"/>
      <c r="V768" s="144"/>
      <c r="W768" s="144"/>
      <c r="X768" s="144"/>
      <c r="Y768" s="144"/>
      <c r="Z768" s="144"/>
      <c r="AA768" s="144"/>
    </row>
    <row r="769" spans="1:27" ht="15.75" customHeight="1" x14ac:dyDescent="0.2">
      <c r="A769" s="144"/>
      <c r="B769" s="144"/>
      <c r="C769" s="144"/>
      <c r="D769" s="144"/>
      <c r="E769" s="144"/>
      <c r="F769" s="144"/>
      <c r="G769" s="144"/>
      <c r="H769" s="144"/>
      <c r="I769" s="144"/>
      <c r="J769" s="144"/>
      <c r="K769" s="144"/>
      <c r="L769" s="144"/>
      <c r="M769" s="144"/>
      <c r="N769" s="144"/>
      <c r="O769" s="144"/>
      <c r="P769" s="144"/>
      <c r="Q769" s="144"/>
      <c r="R769" s="144"/>
      <c r="S769" s="144"/>
      <c r="T769" s="144"/>
      <c r="U769" s="144"/>
      <c r="V769" s="144"/>
      <c r="W769" s="144"/>
      <c r="X769" s="144"/>
      <c r="Y769" s="144"/>
      <c r="Z769" s="144"/>
      <c r="AA769" s="144"/>
    </row>
    <row r="770" spans="1:27" ht="15.75" customHeight="1" x14ac:dyDescent="0.2">
      <c r="A770" s="144"/>
      <c r="B770" s="144"/>
      <c r="C770" s="144"/>
      <c r="D770" s="144"/>
      <c r="E770" s="144"/>
      <c r="F770" s="144"/>
      <c r="G770" s="144"/>
      <c r="H770" s="144"/>
      <c r="I770" s="144"/>
      <c r="J770" s="144"/>
      <c r="K770" s="144"/>
      <c r="L770" s="144"/>
      <c r="M770" s="144"/>
      <c r="N770" s="144"/>
      <c r="O770" s="144"/>
      <c r="P770" s="144"/>
      <c r="Q770" s="144"/>
      <c r="R770" s="144"/>
      <c r="S770" s="144"/>
      <c r="T770" s="144"/>
      <c r="U770" s="144"/>
      <c r="V770" s="144"/>
      <c r="W770" s="144"/>
      <c r="X770" s="144"/>
      <c r="Y770" s="144"/>
      <c r="Z770" s="144"/>
      <c r="AA770" s="144"/>
    </row>
    <row r="771" spans="1:27" ht="15.75" customHeight="1" x14ac:dyDescent="0.2">
      <c r="A771" s="144"/>
      <c r="B771" s="144"/>
      <c r="C771" s="144"/>
      <c r="D771" s="144"/>
      <c r="E771" s="144"/>
      <c r="F771" s="144"/>
      <c r="G771" s="144"/>
      <c r="H771" s="144"/>
      <c r="I771" s="144"/>
      <c r="J771" s="144"/>
      <c r="K771" s="144"/>
      <c r="L771" s="144"/>
      <c r="M771" s="144"/>
      <c r="N771" s="144"/>
      <c r="O771" s="144"/>
      <c r="P771" s="144"/>
      <c r="Q771" s="144"/>
      <c r="R771" s="144"/>
      <c r="S771" s="144"/>
      <c r="T771" s="144"/>
      <c r="U771" s="144"/>
      <c r="V771" s="144"/>
      <c r="W771" s="144"/>
      <c r="X771" s="144"/>
      <c r="Y771" s="144"/>
      <c r="Z771" s="144"/>
      <c r="AA771" s="144"/>
    </row>
    <row r="772" spans="1:27" ht="15.75" customHeight="1" x14ac:dyDescent="0.2">
      <c r="A772" s="144"/>
      <c r="B772" s="144"/>
      <c r="C772" s="144"/>
      <c r="D772" s="144"/>
      <c r="E772" s="144"/>
      <c r="F772" s="144"/>
      <c r="G772" s="144"/>
      <c r="H772" s="144"/>
      <c r="I772" s="144"/>
      <c r="J772" s="144"/>
      <c r="K772" s="144"/>
      <c r="L772" s="144"/>
      <c r="M772" s="144"/>
      <c r="N772" s="144"/>
      <c r="O772" s="144"/>
      <c r="P772" s="144"/>
      <c r="Q772" s="144"/>
      <c r="R772" s="144"/>
      <c r="S772" s="144"/>
      <c r="T772" s="144"/>
      <c r="U772" s="144"/>
      <c r="V772" s="144"/>
      <c r="W772" s="144"/>
      <c r="X772" s="144"/>
      <c r="Y772" s="144"/>
      <c r="Z772" s="144"/>
      <c r="AA772" s="144"/>
    </row>
    <row r="773" spans="1:27" ht="15.75" customHeight="1" x14ac:dyDescent="0.2">
      <c r="A773" s="144"/>
      <c r="B773" s="144"/>
      <c r="C773" s="144"/>
      <c r="D773" s="144"/>
      <c r="E773" s="144"/>
      <c r="F773" s="144"/>
      <c r="G773" s="144"/>
      <c r="H773" s="144"/>
      <c r="I773" s="144"/>
      <c r="J773" s="144"/>
      <c r="K773" s="144"/>
      <c r="L773" s="144"/>
      <c r="M773" s="144"/>
      <c r="N773" s="144"/>
      <c r="O773" s="144"/>
      <c r="P773" s="144"/>
      <c r="Q773" s="144"/>
      <c r="R773" s="144"/>
      <c r="S773" s="144"/>
      <c r="T773" s="144"/>
      <c r="U773" s="144"/>
      <c r="V773" s="144"/>
      <c r="W773" s="144"/>
      <c r="X773" s="144"/>
      <c r="Y773" s="144"/>
      <c r="Z773" s="144"/>
      <c r="AA773" s="144"/>
    </row>
    <row r="774" spans="1:27" ht="15.75" customHeight="1" x14ac:dyDescent="0.2">
      <c r="A774" s="144"/>
      <c r="B774" s="144"/>
      <c r="C774" s="144"/>
      <c r="D774" s="144"/>
      <c r="E774" s="144"/>
      <c r="F774" s="144"/>
      <c r="G774" s="144"/>
      <c r="H774" s="144"/>
      <c r="I774" s="144"/>
      <c r="J774" s="144"/>
      <c r="K774" s="144"/>
      <c r="L774" s="144"/>
      <c r="M774" s="144"/>
      <c r="N774" s="144"/>
      <c r="O774" s="144"/>
      <c r="P774" s="144"/>
      <c r="Q774" s="144"/>
      <c r="R774" s="144"/>
      <c r="S774" s="144"/>
      <c r="T774" s="144"/>
      <c r="U774" s="144"/>
      <c r="V774" s="144"/>
      <c r="W774" s="144"/>
      <c r="X774" s="144"/>
      <c r="Y774" s="144"/>
      <c r="Z774" s="144"/>
      <c r="AA774" s="144"/>
    </row>
    <row r="775" spans="1:27" ht="15.75" customHeight="1" x14ac:dyDescent="0.2">
      <c r="A775" s="144"/>
      <c r="B775" s="144"/>
      <c r="C775" s="144"/>
      <c r="D775" s="144"/>
      <c r="E775" s="144"/>
      <c r="F775" s="144"/>
      <c r="G775" s="144"/>
      <c r="H775" s="144"/>
      <c r="I775" s="144"/>
      <c r="J775" s="144"/>
      <c r="K775" s="144"/>
      <c r="L775" s="144"/>
      <c r="M775" s="144"/>
      <c r="N775" s="144"/>
      <c r="O775" s="144"/>
      <c r="P775" s="144"/>
      <c r="Q775" s="144"/>
      <c r="R775" s="144"/>
      <c r="S775" s="144"/>
      <c r="T775" s="144"/>
      <c r="U775" s="144"/>
      <c r="V775" s="144"/>
      <c r="W775" s="144"/>
      <c r="X775" s="144"/>
      <c r="Y775" s="144"/>
      <c r="Z775" s="144"/>
      <c r="AA775" s="144"/>
    </row>
    <row r="776" spans="1:27" ht="15.75" customHeight="1" x14ac:dyDescent="0.2">
      <c r="A776" s="144"/>
      <c r="B776" s="144"/>
      <c r="C776" s="144"/>
      <c r="D776" s="144"/>
      <c r="E776" s="144"/>
      <c r="F776" s="144"/>
      <c r="G776" s="144"/>
      <c r="H776" s="144"/>
      <c r="I776" s="144"/>
      <c r="J776" s="144"/>
      <c r="K776" s="144"/>
      <c r="L776" s="144"/>
      <c r="M776" s="144"/>
      <c r="N776" s="144"/>
      <c r="O776" s="144"/>
      <c r="P776" s="144"/>
      <c r="Q776" s="144"/>
      <c r="R776" s="144"/>
      <c r="S776" s="144"/>
      <c r="T776" s="144"/>
      <c r="U776" s="144"/>
      <c r="V776" s="144"/>
      <c r="W776" s="144"/>
      <c r="X776" s="144"/>
      <c r="Y776" s="144"/>
      <c r="Z776" s="144"/>
      <c r="AA776" s="144"/>
    </row>
    <row r="777" spans="1:27" ht="15.75" customHeight="1" x14ac:dyDescent="0.2">
      <c r="A777" s="144"/>
      <c r="B777" s="144"/>
      <c r="C777" s="144"/>
      <c r="D777" s="144"/>
      <c r="E777" s="144"/>
      <c r="F777" s="144"/>
      <c r="G777" s="144"/>
      <c r="H777" s="144"/>
      <c r="I777" s="144"/>
      <c r="J777" s="144"/>
      <c r="K777" s="144"/>
      <c r="L777" s="144"/>
      <c r="M777" s="144"/>
      <c r="N777" s="144"/>
      <c r="O777" s="144"/>
      <c r="P777" s="144"/>
      <c r="Q777" s="144"/>
      <c r="R777" s="144"/>
      <c r="S777" s="144"/>
      <c r="T777" s="144"/>
      <c r="U777" s="144"/>
      <c r="V777" s="144"/>
      <c r="W777" s="144"/>
      <c r="X777" s="144"/>
      <c r="Y777" s="144"/>
      <c r="Z777" s="144"/>
      <c r="AA777" s="144"/>
    </row>
    <row r="778" spans="1:27" ht="15.75" customHeight="1" x14ac:dyDescent="0.2">
      <c r="A778" s="144"/>
      <c r="B778" s="144"/>
      <c r="C778" s="144"/>
      <c r="D778" s="144"/>
      <c r="E778" s="144"/>
      <c r="F778" s="144"/>
      <c r="G778" s="144"/>
      <c r="H778" s="144"/>
      <c r="I778" s="144"/>
      <c r="J778" s="144"/>
      <c r="K778" s="144"/>
      <c r="L778" s="144"/>
      <c r="M778" s="144"/>
      <c r="N778" s="144"/>
      <c r="O778" s="144"/>
      <c r="P778" s="144"/>
      <c r="Q778" s="144"/>
      <c r="R778" s="144"/>
      <c r="S778" s="144"/>
      <c r="T778" s="144"/>
      <c r="U778" s="144"/>
      <c r="V778" s="144"/>
      <c r="W778" s="144"/>
      <c r="X778" s="144"/>
      <c r="Y778" s="144"/>
      <c r="Z778" s="144"/>
      <c r="AA778" s="144"/>
    </row>
    <row r="779" spans="1:27" ht="15.75" customHeight="1" x14ac:dyDescent="0.2">
      <c r="A779" s="144"/>
      <c r="B779" s="144"/>
      <c r="C779" s="144"/>
      <c r="D779" s="144"/>
      <c r="E779" s="144"/>
      <c r="F779" s="144"/>
      <c r="G779" s="144"/>
      <c r="H779" s="144"/>
      <c r="I779" s="144"/>
      <c r="J779" s="144"/>
      <c r="K779" s="144"/>
      <c r="L779" s="144"/>
      <c r="M779" s="144"/>
      <c r="N779" s="144"/>
      <c r="O779" s="144"/>
      <c r="P779" s="144"/>
      <c r="Q779" s="144"/>
      <c r="R779" s="144"/>
      <c r="S779" s="144"/>
      <c r="T779" s="144"/>
      <c r="U779" s="144"/>
      <c r="V779" s="144"/>
      <c r="W779" s="144"/>
      <c r="X779" s="144"/>
      <c r="Y779" s="144"/>
      <c r="Z779" s="144"/>
      <c r="AA779" s="144"/>
    </row>
    <row r="780" spans="1:27" ht="15.75" customHeight="1" x14ac:dyDescent="0.2">
      <c r="A780" s="144"/>
      <c r="B780" s="144"/>
      <c r="C780" s="144"/>
      <c r="D780" s="144"/>
      <c r="E780" s="144"/>
      <c r="F780" s="144"/>
      <c r="G780" s="144"/>
      <c r="H780" s="144"/>
      <c r="I780" s="144"/>
      <c r="J780" s="144"/>
      <c r="K780" s="144"/>
      <c r="L780" s="144"/>
      <c r="M780" s="144"/>
      <c r="N780" s="144"/>
      <c r="O780" s="144"/>
      <c r="P780" s="144"/>
      <c r="Q780" s="144"/>
      <c r="R780" s="144"/>
      <c r="S780" s="144"/>
      <c r="T780" s="144"/>
      <c r="U780" s="144"/>
      <c r="V780" s="144"/>
      <c r="W780" s="144"/>
      <c r="X780" s="144"/>
      <c r="Y780" s="144"/>
      <c r="Z780" s="144"/>
      <c r="AA780" s="144"/>
    </row>
    <row r="781" spans="1:27" ht="15.75" customHeight="1" x14ac:dyDescent="0.2">
      <c r="A781" s="144"/>
      <c r="B781" s="144"/>
      <c r="C781" s="144"/>
      <c r="D781" s="144"/>
      <c r="E781" s="144"/>
      <c r="F781" s="144"/>
      <c r="G781" s="144"/>
      <c r="H781" s="144"/>
      <c r="I781" s="144"/>
      <c r="J781" s="144"/>
      <c r="K781" s="144"/>
      <c r="L781" s="144"/>
      <c r="M781" s="144"/>
      <c r="N781" s="144"/>
      <c r="O781" s="144"/>
      <c r="P781" s="144"/>
      <c r="Q781" s="144"/>
      <c r="R781" s="144"/>
      <c r="S781" s="144"/>
      <c r="T781" s="144"/>
      <c r="U781" s="144"/>
      <c r="V781" s="144"/>
      <c r="W781" s="144"/>
      <c r="X781" s="144"/>
      <c r="Y781" s="144"/>
      <c r="Z781" s="144"/>
      <c r="AA781" s="144"/>
    </row>
    <row r="782" spans="1:27" ht="15.75" customHeight="1" x14ac:dyDescent="0.2">
      <c r="A782" s="144"/>
      <c r="B782" s="144"/>
      <c r="C782" s="144"/>
      <c r="D782" s="144"/>
      <c r="E782" s="144"/>
      <c r="F782" s="144"/>
      <c r="G782" s="144"/>
      <c r="H782" s="144"/>
      <c r="I782" s="144"/>
      <c r="J782" s="144"/>
      <c r="K782" s="144"/>
      <c r="L782" s="144"/>
      <c r="M782" s="144"/>
      <c r="N782" s="144"/>
      <c r="O782" s="144"/>
      <c r="P782" s="144"/>
      <c r="Q782" s="144"/>
      <c r="R782" s="144"/>
      <c r="S782" s="144"/>
      <c r="T782" s="144"/>
      <c r="U782" s="144"/>
      <c r="V782" s="144"/>
      <c r="W782" s="144"/>
      <c r="X782" s="144"/>
      <c r="Y782" s="144"/>
      <c r="Z782" s="144"/>
      <c r="AA782" s="144"/>
    </row>
    <row r="783" spans="1:27" ht="15.75" customHeight="1" x14ac:dyDescent="0.2">
      <c r="A783" s="144"/>
      <c r="B783" s="144"/>
      <c r="C783" s="144"/>
      <c r="D783" s="144"/>
      <c r="E783" s="144"/>
      <c r="F783" s="144"/>
      <c r="G783" s="144"/>
      <c r="H783" s="144"/>
      <c r="I783" s="144"/>
      <c r="J783" s="144"/>
      <c r="K783" s="144"/>
      <c r="L783" s="144"/>
      <c r="M783" s="144"/>
      <c r="N783" s="144"/>
      <c r="O783" s="144"/>
      <c r="P783" s="144"/>
      <c r="Q783" s="144"/>
      <c r="R783" s="144"/>
      <c r="S783" s="144"/>
      <c r="T783" s="144"/>
      <c r="U783" s="144"/>
      <c r="V783" s="144"/>
      <c r="W783" s="144"/>
      <c r="X783" s="144"/>
      <c r="Y783" s="144"/>
      <c r="Z783" s="144"/>
      <c r="AA783" s="144"/>
    </row>
    <row r="784" spans="1:27" ht="15.75" customHeight="1" x14ac:dyDescent="0.2">
      <c r="A784" s="144"/>
      <c r="B784" s="144"/>
      <c r="C784" s="144"/>
      <c r="D784" s="144"/>
      <c r="E784" s="144"/>
      <c r="F784" s="144"/>
      <c r="G784" s="144"/>
      <c r="H784" s="144"/>
      <c r="I784" s="144"/>
      <c r="J784" s="144"/>
      <c r="K784" s="144"/>
      <c r="L784" s="144"/>
      <c r="M784" s="144"/>
      <c r="N784" s="144"/>
      <c r="O784" s="144"/>
      <c r="P784" s="144"/>
      <c r="Q784" s="144"/>
      <c r="R784" s="144"/>
      <c r="S784" s="144"/>
      <c r="T784" s="144"/>
      <c r="U784" s="144"/>
      <c r="V784" s="144"/>
      <c r="W784" s="144"/>
      <c r="X784" s="144"/>
      <c r="Y784" s="144"/>
      <c r="Z784" s="144"/>
      <c r="AA784" s="144"/>
    </row>
    <row r="785" spans="1:27" ht="15.75" customHeight="1" x14ac:dyDescent="0.2">
      <c r="A785" s="144"/>
      <c r="B785" s="144"/>
      <c r="C785" s="144"/>
      <c r="D785" s="144"/>
      <c r="E785" s="144"/>
      <c r="F785" s="144"/>
      <c r="G785" s="144"/>
      <c r="H785" s="144"/>
      <c r="I785" s="144"/>
      <c r="J785" s="144"/>
      <c r="K785" s="144"/>
      <c r="L785" s="144"/>
      <c r="M785" s="144"/>
      <c r="N785" s="144"/>
      <c r="O785" s="144"/>
      <c r="P785" s="144"/>
      <c r="Q785" s="144"/>
      <c r="R785" s="144"/>
      <c r="S785" s="144"/>
      <c r="T785" s="144"/>
      <c r="U785" s="144"/>
      <c r="V785" s="144"/>
      <c r="W785" s="144"/>
      <c r="X785" s="144"/>
      <c r="Y785" s="144"/>
      <c r="Z785" s="144"/>
      <c r="AA785" s="144"/>
    </row>
    <row r="786" spans="1:27" ht="15.75" customHeight="1" x14ac:dyDescent="0.2">
      <c r="A786" s="144"/>
      <c r="B786" s="144"/>
      <c r="C786" s="144"/>
      <c r="D786" s="144"/>
      <c r="E786" s="144"/>
      <c r="F786" s="144"/>
      <c r="G786" s="144"/>
      <c r="H786" s="144"/>
      <c r="I786" s="144"/>
      <c r="J786" s="144"/>
      <c r="K786" s="144"/>
      <c r="L786" s="144"/>
      <c r="M786" s="144"/>
      <c r="N786" s="144"/>
      <c r="O786" s="144"/>
      <c r="P786" s="144"/>
      <c r="Q786" s="144"/>
      <c r="R786" s="144"/>
      <c r="S786" s="144"/>
      <c r="T786" s="144"/>
      <c r="U786" s="144"/>
      <c r="V786" s="144"/>
      <c r="W786" s="144"/>
      <c r="X786" s="144"/>
      <c r="Y786" s="144"/>
      <c r="Z786" s="144"/>
      <c r="AA786" s="144"/>
    </row>
    <row r="787" spans="1:27" ht="15.75" customHeight="1" x14ac:dyDescent="0.2">
      <c r="A787" s="144"/>
      <c r="B787" s="144"/>
      <c r="C787" s="144"/>
      <c r="D787" s="144"/>
      <c r="E787" s="144"/>
      <c r="F787" s="144"/>
      <c r="G787" s="144"/>
      <c r="H787" s="144"/>
      <c r="I787" s="144"/>
      <c r="J787" s="144"/>
      <c r="K787" s="144"/>
      <c r="L787" s="144"/>
      <c r="M787" s="144"/>
      <c r="N787" s="144"/>
      <c r="O787" s="144"/>
      <c r="P787" s="144"/>
      <c r="Q787" s="144"/>
      <c r="R787" s="144"/>
      <c r="S787" s="144"/>
      <c r="T787" s="144"/>
      <c r="U787" s="144"/>
      <c r="V787" s="144"/>
      <c r="W787" s="144"/>
      <c r="X787" s="144"/>
      <c r="Y787" s="144"/>
      <c r="Z787" s="144"/>
      <c r="AA787" s="144"/>
    </row>
    <row r="788" spans="1:27" ht="15.75" customHeight="1" x14ac:dyDescent="0.2">
      <c r="A788" s="144"/>
      <c r="B788" s="144"/>
      <c r="C788" s="144"/>
      <c r="D788" s="144"/>
      <c r="E788" s="144"/>
      <c r="F788" s="144"/>
      <c r="G788" s="144"/>
      <c r="H788" s="144"/>
      <c r="I788" s="144"/>
      <c r="J788" s="144"/>
      <c r="K788" s="144"/>
      <c r="L788" s="144"/>
      <c r="M788" s="144"/>
      <c r="N788" s="144"/>
      <c r="O788" s="144"/>
      <c r="P788" s="144"/>
      <c r="Q788" s="144"/>
      <c r="R788" s="144"/>
      <c r="S788" s="144"/>
      <c r="T788" s="144"/>
      <c r="U788" s="144"/>
      <c r="V788" s="144"/>
      <c r="W788" s="144"/>
      <c r="X788" s="144"/>
      <c r="Y788" s="144"/>
      <c r="Z788" s="144"/>
      <c r="AA788" s="144"/>
    </row>
    <row r="789" spans="1:27" ht="15.75" customHeight="1" x14ac:dyDescent="0.2">
      <c r="A789" s="144"/>
      <c r="B789" s="144"/>
      <c r="C789" s="144"/>
      <c r="D789" s="144"/>
      <c r="E789" s="144"/>
      <c r="F789" s="144"/>
      <c r="G789" s="144"/>
      <c r="H789" s="144"/>
      <c r="I789" s="144"/>
      <c r="J789" s="144"/>
      <c r="K789" s="144"/>
      <c r="L789" s="144"/>
      <c r="M789" s="144"/>
      <c r="N789" s="144"/>
      <c r="O789" s="144"/>
      <c r="P789" s="144"/>
      <c r="Q789" s="144"/>
      <c r="R789" s="144"/>
      <c r="S789" s="144"/>
      <c r="T789" s="144"/>
      <c r="U789" s="144"/>
      <c r="V789" s="144"/>
      <c r="W789" s="144"/>
      <c r="X789" s="144"/>
      <c r="Y789" s="144"/>
      <c r="Z789" s="144"/>
      <c r="AA789" s="144"/>
    </row>
    <row r="790" spans="1:27" ht="15.75" customHeight="1" x14ac:dyDescent="0.2">
      <c r="A790" s="144"/>
      <c r="B790" s="144"/>
      <c r="C790" s="144"/>
      <c r="D790" s="144"/>
      <c r="E790" s="144"/>
      <c r="F790" s="144"/>
      <c r="G790" s="144"/>
      <c r="H790" s="144"/>
      <c r="I790" s="144"/>
      <c r="J790" s="144"/>
      <c r="K790" s="144"/>
      <c r="L790" s="144"/>
      <c r="M790" s="144"/>
      <c r="N790" s="144"/>
      <c r="O790" s="144"/>
      <c r="P790" s="144"/>
      <c r="Q790" s="144"/>
      <c r="R790" s="144"/>
      <c r="S790" s="144"/>
      <c r="T790" s="144"/>
      <c r="U790" s="144"/>
      <c r="V790" s="144"/>
      <c r="W790" s="144"/>
      <c r="X790" s="144"/>
      <c r="Y790" s="144"/>
      <c r="Z790" s="144"/>
      <c r="AA790" s="144"/>
    </row>
    <row r="791" spans="1:27" ht="15.75" customHeight="1" x14ac:dyDescent="0.2">
      <c r="A791" s="144"/>
      <c r="B791" s="144"/>
      <c r="C791" s="144"/>
      <c r="D791" s="144"/>
      <c r="E791" s="144"/>
      <c r="F791" s="144"/>
      <c r="G791" s="144"/>
      <c r="H791" s="144"/>
      <c r="I791" s="144"/>
      <c r="J791" s="144"/>
      <c r="K791" s="144"/>
      <c r="L791" s="144"/>
      <c r="M791" s="144"/>
      <c r="N791" s="144"/>
      <c r="O791" s="144"/>
      <c r="P791" s="144"/>
      <c r="Q791" s="144"/>
      <c r="R791" s="144"/>
      <c r="S791" s="144"/>
      <c r="T791" s="144"/>
      <c r="U791" s="144"/>
      <c r="V791" s="144"/>
      <c r="W791" s="144"/>
      <c r="X791" s="144"/>
      <c r="Y791" s="144"/>
      <c r="Z791" s="144"/>
      <c r="AA791" s="144"/>
    </row>
    <row r="792" spans="1:27" ht="15.75" customHeight="1" x14ac:dyDescent="0.2">
      <c r="A792" s="144"/>
      <c r="B792" s="144"/>
      <c r="C792" s="144"/>
      <c r="D792" s="144"/>
      <c r="E792" s="144"/>
      <c r="F792" s="144"/>
      <c r="G792" s="144"/>
      <c r="H792" s="144"/>
      <c r="I792" s="144"/>
      <c r="J792" s="144"/>
      <c r="K792" s="144"/>
      <c r="L792" s="144"/>
      <c r="M792" s="144"/>
      <c r="N792" s="144"/>
      <c r="O792" s="144"/>
      <c r="P792" s="144"/>
      <c r="Q792" s="144"/>
      <c r="R792" s="144"/>
      <c r="S792" s="144"/>
      <c r="T792" s="144"/>
      <c r="U792" s="144"/>
      <c r="V792" s="144"/>
      <c r="W792" s="144"/>
      <c r="X792" s="144"/>
      <c r="Y792" s="144"/>
      <c r="Z792" s="144"/>
      <c r="AA792" s="144"/>
    </row>
    <row r="793" spans="1:27" ht="15.75" customHeight="1" x14ac:dyDescent="0.2">
      <c r="A793" s="144"/>
      <c r="B793" s="144"/>
      <c r="C793" s="144"/>
      <c r="D793" s="144"/>
      <c r="E793" s="144"/>
      <c r="F793" s="144"/>
      <c r="G793" s="144"/>
      <c r="H793" s="144"/>
      <c r="I793" s="144"/>
      <c r="J793" s="144"/>
      <c r="K793" s="144"/>
      <c r="L793" s="144"/>
      <c r="M793" s="144"/>
      <c r="N793" s="144"/>
      <c r="O793" s="144"/>
      <c r="P793" s="144"/>
      <c r="Q793" s="144"/>
      <c r="R793" s="144"/>
      <c r="S793" s="144"/>
      <c r="T793" s="144"/>
      <c r="U793" s="144"/>
      <c r="V793" s="144"/>
      <c r="W793" s="144"/>
      <c r="X793" s="144"/>
      <c r="Y793" s="144"/>
      <c r="Z793" s="144"/>
      <c r="AA793" s="144"/>
    </row>
    <row r="794" spans="1:27" ht="15.75" customHeight="1" x14ac:dyDescent="0.2">
      <c r="A794" s="144"/>
      <c r="B794" s="144"/>
      <c r="C794" s="144"/>
      <c r="D794" s="144"/>
      <c r="E794" s="144"/>
      <c r="F794" s="144"/>
      <c r="G794" s="144"/>
      <c r="H794" s="144"/>
      <c r="I794" s="144"/>
      <c r="J794" s="144"/>
      <c r="K794" s="144"/>
      <c r="L794" s="144"/>
      <c r="M794" s="144"/>
      <c r="N794" s="144"/>
      <c r="O794" s="144"/>
      <c r="P794" s="144"/>
      <c r="Q794" s="144"/>
      <c r="R794" s="144"/>
      <c r="S794" s="144"/>
      <c r="T794" s="144"/>
      <c r="U794" s="144"/>
      <c r="V794" s="144"/>
      <c r="W794" s="144"/>
      <c r="X794" s="144"/>
      <c r="Y794" s="144"/>
      <c r="Z794" s="144"/>
      <c r="AA794" s="144"/>
    </row>
    <row r="795" spans="1:27" ht="15.75" customHeight="1" x14ac:dyDescent="0.2">
      <c r="A795" s="144"/>
      <c r="B795" s="144"/>
      <c r="C795" s="144"/>
      <c r="D795" s="144"/>
      <c r="E795" s="144"/>
      <c r="F795" s="144"/>
      <c r="G795" s="144"/>
      <c r="H795" s="144"/>
      <c r="I795" s="144"/>
      <c r="J795" s="144"/>
      <c r="K795" s="144"/>
      <c r="L795" s="144"/>
      <c r="M795" s="144"/>
      <c r="N795" s="144"/>
      <c r="O795" s="144"/>
      <c r="P795" s="144"/>
      <c r="Q795" s="144"/>
      <c r="R795" s="144"/>
      <c r="S795" s="144"/>
      <c r="T795" s="144"/>
      <c r="U795" s="144"/>
      <c r="V795" s="144"/>
      <c r="W795" s="144"/>
      <c r="X795" s="144"/>
      <c r="Y795" s="144"/>
      <c r="Z795" s="144"/>
      <c r="AA795" s="144"/>
    </row>
    <row r="796" spans="1:27" ht="15.75" customHeight="1" x14ac:dyDescent="0.2">
      <c r="A796" s="144"/>
      <c r="B796" s="144"/>
      <c r="C796" s="144"/>
      <c r="D796" s="144"/>
      <c r="E796" s="144"/>
      <c r="F796" s="144"/>
      <c r="G796" s="144"/>
      <c r="H796" s="144"/>
      <c r="I796" s="144"/>
      <c r="J796" s="144"/>
      <c r="K796" s="144"/>
      <c r="L796" s="144"/>
      <c r="M796" s="144"/>
      <c r="N796" s="144"/>
      <c r="O796" s="144"/>
      <c r="P796" s="144"/>
      <c r="Q796" s="144"/>
      <c r="R796" s="144"/>
      <c r="S796" s="144"/>
      <c r="T796" s="144"/>
      <c r="U796" s="144"/>
      <c r="V796" s="144"/>
      <c r="W796" s="144"/>
      <c r="X796" s="144"/>
      <c r="Y796" s="144"/>
      <c r="Z796" s="144"/>
      <c r="AA796" s="144"/>
    </row>
    <row r="797" spans="1:27" ht="15.75" customHeight="1" x14ac:dyDescent="0.2">
      <c r="A797" s="144"/>
      <c r="B797" s="144"/>
      <c r="C797" s="144"/>
      <c r="D797" s="144"/>
      <c r="E797" s="144"/>
      <c r="F797" s="144"/>
      <c r="G797" s="144"/>
      <c r="H797" s="144"/>
      <c r="I797" s="144"/>
      <c r="J797" s="144"/>
      <c r="K797" s="144"/>
      <c r="L797" s="144"/>
      <c r="M797" s="144"/>
      <c r="N797" s="144"/>
      <c r="O797" s="144"/>
      <c r="P797" s="144"/>
      <c r="Q797" s="144"/>
      <c r="R797" s="144"/>
      <c r="S797" s="144"/>
      <c r="T797" s="144"/>
      <c r="U797" s="144"/>
      <c r="V797" s="144"/>
      <c r="W797" s="144"/>
      <c r="X797" s="144"/>
      <c r="Y797" s="144"/>
      <c r="Z797" s="144"/>
      <c r="AA797" s="144"/>
    </row>
    <row r="798" spans="1:27" ht="15.75" customHeight="1" x14ac:dyDescent="0.2">
      <c r="A798" s="144"/>
      <c r="B798" s="144"/>
      <c r="C798" s="144"/>
      <c r="D798" s="144"/>
      <c r="E798" s="144"/>
      <c r="F798" s="144"/>
      <c r="G798" s="144"/>
      <c r="H798" s="144"/>
      <c r="I798" s="144"/>
      <c r="J798" s="144"/>
      <c r="K798" s="144"/>
      <c r="L798" s="144"/>
      <c r="M798" s="144"/>
      <c r="N798" s="144"/>
      <c r="O798" s="144"/>
      <c r="P798" s="144"/>
      <c r="Q798" s="144"/>
      <c r="R798" s="144"/>
      <c r="S798" s="144"/>
      <c r="T798" s="144"/>
      <c r="U798" s="144"/>
      <c r="V798" s="144"/>
      <c r="W798" s="144"/>
      <c r="X798" s="144"/>
      <c r="Y798" s="144"/>
      <c r="Z798" s="144"/>
      <c r="AA798" s="144"/>
    </row>
    <row r="799" spans="1:27" ht="15.75" customHeight="1" x14ac:dyDescent="0.2">
      <c r="A799" s="144"/>
      <c r="B799" s="144"/>
      <c r="C799" s="144"/>
      <c r="D799" s="144"/>
      <c r="E799" s="144"/>
      <c r="F799" s="144"/>
      <c r="G799" s="144"/>
      <c r="H799" s="144"/>
      <c r="I799" s="144"/>
      <c r="J799" s="144"/>
      <c r="K799" s="144"/>
      <c r="L799" s="144"/>
      <c r="M799" s="144"/>
      <c r="N799" s="144"/>
      <c r="O799" s="144"/>
      <c r="P799" s="144"/>
      <c r="Q799" s="144"/>
      <c r="R799" s="144"/>
      <c r="S799" s="144"/>
      <c r="T799" s="144"/>
      <c r="U799" s="144"/>
      <c r="V799" s="144"/>
      <c r="W799" s="144"/>
      <c r="X799" s="144"/>
      <c r="Y799" s="144"/>
      <c r="Z799" s="144"/>
      <c r="AA799" s="144"/>
    </row>
    <row r="800" spans="1:27" ht="15.75" customHeight="1" x14ac:dyDescent="0.2">
      <c r="A800" s="144"/>
      <c r="B800" s="144"/>
      <c r="C800" s="144"/>
      <c r="D800" s="144"/>
      <c r="E800" s="144"/>
      <c r="F800" s="144"/>
      <c r="G800" s="144"/>
      <c r="H800" s="144"/>
      <c r="I800" s="144"/>
      <c r="J800" s="144"/>
      <c r="K800" s="144"/>
      <c r="L800" s="144"/>
      <c r="M800" s="144"/>
      <c r="N800" s="144"/>
      <c r="O800" s="144"/>
      <c r="P800" s="144"/>
      <c r="Q800" s="144"/>
      <c r="R800" s="144"/>
      <c r="S800" s="144"/>
      <c r="T800" s="144"/>
      <c r="U800" s="144"/>
      <c r="V800" s="144"/>
      <c r="W800" s="144"/>
      <c r="X800" s="144"/>
      <c r="Y800" s="144"/>
      <c r="Z800" s="144"/>
      <c r="AA800" s="144"/>
    </row>
    <row r="801" spans="1:27" ht="15.75" customHeight="1" x14ac:dyDescent="0.2">
      <c r="A801" s="144"/>
      <c r="B801" s="144"/>
      <c r="C801" s="144"/>
      <c r="D801" s="144"/>
      <c r="E801" s="144"/>
      <c r="F801" s="144"/>
      <c r="G801" s="144"/>
      <c r="H801" s="144"/>
      <c r="I801" s="144"/>
      <c r="J801" s="144"/>
      <c r="K801" s="144"/>
      <c r="L801" s="144"/>
      <c r="M801" s="144"/>
      <c r="N801" s="144"/>
      <c r="O801" s="144"/>
      <c r="P801" s="144"/>
      <c r="Q801" s="144"/>
      <c r="R801" s="144"/>
      <c r="S801" s="144"/>
      <c r="T801" s="144"/>
      <c r="U801" s="144"/>
      <c r="V801" s="144"/>
      <c r="W801" s="144"/>
      <c r="X801" s="144"/>
      <c r="Y801" s="144"/>
      <c r="Z801" s="144"/>
      <c r="AA801" s="144"/>
    </row>
    <row r="802" spans="1:27" ht="15.75" customHeight="1" x14ac:dyDescent="0.2">
      <c r="A802" s="144"/>
      <c r="B802" s="144"/>
      <c r="C802" s="144"/>
      <c r="D802" s="144"/>
      <c r="E802" s="144"/>
      <c r="F802" s="144"/>
      <c r="G802" s="144"/>
      <c r="H802" s="144"/>
      <c r="I802" s="144"/>
      <c r="J802" s="144"/>
      <c r="K802" s="144"/>
      <c r="L802" s="144"/>
      <c r="M802" s="144"/>
      <c r="N802" s="144"/>
      <c r="O802" s="144"/>
      <c r="P802" s="144"/>
      <c r="Q802" s="144"/>
      <c r="R802" s="144"/>
      <c r="S802" s="144"/>
      <c r="T802" s="144"/>
      <c r="U802" s="144"/>
      <c r="V802" s="144"/>
      <c r="W802" s="144"/>
      <c r="X802" s="144"/>
      <c r="Y802" s="144"/>
      <c r="Z802" s="144"/>
      <c r="AA802" s="144"/>
    </row>
    <row r="803" spans="1:27" ht="15.75" customHeight="1" x14ac:dyDescent="0.2">
      <c r="A803" s="144"/>
      <c r="B803" s="144"/>
      <c r="C803" s="144"/>
      <c r="D803" s="144"/>
      <c r="E803" s="144"/>
      <c r="F803" s="144"/>
      <c r="G803" s="144"/>
      <c r="H803" s="144"/>
      <c r="I803" s="144"/>
      <c r="J803" s="144"/>
      <c r="K803" s="144"/>
      <c r="L803" s="144"/>
      <c r="M803" s="144"/>
      <c r="N803" s="144"/>
      <c r="O803" s="144"/>
      <c r="P803" s="144"/>
      <c r="Q803" s="144"/>
      <c r="R803" s="144"/>
      <c r="S803" s="144"/>
      <c r="T803" s="144"/>
      <c r="U803" s="144"/>
      <c r="V803" s="144"/>
      <c r="W803" s="144"/>
      <c r="X803" s="144"/>
      <c r="Y803" s="144"/>
      <c r="Z803" s="144"/>
      <c r="AA803" s="144"/>
    </row>
    <row r="804" spans="1:27" ht="15.75" customHeight="1" x14ac:dyDescent="0.2">
      <c r="A804" s="144"/>
      <c r="B804" s="144"/>
      <c r="C804" s="144"/>
      <c r="D804" s="144"/>
      <c r="E804" s="144"/>
      <c r="F804" s="144"/>
      <c r="G804" s="144"/>
      <c r="H804" s="144"/>
      <c r="I804" s="144"/>
      <c r="J804" s="144"/>
      <c r="K804" s="144"/>
      <c r="L804" s="144"/>
      <c r="M804" s="144"/>
      <c r="N804" s="144"/>
      <c r="O804" s="144"/>
      <c r="P804" s="144"/>
      <c r="Q804" s="144"/>
      <c r="R804" s="144"/>
      <c r="S804" s="144"/>
      <c r="T804" s="144"/>
      <c r="U804" s="144"/>
      <c r="V804" s="144"/>
      <c r="W804" s="144"/>
      <c r="X804" s="144"/>
      <c r="Y804" s="144"/>
      <c r="Z804" s="144"/>
      <c r="AA804" s="144"/>
    </row>
    <row r="805" spans="1:27" ht="15.75" customHeight="1" x14ac:dyDescent="0.2">
      <c r="A805" s="144"/>
      <c r="B805" s="144"/>
      <c r="C805" s="144"/>
      <c r="D805" s="144"/>
      <c r="E805" s="144"/>
      <c r="F805" s="144"/>
      <c r="G805" s="144"/>
      <c r="H805" s="144"/>
      <c r="I805" s="144"/>
      <c r="J805" s="144"/>
      <c r="K805" s="144"/>
      <c r="L805" s="144"/>
      <c r="M805" s="144"/>
      <c r="N805" s="144"/>
      <c r="O805" s="144"/>
      <c r="P805" s="144"/>
      <c r="Q805" s="144"/>
      <c r="R805" s="144"/>
      <c r="S805" s="144"/>
      <c r="T805" s="144"/>
      <c r="U805" s="144"/>
      <c r="V805" s="144"/>
      <c r="W805" s="144"/>
      <c r="X805" s="144"/>
      <c r="Y805" s="144"/>
      <c r="Z805" s="144"/>
      <c r="AA805" s="144"/>
    </row>
    <row r="806" spans="1:27" ht="15.75" customHeight="1" x14ac:dyDescent="0.2">
      <c r="A806" s="144"/>
      <c r="B806" s="144"/>
      <c r="C806" s="144"/>
      <c r="D806" s="144"/>
      <c r="E806" s="144"/>
      <c r="F806" s="144"/>
      <c r="G806" s="144"/>
      <c r="H806" s="144"/>
      <c r="I806" s="144"/>
      <c r="J806" s="144"/>
      <c r="K806" s="144"/>
      <c r="L806" s="144"/>
      <c r="M806" s="144"/>
      <c r="N806" s="144"/>
      <c r="O806" s="144"/>
      <c r="P806" s="144"/>
      <c r="Q806" s="144"/>
      <c r="R806" s="144"/>
      <c r="S806" s="144"/>
      <c r="T806" s="144"/>
      <c r="U806" s="144"/>
      <c r="V806" s="144"/>
      <c r="W806" s="144"/>
      <c r="X806" s="144"/>
      <c r="Y806" s="144"/>
      <c r="Z806" s="144"/>
      <c r="AA806" s="144"/>
    </row>
    <row r="807" spans="1:27" ht="15.75" customHeight="1" x14ac:dyDescent="0.2">
      <c r="A807" s="144"/>
      <c r="B807" s="144"/>
      <c r="C807" s="144"/>
      <c r="D807" s="144"/>
      <c r="E807" s="144"/>
      <c r="F807" s="144"/>
      <c r="G807" s="144"/>
      <c r="H807" s="144"/>
      <c r="I807" s="144"/>
      <c r="J807" s="144"/>
      <c r="K807" s="144"/>
      <c r="L807" s="144"/>
      <c r="M807" s="144"/>
      <c r="N807" s="144"/>
      <c r="O807" s="144"/>
      <c r="P807" s="144"/>
      <c r="Q807" s="144"/>
      <c r="R807" s="144"/>
      <c r="S807" s="144"/>
      <c r="T807" s="144"/>
      <c r="U807" s="144"/>
      <c r="V807" s="144"/>
      <c r="W807" s="144"/>
      <c r="X807" s="144"/>
      <c r="Y807" s="144"/>
      <c r="Z807" s="144"/>
      <c r="AA807" s="144"/>
    </row>
    <row r="808" spans="1:27" ht="15.75" customHeight="1" x14ac:dyDescent="0.2">
      <c r="A808" s="144"/>
      <c r="B808" s="144"/>
      <c r="C808" s="144"/>
      <c r="D808" s="144"/>
      <c r="E808" s="144"/>
      <c r="F808" s="144"/>
      <c r="G808" s="144"/>
      <c r="H808" s="144"/>
      <c r="I808" s="144"/>
      <c r="J808" s="144"/>
      <c r="K808" s="144"/>
      <c r="L808" s="144"/>
      <c r="M808" s="144"/>
      <c r="N808" s="144"/>
      <c r="O808" s="144"/>
      <c r="P808" s="144"/>
      <c r="Q808" s="144"/>
      <c r="R808" s="144"/>
      <c r="S808" s="144"/>
      <c r="T808" s="144"/>
      <c r="U808" s="144"/>
      <c r="V808" s="144"/>
      <c r="W808" s="144"/>
      <c r="X808" s="144"/>
      <c r="Y808" s="144"/>
      <c r="Z808" s="144"/>
      <c r="AA808" s="144"/>
    </row>
    <row r="809" spans="1:27" ht="15.75" customHeight="1" x14ac:dyDescent="0.2">
      <c r="A809" s="144"/>
      <c r="B809" s="144"/>
      <c r="C809" s="144"/>
      <c r="D809" s="144"/>
      <c r="E809" s="144"/>
      <c r="F809" s="144"/>
      <c r="G809" s="144"/>
      <c r="H809" s="144"/>
      <c r="I809" s="144"/>
      <c r="J809" s="144"/>
      <c r="K809" s="144"/>
      <c r="L809" s="144"/>
      <c r="M809" s="144"/>
      <c r="N809" s="144"/>
      <c r="O809" s="144"/>
      <c r="P809" s="144"/>
      <c r="Q809" s="144"/>
      <c r="R809" s="144"/>
      <c r="S809" s="144"/>
      <c r="T809" s="144"/>
      <c r="U809" s="144"/>
      <c r="V809" s="144"/>
      <c r="W809" s="144"/>
      <c r="X809" s="144"/>
      <c r="Y809" s="144"/>
      <c r="Z809" s="144"/>
      <c r="AA809" s="144"/>
    </row>
    <row r="810" spans="1:27" ht="15.75" customHeight="1" x14ac:dyDescent="0.2">
      <c r="A810" s="144"/>
      <c r="B810" s="144"/>
      <c r="C810" s="144"/>
      <c r="D810" s="144"/>
      <c r="E810" s="144"/>
      <c r="F810" s="144"/>
      <c r="G810" s="144"/>
      <c r="H810" s="144"/>
      <c r="I810" s="144"/>
      <c r="J810" s="144"/>
      <c r="K810" s="144"/>
      <c r="L810" s="144"/>
      <c r="M810" s="144"/>
      <c r="N810" s="144"/>
      <c r="O810" s="144"/>
      <c r="P810" s="144"/>
      <c r="Q810" s="144"/>
      <c r="R810" s="144"/>
      <c r="S810" s="144"/>
      <c r="T810" s="144"/>
      <c r="U810" s="144"/>
      <c r="V810" s="144"/>
      <c r="W810" s="144"/>
      <c r="X810" s="144"/>
      <c r="Y810" s="144"/>
      <c r="Z810" s="144"/>
      <c r="AA810" s="144"/>
    </row>
    <row r="811" spans="1:27" ht="15.75" customHeight="1" x14ac:dyDescent="0.2">
      <c r="A811" s="144"/>
      <c r="B811" s="144"/>
      <c r="C811" s="144"/>
      <c r="D811" s="144"/>
      <c r="E811" s="144"/>
      <c r="F811" s="144"/>
      <c r="G811" s="144"/>
      <c r="H811" s="144"/>
      <c r="I811" s="144"/>
      <c r="J811" s="144"/>
      <c r="K811" s="144"/>
      <c r="L811" s="144"/>
      <c r="M811" s="144"/>
      <c r="N811" s="144"/>
      <c r="O811" s="144"/>
      <c r="P811" s="144"/>
      <c r="Q811" s="144"/>
      <c r="R811" s="144"/>
      <c r="S811" s="144"/>
      <c r="T811" s="144"/>
      <c r="U811" s="144"/>
      <c r="V811" s="144"/>
      <c r="W811" s="144"/>
      <c r="X811" s="144"/>
      <c r="Y811" s="144"/>
      <c r="Z811" s="144"/>
      <c r="AA811" s="144"/>
    </row>
    <row r="812" spans="1:27" ht="15.75" customHeight="1" x14ac:dyDescent="0.2">
      <c r="A812" s="144"/>
      <c r="B812" s="144"/>
      <c r="C812" s="144"/>
      <c r="D812" s="144"/>
      <c r="E812" s="144"/>
      <c r="F812" s="144"/>
      <c r="G812" s="144"/>
      <c r="H812" s="144"/>
      <c r="I812" s="144"/>
      <c r="J812" s="144"/>
      <c r="K812" s="144"/>
      <c r="L812" s="144"/>
      <c r="M812" s="144"/>
      <c r="N812" s="144"/>
      <c r="O812" s="144"/>
      <c r="P812" s="144"/>
      <c r="Q812" s="144"/>
      <c r="R812" s="144"/>
      <c r="S812" s="144"/>
      <c r="T812" s="144"/>
      <c r="U812" s="144"/>
      <c r="V812" s="144"/>
      <c r="W812" s="144"/>
      <c r="X812" s="144"/>
      <c r="Y812" s="144"/>
      <c r="Z812" s="144"/>
      <c r="AA812" s="144"/>
    </row>
    <row r="813" spans="1:27" ht="15.75" customHeight="1" x14ac:dyDescent="0.2">
      <c r="A813" s="144"/>
      <c r="B813" s="144"/>
      <c r="C813" s="144"/>
      <c r="D813" s="144"/>
      <c r="E813" s="144"/>
      <c r="F813" s="144"/>
      <c r="G813" s="144"/>
      <c r="H813" s="144"/>
      <c r="I813" s="144"/>
      <c r="J813" s="144"/>
      <c r="K813" s="144"/>
      <c r="L813" s="144"/>
      <c r="M813" s="144"/>
      <c r="N813" s="144"/>
      <c r="O813" s="144"/>
      <c r="P813" s="144"/>
      <c r="Q813" s="144"/>
      <c r="R813" s="144"/>
      <c r="S813" s="144"/>
      <c r="T813" s="144"/>
      <c r="U813" s="144"/>
      <c r="V813" s="144"/>
      <c r="W813" s="144"/>
      <c r="X813" s="144"/>
      <c r="Y813" s="144"/>
      <c r="Z813" s="144"/>
      <c r="AA813" s="144"/>
    </row>
    <row r="814" spans="1:27" ht="15.75" customHeight="1" x14ac:dyDescent="0.2">
      <c r="A814" s="144"/>
      <c r="B814" s="144"/>
      <c r="C814" s="144"/>
      <c r="D814" s="144"/>
      <c r="E814" s="144"/>
      <c r="F814" s="144"/>
      <c r="G814" s="144"/>
      <c r="H814" s="144"/>
      <c r="I814" s="144"/>
      <c r="J814" s="144"/>
      <c r="K814" s="144"/>
      <c r="L814" s="144"/>
      <c r="M814" s="144"/>
      <c r="N814" s="144"/>
      <c r="O814" s="144"/>
      <c r="P814" s="144"/>
      <c r="Q814" s="144"/>
      <c r="R814" s="144"/>
      <c r="S814" s="144"/>
      <c r="T814" s="144"/>
      <c r="U814" s="144"/>
      <c r="V814" s="144"/>
      <c r="W814" s="144"/>
      <c r="X814" s="144"/>
      <c r="Y814" s="144"/>
      <c r="Z814" s="144"/>
      <c r="AA814" s="144"/>
    </row>
    <row r="815" spans="1:27" ht="15.75" customHeight="1" x14ac:dyDescent="0.2">
      <c r="A815" s="144"/>
      <c r="B815" s="144"/>
      <c r="C815" s="144"/>
      <c r="D815" s="144"/>
      <c r="E815" s="144"/>
      <c r="F815" s="144"/>
      <c r="G815" s="144"/>
      <c r="H815" s="144"/>
      <c r="I815" s="144"/>
      <c r="J815" s="144"/>
      <c r="K815" s="144"/>
      <c r="L815" s="144"/>
      <c r="M815" s="144"/>
      <c r="N815" s="144"/>
      <c r="O815" s="144"/>
      <c r="P815" s="144"/>
      <c r="Q815" s="144"/>
      <c r="R815" s="144"/>
      <c r="S815" s="144"/>
      <c r="T815" s="144"/>
      <c r="U815" s="144"/>
      <c r="V815" s="144"/>
      <c r="W815" s="144"/>
      <c r="X815" s="144"/>
      <c r="Y815" s="144"/>
      <c r="Z815" s="144"/>
      <c r="AA815" s="144"/>
    </row>
    <row r="816" spans="1:27" ht="15.75" customHeight="1" x14ac:dyDescent="0.2">
      <c r="A816" s="144"/>
      <c r="B816" s="144"/>
      <c r="C816" s="144"/>
      <c r="D816" s="144"/>
      <c r="E816" s="144"/>
      <c r="F816" s="144"/>
      <c r="G816" s="144"/>
      <c r="H816" s="144"/>
      <c r="I816" s="144"/>
      <c r="J816" s="144"/>
      <c r="K816" s="144"/>
      <c r="L816" s="144"/>
      <c r="M816" s="144"/>
      <c r="N816" s="144"/>
      <c r="O816" s="144"/>
      <c r="P816" s="144"/>
      <c r="Q816" s="144"/>
      <c r="R816" s="144"/>
      <c r="S816" s="144"/>
      <c r="T816" s="144"/>
      <c r="U816" s="144"/>
      <c r="V816" s="144"/>
      <c r="W816" s="144"/>
      <c r="X816" s="144"/>
      <c r="Y816" s="144"/>
      <c r="Z816" s="144"/>
      <c r="AA816" s="144"/>
    </row>
    <row r="817" spans="1:27" ht="15.75" customHeight="1" x14ac:dyDescent="0.2">
      <c r="A817" s="144"/>
      <c r="B817" s="144"/>
      <c r="C817" s="144"/>
      <c r="D817" s="144"/>
      <c r="E817" s="144"/>
      <c r="F817" s="144"/>
      <c r="G817" s="144"/>
      <c r="H817" s="144"/>
      <c r="I817" s="144"/>
      <c r="J817" s="144"/>
      <c r="K817" s="144"/>
      <c r="L817" s="144"/>
      <c r="M817" s="144"/>
      <c r="N817" s="144"/>
      <c r="O817" s="144"/>
      <c r="P817" s="144"/>
      <c r="Q817" s="144"/>
      <c r="R817" s="144"/>
      <c r="S817" s="144"/>
      <c r="T817" s="144"/>
      <c r="U817" s="144"/>
      <c r="V817" s="144"/>
      <c r="W817" s="144"/>
      <c r="X817" s="144"/>
      <c r="Y817" s="144"/>
      <c r="Z817" s="144"/>
      <c r="AA817" s="144"/>
    </row>
    <row r="818" spans="1:27" ht="15.75" customHeight="1" x14ac:dyDescent="0.2">
      <c r="A818" s="144"/>
      <c r="B818" s="144"/>
      <c r="C818" s="144"/>
      <c r="D818" s="144"/>
      <c r="E818" s="144"/>
      <c r="F818" s="144"/>
      <c r="G818" s="144"/>
      <c r="H818" s="144"/>
      <c r="I818" s="144"/>
      <c r="J818" s="144"/>
      <c r="K818" s="144"/>
      <c r="L818" s="144"/>
      <c r="M818" s="144"/>
      <c r="N818" s="144"/>
      <c r="O818" s="144"/>
      <c r="P818" s="144"/>
      <c r="Q818" s="144"/>
      <c r="R818" s="144"/>
      <c r="S818" s="144"/>
      <c r="T818" s="144"/>
      <c r="U818" s="144"/>
      <c r="V818" s="144"/>
      <c r="W818" s="144"/>
      <c r="X818" s="144"/>
      <c r="Y818" s="144"/>
      <c r="Z818" s="144"/>
      <c r="AA818" s="144"/>
    </row>
    <row r="819" spans="1:27" ht="15.75" customHeight="1" x14ac:dyDescent="0.2">
      <c r="A819" s="144"/>
      <c r="B819" s="144"/>
      <c r="C819" s="144"/>
      <c r="D819" s="144"/>
      <c r="E819" s="144"/>
      <c r="F819" s="144"/>
      <c r="G819" s="144"/>
      <c r="H819" s="144"/>
      <c r="I819" s="144"/>
      <c r="J819" s="144"/>
      <c r="K819" s="144"/>
      <c r="L819" s="144"/>
      <c r="M819" s="144"/>
      <c r="N819" s="144"/>
      <c r="O819" s="144"/>
      <c r="P819" s="144"/>
      <c r="Q819" s="144"/>
      <c r="R819" s="144"/>
      <c r="S819" s="144"/>
      <c r="T819" s="144"/>
      <c r="U819" s="144"/>
      <c r="V819" s="144"/>
      <c r="W819" s="144"/>
      <c r="X819" s="144"/>
      <c r="Y819" s="144"/>
      <c r="Z819" s="144"/>
      <c r="AA819" s="144"/>
    </row>
    <row r="820" spans="1:27" ht="15.75" customHeight="1" x14ac:dyDescent="0.2">
      <c r="A820" s="144"/>
      <c r="B820" s="144"/>
      <c r="C820" s="144"/>
      <c r="D820" s="144"/>
      <c r="E820" s="144"/>
      <c r="F820" s="144"/>
      <c r="G820" s="144"/>
      <c r="H820" s="144"/>
      <c r="I820" s="144"/>
      <c r="J820" s="144"/>
      <c r="K820" s="144"/>
      <c r="L820" s="144"/>
      <c r="M820" s="144"/>
      <c r="N820" s="144"/>
      <c r="O820" s="144"/>
      <c r="P820" s="144"/>
      <c r="Q820" s="144"/>
      <c r="R820" s="144"/>
      <c r="S820" s="144"/>
      <c r="T820" s="144"/>
      <c r="U820" s="144"/>
      <c r="V820" s="144"/>
      <c r="W820" s="144"/>
      <c r="X820" s="144"/>
      <c r="Y820" s="144"/>
      <c r="Z820" s="144"/>
      <c r="AA820" s="144"/>
    </row>
    <row r="821" spans="1:27" ht="15.75" customHeight="1" x14ac:dyDescent="0.2">
      <c r="A821" s="144"/>
      <c r="B821" s="144"/>
      <c r="C821" s="144"/>
      <c r="D821" s="144"/>
      <c r="E821" s="144"/>
      <c r="F821" s="144"/>
      <c r="G821" s="144"/>
      <c r="H821" s="144"/>
      <c r="I821" s="144"/>
      <c r="J821" s="144"/>
      <c r="K821" s="144"/>
      <c r="L821" s="144"/>
      <c r="M821" s="144"/>
      <c r="N821" s="144"/>
      <c r="O821" s="144"/>
      <c r="P821" s="144"/>
      <c r="Q821" s="144"/>
      <c r="R821" s="144"/>
      <c r="S821" s="144"/>
      <c r="T821" s="144"/>
      <c r="U821" s="144"/>
      <c r="V821" s="144"/>
      <c r="W821" s="144"/>
      <c r="X821" s="144"/>
      <c r="Y821" s="144"/>
      <c r="Z821" s="144"/>
      <c r="AA821" s="144"/>
    </row>
    <row r="822" spans="1:27" ht="15.75" customHeight="1" x14ac:dyDescent="0.2">
      <c r="A822" s="144"/>
      <c r="B822" s="144"/>
      <c r="C822" s="144"/>
      <c r="D822" s="144"/>
      <c r="E822" s="144"/>
      <c r="F822" s="144"/>
      <c r="G822" s="144"/>
      <c r="H822" s="144"/>
      <c r="I822" s="144"/>
      <c r="J822" s="144"/>
      <c r="K822" s="144"/>
      <c r="L822" s="144"/>
      <c r="M822" s="144"/>
      <c r="N822" s="144"/>
      <c r="O822" s="144"/>
      <c r="P822" s="144"/>
      <c r="Q822" s="144"/>
      <c r="R822" s="144"/>
      <c r="S822" s="144"/>
      <c r="T822" s="144"/>
      <c r="U822" s="144"/>
      <c r="V822" s="144"/>
      <c r="W822" s="144"/>
      <c r="X822" s="144"/>
      <c r="Y822" s="144"/>
      <c r="Z822" s="144"/>
      <c r="AA822" s="144"/>
    </row>
    <row r="823" spans="1:27" ht="15.75" customHeight="1" x14ac:dyDescent="0.2">
      <c r="A823" s="144"/>
      <c r="B823" s="144"/>
      <c r="C823" s="144"/>
      <c r="D823" s="144"/>
      <c r="E823" s="144"/>
      <c r="F823" s="144"/>
      <c r="G823" s="144"/>
      <c r="H823" s="144"/>
      <c r="I823" s="144"/>
      <c r="J823" s="144"/>
      <c r="K823" s="144"/>
      <c r="L823" s="144"/>
      <c r="M823" s="144"/>
      <c r="N823" s="144"/>
      <c r="O823" s="144"/>
      <c r="P823" s="144"/>
      <c r="Q823" s="144"/>
      <c r="R823" s="144"/>
      <c r="S823" s="144"/>
      <c r="T823" s="144"/>
      <c r="U823" s="144"/>
      <c r="V823" s="144"/>
      <c r="W823" s="144"/>
      <c r="X823" s="144"/>
      <c r="Y823" s="144"/>
      <c r="Z823" s="144"/>
      <c r="AA823" s="144"/>
    </row>
    <row r="824" spans="1:27" ht="15.75" customHeight="1" x14ac:dyDescent="0.2">
      <c r="A824" s="144"/>
      <c r="B824" s="144"/>
      <c r="C824" s="144"/>
      <c r="D824" s="144"/>
      <c r="E824" s="144"/>
      <c r="F824" s="144"/>
      <c r="G824" s="144"/>
      <c r="H824" s="144"/>
      <c r="I824" s="144"/>
      <c r="J824" s="144"/>
      <c r="K824" s="144"/>
      <c r="L824" s="144"/>
      <c r="M824" s="144"/>
      <c r="N824" s="144"/>
      <c r="O824" s="144"/>
      <c r="P824" s="144"/>
      <c r="Q824" s="144"/>
      <c r="R824" s="144"/>
      <c r="S824" s="144"/>
      <c r="T824" s="144"/>
      <c r="U824" s="144"/>
      <c r="V824" s="144"/>
      <c r="W824" s="144"/>
      <c r="X824" s="144"/>
      <c r="Y824" s="144"/>
      <c r="Z824" s="144"/>
      <c r="AA824" s="144"/>
    </row>
    <row r="825" spans="1:27" ht="15.75" customHeight="1" x14ac:dyDescent="0.2">
      <c r="A825" s="144"/>
      <c r="B825" s="144"/>
      <c r="C825" s="144"/>
      <c r="D825" s="144"/>
      <c r="E825" s="144"/>
      <c r="F825" s="144"/>
      <c r="G825" s="144"/>
      <c r="H825" s="144"/>
      <c r="I825" s="144"/>
      <c r="J825" s="144"/>
      <c r="K825" s="144"/>
      <c r="L825" s="144"/>
      <c r="M825" s="144"/>
      <c r="N825" s="144"/>
      <c r="O825" s="144"/>
      <c r="P825" s="144"/>
      <c r="Q825" s="144"/>
      <c r="R825" s="144"/>
      <c r="S825" s="144"/>
      <c r="T825" s="144"/>
      <c r="U825" s="144"/>
      <c r="V825" s="144"/>
      <c r="W825" s="144"/>
      <c r="X825" s="144"/>
      <c r="Y825" s="144"/>
      <c r="Z825" s="144"/>
      <c r="AA825" s="144"/>
    </row>
    <row r="826" spans="1:27" ht="15.75" customHeight="1" x14ac:dyDescent="0.2">
      <c r="A826" s="144"/>
      <c r="B826" s="144"/>
      <c r="C826" s="144"/>
      <c r="D826" s="144"/>
      <c r="E826" s="144"/>
      <c r="F826" s="144"/>
      <c r="G826" s="144"/>
      <c r="H826" s="144"/>
      <c r="I826" s="144"/>
      <c r="J826" s="144"/>
      <c r="K826" s="144"/>
      <c r="L826" s="144"/>
      <c r="M826" s="144"/>
      <c r="N826" s="144"/>
      <c r="O826" s="144"/>
      <c r="P826" s="144"/>
      <c r="Q826" s="144"/>
      <c r="R826" s="144"/>
      <c r="S826" s="144"/>
      <c r="T826" s="144"/>
      <c r="U826" s="144"/>
      <c r="V826" s="144"/>
      <c r="W826" s="144"/>
      <c r="X826" s="144"/>
      <c r="Y826" s="144"/>
      <c r="Z826" s="144"/>
      <c r="AA826" s="144"/>
    </row>
    <row r="827" spans="1:27" ht="15.75" customHeight="1" x14ac:dyDescent="0.2">
      <c r="A827" s="144"/>
      <c r="B827" s="144"/>
      <c r="C827" s="144"/>
      <c r="D827" s="144"/>
      <c r="E827" s="144"/>
      <c r="F827" s="144"/>
      <c r="G827" s="144"/>
      <c r="H827" s="144"/>
      <c r="I827" s="144"/>
      <c r="J827" s="144"/>
      <c r="K827" s="144"/>
      <c r="L827" s="144"/>
      <c r="M827" s="144"/>
      <c r="N827" s="144"/>
      <c r="O827" s="144"/>
      <c r="P827" s="144"/>
      <c r="Q827" s="144"/>
      <c r="R827" s="144"/>
      <c r="S827" s="144"/>
      <c r="T827" s="144"/>
      <c r="U827" s="144"/>
      <c r="V827" s="144"/>
      <c r="W827" s="144"/>
      <c r="X827" s="144"/>
      <c r="Y827" s="144"/>
      <c r="Z827" s="144"/>
      <c r="AA827" s="144"/>
    </row>
    <row r="828" spans="1:27" ht="15.75" customHeight="1" x14ac:dyDescent="0.2">
      <c r="A828" s="144"/>
      <c r="B828" s="144"/>
      <c r="C828" s="144"/>
      <c r="D828" s="144"/>
      <c r="E828" s="144"/>
      <c r="F828" s="144"/>
      <c r="G828" s="144"/>
      <c r="H828" s="144"/>
      <c r="I828" s="144"/>
      <c r="J828" s="144"/>
      <c r="K828" s="144"/>
      <c r="L828" s="144"/>
      <c r="M828" s="144"/>
      <c r="N828" s="144"/>
      <c r="O828" s="144"/>
      <c r="P828" s="144"/>
      <c r="Q828" s="144"/>
      <c r="R828" s="144"/>
      <c r="S828" s="144"/>
      <c r="T828" s="144"/>
      <c r="U828" s="144"/>
      <c r="V828" s="144"/>
      <c r="W828" s="144"/>
      <c r="X828" s="144"/>
      <c r="Y828" s="144"/>
      <c r="Z828" s="144"/>
      <c r="AA828" s="144"/>
    </row>
    <row r="829" spans="1:27" ht="15.75" customHeight="1" x14ac:dyDescent="0.2">
      <c r="A829" s="144"/>
      <c r="B829" s="144"/>
      <c r="C829" s="144"/>
      <c r="D829" s="144"/>
      <c r="E829" s="144"/>
      <c r="F829" s="144"/>
      <c r="G829" s="144"/>
      <c r="H829" s="144"/>
      <c r="I829" s="144"/>
      <c r="J829" s="144"/>
      <c r="K829" s="144"/>
      <c r="L829" s="144"/>
      <c r="M829" s="144"/>
      <c r="N829" s="144"/>
      <c r="O829" s="144"/>
      <c r="P829" s="144"/>
      <c r="Q829" s="144"/>
      <c r="R829" s="144"/>
      <c r="S829" s="144"/>
      <c r="T829" s="144"/>
      <c r="U829" s="144"/>
      <c r="V829" s="144"/>
      <c r="W829" s="144"/>
      <c r="X829" s="144"/>
      <c r="Y829" s="144"/>
      <c r="Z829" s="144"/>
      <c r="AA829" s="144"/>
    </row>
    <row r="830" spans="1:27" ht="15.75" customHeight="1" x14ac:dyDescent="0.2">
      <c r="A830" s="144"/>
      <c r="B830" s="144"/>
      <c r="C830" s="144"/>
      <c r="D830" s="144"/>
      <c r="E830" s="144"/>
      <c r="F830" s="144"/>
      <c r="G830" s="144"/>
      <c r="H830" s="144"/>
      <c r="I830" s="144"/>
      <c r="J830" s="144"/>
      <c r="K830" s="144"/>
      <c r="L830" s="144"/>
      <c r="M830" s="144"/>
      <c r="N830" s="144"/>
      <c r="O830" s="144"/>
      <c r="P830" s="144"/>
      <c r="Q830" s="144"/>
      <c r="R830" s="144"/>
      <c r="S830" s="144"/>
      <c r="T830" s="144"/>
      <c r="U830" s="144"/>
      <c r="V830" s="144"/>
      <c r="W830" s="144"/>
      <c r="X830" s="144"/>
      <c r="Y830" s="144"/>
      <c r="Z830" s="144"/>
      <c r="AA830" s="144"/>
    </row>
    <row r="831" spans="1:27" ht="15.75" customHeight="1" x14ac:dyDescent="0.2">
      <c r="A831" s="144"/>
      <c r="B831" s="144"/>
      <c r="C831" s="144"/>
      <c r="D831" s="144"/>
      <c r="E831" s="144"/>
      <c r="F831" s="144"/>
      <c r="G831" s="144"/>
      <c r="H831" s="144"/>
      <c r="I831" s="144"/>
      <c r="J831" s="144"/>
      <c r="K831" s="144"/>
      <c r="L831" s="144"/>
      <c r="M831" s="144"/>
      <c r="N831" s="144"/>
      <c r="O831" s="144"/>
      <c r="P831" s="144"/>
      <c r="Q831" s="144"/>
      <c r="R831" s="144"/>
      <c r="S831" s="144"/>
      <c r="T831" s="144"/>
      <c r="U831" s="144"/>
      <c r="V831" s="144"/>
      <c r="W831" s="144"/>
      <c r="X831" s="144"/>
      <c r="Y831" s="144"/>
      <c r="Z831" s="144"/>
      <c r="AA831" s="144"/>
    </row>
    <row r="832" spans="1:27" ht="15.75" customHeight="1" x14ac:dyDescent="0.2">
      <c r="A832" s="144"/>
      <c r="B832" s="144"/>
      <c r="C832" s="144"/>
      <c r="D832" s="144"/>
      <c r="E832" s="144"/>
      <c r="F832" s="144"/>
      <c r="G832" s="144"/>
      <c r="H832" s="144"/>
      <c r="I832" s="144"/>
      <c r="J832" s="144"/>
      <c r="K832" s="144"/>
      <c r="L832" s="144"/>
      <c r="M832" s="144"/>
      <c r="N832" s="144"/>
      <c r="O832" s="144"/>
      <c r="P832" s="144"/>
      <c r="Q832" s="144"/>
      <c r="R832" s="144"/>
      <c r="S832" s="144"/>
      <c r="T832" s="144"/>
      <c r="U832" s="144"/>
      <c r="V832" s="144"/>
      <c r="W832" s="144"/>
      <c r="X832" s="144"/>
      <c r="Y832" s="144"/>
      <c r="Z832" s="144"/>
      <c r="AA832" s="144"/>
    </row>
    <row r="833" spans="1:27" ht="15.75" customHeight="1" x14ac:dyDescent="0.2">
      <c r="A833" s="144"/>
      <c r="B833" s="144"/>
      <c r="C833" s="144"/>
      <c r="D833" s="144"/>
      <c r="E833" s="144"/>
      <c r="F833" s="144"/>
      <c r="G833" s="144"/>
      <c r="H833" s="144"/>
      <c r="I833" s="144"/>
      <c r="J833" s="144"/>
      <c r="K833" s="144"/>
      <c r="L833" s="144"/>
      <c r="M833" s="144"/>
      <c r="N833" s="144"/>
      <c r="O833" s="144"/>
      <c r="P833" s="144"/>
      <c r="Q833" s="144"/>
      <c r="R833" s="144"/>
      <c r="S833" s="144"/>
      <c r="T833" s="144"/>
      <c r="U833" s="144"/>
      <c r="V833" s="144"/>
      <c r="W833" s="144"/>
      <c r="X833" s="144"/>
      <c r="Y833" s="144"/>
      <c r="Z833" s="144"/>
      <c r="AA833" s="144"/>
    </row>
    <row r="834" spans="1:27" ht="15.75" customHeight="1" x14ac:dyDescent="0.2">
      <c r="A834" s="144"/>
      <c r="B834" s="144"/>
      <c r="C834" s="144"/>
      <c r="D834" s="144"/>
      <c r="E834" s="144"/>
      <c r="F834" s="144"/>
      <c r="G834" s="144"/>
      <c r="H834" s="144"/>
      <c r="I834" s="144"/>
      <c r="J834" s="144"/>
      <c r="K834" s="144"/>
      <c r="L834" s="144"/>
      <c r="M834" s="144"/>
      <c r="N834" s="144"/>
      <c r="O834" s="144"/>
      <c r="P834" s="144"/>
      <c r="Q834" s="144"/>
      <c r="R834" s="144"/>
      <c r="S834" s="144"/>
      <c r="T834" s="144"/>
      <c r="U834" s="144"/>
      <c r="V834" s="144"/>
      <c r="W834" s="144"/>
      <c r="X834" s="144"/>
      <c r="Y834" s="144"/>
      <c r="Z834" s="144"/>
      <c r="AA834" s="144"/>
    </row>
    <row r="835" spans="1:27" ht="15.75" customHeight="1" x14ac:dyDescent="0.2">
      <c r="A835" s="144"/>
      <c r="B835" s="144"/>
      <c r="C835" s="144"/>
      <c r="D835" s="144"/>
      <c r="E835" s="144"/>
      <c r="F835" s="144"/>
      <c r="G835" s="144"/>
      <c r="H835" s="144"/>
      <c r="I835" s="144"/>
      <c r="J835" s="144"/>
      <c r="K835" s="144"/>
      <c r="L835" s="144"/>
      <c r="M835" s="144"/>
      <c r="N835" s="144"/>
      <c r="O835" s="144"/>
      <c r="P835" s="144"/>
      <c r="Q835" s="144"/>
      <c r="R835" s="144"/>
      <c r="S835" s="144"/>
      <c r="T835" s="144"/>
      <c r="U835" s="144"/>
      <c r="V835" s="144"/>
      <c r="W835" s="144"/>
      <c r="X835" s="144"/>
      <c r="Y835" s="144"/>
      <c r="Z835" s="144"/>
      <c r="AA835" s="144"/>
    </row>
    <row r="836" spans="1:27" ht="15.75" customHeight="1" x14ac:dyDescent="0.2">
      <c r="A836" s="144"/>
      <c r="B836" s="144"/>
      <c r="C836" s="144"/>
      <c r="D836" s="144"/>
      <c r="E836" s="144"/>
      <c r="F836" s="144"/>
      <c r="G836" s="144"/>
      <c r="H836" s="144"/>
      <c r="I836" s="144"/>
      <c r="J836" s="144"/>
      <c r="K836" s="144"/>
      <c r="L836" s="144"/>
      <c r="M836" s="144"/>
      <c r="N836" s="144"/>
      <c r="O836" s="144"/>
      <c r="P836" s="144"/>
      <c r="Q836" s="144"/>
      <c r="R836" s="144"/>
      <c r="S836" s="144"/>
      <c r="T836" s="144"/>
      <c r="U836" s="144"/>
      <c r="V836" s="144"/>
      <c r="W836" s="144"/>
      <c r="X836" s="144"/>
      <c r="Y836" s="144"/>
      <c r="Z836" s="144"/>
      <c r="AA836" s="144"/>
    </row>
    <row r="837" spans="1:27" ht="15.75" customHeight="1" x14ac:dyDescent="0.2">
      <c r="A837" s="144"/>
      <c r="B837" s="144"/>
      <c r="C837" s="144"/>
      <c r="D837" s="144"/>
      <c r="E837" s="144"/>
      <c r="F837" s="144"/>
      <c r="G837" s="144"/>
      <c r="H837" s="144"/>
      <c r="I837" s="144"/>
      <c r="J837" s="144"/>
      <c r="K837" s="144"/>
      <c r="L837" s="144"/>
      <c r="M837" s="144"/>
      <c r="N837" s="144"/>
      <c r="O837" s="144"/>
      <c r="P837" s="144"/>
      <c r="Q837" s="144"/>
      <c r="R837" s="144"/>
      <c r="S837" s="144"/>
      <c r="T837" s="144"/>
      <c r="U837" s="144"/>
      <c r="V837" s="144"/>
      <c r="W837" s="144"/>
      <c r="X837" s="144"/>
      <c r="Y837" s="144"/>
      <c r="Z837" s="144"/>
      <c r="AA837" s="144"/>
    </row>
    <row r="838" spans="1:27" ht="15.75" customHeight="1" x14ac:dyDescent="0.2">
      <c r="A838" s="144"/>
      <c r="B838" s="144"/>
      <c r="C838" s="144"/>
      <c r="D838" s="144"/>
      <c r="E838" s="144"/>
      <c r="F838" s="144"/>
      <c r="G838" s="144"/>
      <c r="H838" s="144"/>
      <c r="I838" s="144"/>
      <c r="J838" s="144"/>
      <c r="K838" s="144"/>
      <c r="L838" s="144"/>
      <c r="M838" s="144"/>
      <c r="N838" s="144"/>
      <c r="O838" s="144"/>
      <c r="P838" s="144"/>
      <c r="Q838" s="144"/>
      <c r="R838" s="144"/>
      <c r="S838" s="144"/>
      <c r="T838" s="144"/>
      <c r="U838" s="144"/>
      <c r="V838" s="144"/>
      <c r="W838" s="144"/>
      <c r="X838" s="144"/>
      <c r="Y838" s="144"/>
      <c r="Z838" s="144"/>
      <c r="AA838" s="144"/>
    </row>
    <row r="839" spans="1:27" ht="15.75" customHeight="1" x14ac:dyDescent="0.2">
      <c r="A839" s="144"/>
      <c r="B839" s="144"/>
      <c r="C839" s="144"/>
      <c r="D839" s="144"/>
      <c r="E839" s="144"/>
      <c r="F839" s="144"/>
      <c r="G839" s="144"/>
      <c r="H839" s="144"/>
      <c r="I839" s="144"/>
      <c r="J839" s="144"/>
      <c r="K839" s="144"/>
      <c r="L839" s="144"/>
      <c r="M839" s="144"/>
      <c r="N839" s="144"/>
      <c r="O839" s="144"/>
      <c r="P839" s="144"/>
      <c r="Q839" s="144"/>
      <c r="R839" s="144"/>
      <c r="S839" s="144"/>
      <c r="T839" s="144"/>
      <c r="U839" s="144"/>
      <c r="V839" s="144"/>
      <c r="W839" s="144"/>
      <c r="X839" s="144"/>
      <c r="Y839" s="144"/>
      <c r="Z839" s="144"/>
      <c r="AA839" s="144"/>
    </row>
    <row r="840" spans="1:27" ht="15.75" customHeight="1" x14ac:dyDescent="0.2">
      <c r="A840" s="144"/>
      <c r="B840" s="144"/>
      <c r="C840" s="144"/>
      <c r="D840" s="144"/>
      <c r="E840" s="144"/>
      <c r="F840" s="144"/>
      <c r="G840" s="144"/>
      <c r="H840" s="144"/>
      <c r="I840" s="144"/>
      <c r="J840" s="144"/>
      <c r="K840" s="144"/>
      <c r="L840" s="144"/>
      <c r="M840" s="144"/>
      <c r="N840" s="144"/>
      <c r="O840" s="144"/>
      <c r="P840" s="144"/>
      <c r="Q840" s="144"/>
      <c r="R840" s="144"/>
      <c r="S840" s="144"/>
      <c r="T840" s="144"/>
      <c r="U840" s="144"/>
      <c r="V840" s="144"/>
      <c r="W840" s="144"/>
      <c r="X840" s="144"/>
      <c r="Y840" s="144"/>
      <c r="Z840" s="144"/>
      <c r="AA840" s="144"/>
    </row>
    <row r="841" spans="1:27" ht="15.75" customHeight="1" x14ac:dyDescent="0.2">
      <c r="A841" s="144"/>
      <c r="B841" s="144"/>
      <c r="C841" s="144"/>
      <c r="D841" s="144"/>
      <c r="E841" s="144"/>
      <c r="F841" s="144"/>
      <c r="G841" s="144"/>
      <c r="H841" s="144"/>
      <c r="I841" s="144"/>
      <c r="J841" s="144"/>
      <c r="K841" s="144"/>
      <c r="L841" s="144"/>
      <c r="M841" s="144"/>
      <c r="N841" s="144"/>
      <c r="O841" s="144"/>
      <c r="P841" s="144"/>
      <c r="Q841" s="144"/>
      <c r="R841" s="144"/>
      <c r="S841" s="144"/>
      <c r="T841" s="144"/>
      <c r="U841" s="144"/>
      <c r="V841" s="144"/>
      <c r="W841" s="144"/>
      <c r="X841" s="144"/>
      <c r="Y841" s="144"/>
      <c r="Z841" s="144"/>
      <c r="AA841" s="144"/>
    </row>
    <row r="842" spans="1:27" ht="15.75" customHeight="1" x14ac:dyDescent="0.2">
      <c r="A842" s="144"/>
      <c r="B842" s="144"/>
      <c r="C842" s="144"/>
      <c r="D842" s="144"/>
      <c r="E842" s="144"/>
      <c r="F842" s="144"/>
      <c r="G842" s="144"/>
      <c r="H842" s="144"/>
      <c r="I842" s="144"/>
      <c r="J842" s="144"/>
      <c r="K842" s="144"/>
      <c r="L842" s="144"/>
      <c r="M842" s="144"/>
      <c r="N842" s="144"/>
      <c r="O842" s="144"/>
      <c r="P842" s="144"/>
      <c r="Q842" s="144"/>
      <c r="R842" s="144"/>
      <c r="S842" s="144"/>
      <c r="T842" s="144"/>
      <c r="U842" s="144"/>
      <c r="V842" s="144"/>
      <c r="W842" s="144"/>
      <c r="X842" s="144"/>
      <c r="Y842" s="144"/>
      <c r="Z842" s="144"/>
      <c r="AA842" s="144"/>
    </row>
    <row r="843" spans="1:27" ht="15.75" customHeight="1" x14ac:dyDescent="0.2">
      <c r="A843" s="144"/>
      <c r="B843" s="144"/>
      <c r="C843" s="144"/>
      <c r="D843" s="144"/>
      <c r="E843" s="144"/>
      <c r="F843" s="144"/>
      <c r="G843" s="144"/>
      <c r="H843" s="144"/>
      <c r="I843" s="144"/>
      <c r="J843" s="144"/>
      <c r="K843" s="144"/>
      <c r="L843" s="144"/>
      <c r="M843" s="144"/>
      <c r="N843" s="144"/>
      <c r="O843" s="144"/>
      <c r="P843" s="144"/>
      <c r="Q843" s="144"/>
      <c r="R843" s="144"/>
      <c r="S843" s="144"/>
      <c r="T843" s="144"/>
      <c r="U843" s="144"/>
      <c r="V843" s="144"/>
      <c r="W843" s="144"/>
      <c r="X843" s="144"/>
      <c r="Y843" s="144"/>
      <c r="Z843" s="144"/>
      <c r="AA843" s="144"/>
    </row>
    <row r="844" spans="1:27" ht="15.75" customHeight="1" x14ac:dyDescent="0.2">
      <c r="A844" s="144"/>
      <c r="B844" s="144"/>
      <c r="C844" s="144"/>
      <c r="D844" s="144"/>
      <c r="E844" s="144"/>
      <c r="F844" s="144"/>
      <c r="G844" s="144"/>
      <c r="H844" s="144"/>
      <c r="I844" s="144"/>
      <c r="J844" s="144"/>
      <c r="K844" s="144"/>
      <c r="L844" s="144"/>
      <c r="M844" s="144"/>
      <c r="N844" s="144"/>
      <c r="O844" s="144"/>
      <c r="P844" s="144"/>
      <c r="Q844" s="144"/>
      <c r="R844" s="144"/>
      <c r="S844" s="144"/>
      <c r="T844" s="144"/>
      <c r="U844" s="144"/>
      <c r="V844" s="144"/>
      <c r="W844" s="144"/>
      <c r="X844" s="144"/>
      <c r="Y844" s="144"/>
      <c r="Z844" s="144"/>
      <c r="AA844" s="144"/>
    </row>
    <row r="845" spans="1:27" ht="15.75" customHeight="1" x14ac:dyDescent="0.2">
      <c r="A845" s="144"/>
      <c r="B845" s="144"/>
      <c r="C845" s="144"/>
      <c r="D845" s="144"/>
      <c r="E845" s="144"/>
      <c r="F845" s="144"/>
      <c r="G845" s="144"/>
      <c r="H845" s="144"/>
      <c r="I845" s="144"/>
      <c r="J845" s="144"/>
      <c r="K845" s="144"/>
      <c r="L845" s="144"/>
      <c r="M845" s="144"/>
      <c r="N845" s="144"/>
      <c r="O845" s="144"/>
      <c r="P845" s="144"/>
      <c r="Q845" s="144"/>
      <c r="R845" s="144"/>
      <c r="S845" s="144"/>
      <c r="T845" s="144"/>
      <c r="U845" s="144"/>
      <c r="V845" s="144"/>
      <c r="W845" s="144"/>
      <c r="X845" s="144"/>
      <c r="Y845" s="144"/>
      <c r="Z845" s="144"/>
      <c r="AA845" s="144"/>
    </row>
    <row r="846" spans="1:27" ht="15.75" customHeight="1" x14ac:dyDescent="0.2">
      <c r="A846" s="144"/>
      <c r="B846" s="144"/>
      <c r="C846" s="144"/>
      <c r="D846" s="144"/>
      <c r="E846" s="144"/>
      <c r="F846" s="144"/>
      <c r="G846" s="144"/>
      <c r="H846" s="144"/>
      <c r="I846" s="144"/>
      <c r="J846" s="144"/>
      <c r="K846" s="144"/>
      <c r="L846" s="144"/>
      <c r="M846" s="144"/>
      <c r="N846" s="144"/>
      <c r="O846" s="144"/>
      <c r="P846" s="144"/>
      <c r="Q846" s="144"/>
      <c r="R846" s="144"/>
      <c r="S846" s="144"/>
      <c r="T846" s="144"/>
      <c r="U846" s="144"/>
      <c r="V846" s="144"/>
      <c r="W846" s="144"/>
      <c r="X846" s="144"/>
      <c r="Y846" s="144"/>
      <c r="Z846" s="144"/>
      <c r="AA846" s="144"/>
    </row>
    <row r="847" spans="1:27" ht="15.75" customHeight="1" x14ac:dyDescent="0.2">
      <c r="A847" s="144"/>
      <c r="B847" s="144"/>
      <c r="C847" s="144"/>
      <c r="D847" s="144"/>
      <c r="E847" s="144"/>
      <c r="F847" s="144"/>
      <c r="G847" s="144"/>
      <c r="H847" s="144"/>
      <c r="I847" s="144"/>
      <c r="J847" s="144"/>
      <c r="K847" s="144"/>
      <c r="L847" s="144"/>
      <c r="M847" s="144"/>
      <c r="N847" s="144"/>
      <c r="O847" s="144"/>
      <c r="P847" s="144"/>
      <c r="Q847" s="144"/>
      <c r="R847" s="144"/>
      <c r="S847" s="144"/>
      <c r="T847" s="144"/>
      <c r="U847" s="144"/>
      <c r="V847" s="144"/>
      <c r="W847" s="144"/>
      <c r="X847" s="144"/>
      <c r="Y847" s="144"/>
      <c r="Z847" s="144"/>
      <c r="AA847" s="144"/>
    </row>
    <row r="848" spans="1:27" ht="15.75" customHeight="1" x14ac:dyDescent="0.2">
      <c r="A848" s="144"/>
      <c r="B848" s="144"/>
      <c r="C848" s="144"/>
      <c r="D848" s="144"/>
      <c r="E848" s="144"/>
      <c r="F848" s="144"/>
      <c r="G848" s="144"/>
      <c r="H848" s="144"/>
      <c r="I848" s="144"/>
      <c r="J848" s="144"/>
      <c r="K848" s="144"/>
      <c r="L848" s="144"/>
      <c r="M848" s="144"/>
      <c r="N848" s="144"/>
      <c r="O848" s="144"/>
      <c r="P848" s="144"/>
      <c r="Q848" s="144"/>
      <c r="R848" s="144"/>
      <c r="S848" s="144"/>
      <c r="T848" s="144"/>
      <c r="U848" s="144"/>
      <c r="V848" s="144"/>
      <c r="W848" s="144"/>
      <c r="X848" s="144"/>
      <c r="Y848" s="144"/>
      <c r="Z848" s="144"/>
      <c r="AA848" s="144"/>
    </row>
    <row r="849" spans="1:27" ht="15.75" customHeight="1" x14ac:dyDescent="0.2">
      <c r="A849" s="144"/>
      <c r="B849" s="144"/>
      <c r="C849" s="144"/>
      <c r="D849" s="144"/>
      <c r="E849" s="144"/>
      <c r="F849" s="144"/>
      <c r="G849" s="144"/>
      <c r="H849" s="144"/>
      <c r="I849" s="144"/>
      <c r="J849" s="144"/>
      <c r="K849" s="144"/>
      <c r="L849" s="144"/>
      <c r="M849" s="144"/>
      <c r="N849" s="144"/>
      <c r="O849" s="144"/>
      <c r="P849" s="144"/>
      <c r="Q849" s="144"/>
      <c r="R849" s="144"/>
      <c r="S849" s="144"/>
      <c r="T849" s="144"/>
      <c r="U849" s="144"/>
      <c r="V849" s="144"/>
      <c r="W849" s="144"/>
      <c r="X849" s="144"/>
      <c r="Y849" s="144"/>
      <c r="Z849" s="144"/>
      <c r="AA849" s="144"/>
    </row>
    <row r="850" spans="1:27" ht="15.75" customHeight="1" x14ac:dyDescent="0.2">
      <c r="A850" s="144"/>
      <c r="B850" s="144"/>
      <c r="C850" s="144"/>
      <c r="D850" s="144"/>
      <c r="E850" s="144"/>
      <c r="F850" s="144"/>
      <c r="G850" s="144"/>
      <c r="H850" s="144"/>
      <c r="I850" s="144"/>
      <c r="J850" s="144"/>
      <c r="K850" s="144"/>
      <c r="L850" s="144"/>
      <c r="M850" s="144"/>
      <c r="N850" s="144"/>
      <c r="O850" s="144"/>
      <c r="P850" s="144"/>
      <c r="Q850" s="144"/>
      <c r="R850" s="144"/>
      <c r="S850" s="144"/>
      <c r="T850" s="144"/>
      <c r="U850" s="144"/>
      <c r="V850" s="144"/>
      <c r="W850" s="144"/>
      <c r="X850" s="144"/>
      <c r="Y850" s="144"/>
      <c r="Z850" s="144"/>
      <c r="AA850" s="144"/>
    </row>
    <row r="851" spans="1:27" ht="15.75" customHeight="1" x14ac:dyDescent="0.2">
      <c r="A851" s="144"/>
      <c r="B851" s="144"/>
      <c r="C851" s="144"/>
      <c r="D851" s="144"/>
      <c r="E851" s="144"/>
      <c r="F851" s="144"/>
      <c r="G851" s="144"/>
      <c r="H851" s="144"/>
      <c r="I851" s="144"/>
      <c r="J851" s="144"/>
      <c r="K851" s="144"/>
      <c r="L851" s="144"/>
      <c r="M851" s="144"/>
      <c r="N851" s="144"/>
      <c r="O851" s="144"/>
      <c r="P851" s="144"/>
      <c r="Q851" s="144"/>
      <c r="R851" s="144"/>
      <c r="S851" s="144"/>
      <c r="T851" s="144"/>
      <c r="U851" s="144"/>
      <c r="V851" s="144"/>
      <c r="W851" s="144"/>
      <c r="X851" s="144"/>
      <c r="Y851" s="144"/>
      <c r="Z851" s="144"/>
      <c r="AA851" s="144"/>
    </row>
    <row r="852" spans="1:27" ht="15.75" customHeight="1" x14ac:dyDescent="0.2">
      <c r="A852" s="144"/>
      <c r="B852" s="144"/>
      <c r="C852" s="144"/>
      <c r="D852" s="144"/>
      <c r="E852" s="144"/>
      <c r="F852" s="144"/>
      <c r="G852" s="144"/>
      <c r="H852" s="144"/>
      <c r="I852" s="144"/>
      <c r="J852" s="144"/>
      <c r="K852" s="144"/>
      <c r="L852" s="144"/>
      <c r="M852" s="144"/>
      <c r="N852" s="144"/>
      <c r="O852" s="144"/>
      <c r="P852" s="144"/>
      <c r="Q852" s="144"/>
      <c r="R852" s="144"/>
      <c r="S852" s="144"/>
      <c r="T852" s="144"/>
      <c r="U852" s="144"/>
      <c r="V852" s="144"/>
      <c r="W852" s="144"/>
      <c r="X852" s="144"/>
      <c r="Y852" s="144"/>
      <c r="Z852" s="144"/>
      <c r="AA852" s="144"/>
    </row>
    <row r="853" spans="1:27" ht="15.75" customHeight="1" x14ac:dyDescent="0.2">
      <c r="A853" s="144"/>
      <c r="B853" s="144"/>
      <c r="C853" s="144"/>
      <c r="D853" s="144"/>
      <c r="E853" s="144"/>
      <c r="F853" s="144"/>
      <c r="G853" s="144"/>
      <c r="H853" s="144"/>
      <c r="I853" s="144"/>
      <c r="J853" s="144"/>
      <c r="K853" s="144"/>
      <c r="L853" s="144"/>
      <c r="M853" s="144"/>
      <c r="N853" s="144"/>
      <c r="O853" s="144"/>
      <c r="P853" s="144"/>
      <c r="Q853" s="144"/>
      <c r="R853" s="144"/>
      <c r="S853" s="144"/>
      <c r="T853" s="144"/>
      <c r="U853" s="144"/>
      <c r="V853" s="144"/>
      <c r="W853" s="144"/>
      <c r="X853" s="144"/>
      <c r="Y853" s="144"/>
      <c r="Z853" s="144"/>
      <c r="AA853" s="144"/>
    </row>
    <row r="854" spans="1:27" ht="15.75" customHeight="1" x14ac:dyDescent="0.2">
      <c r="A854" s="144"/>
      <c r="B854" s="144"/>
      <c r="C854" s="144"/>
      <c r="D854" s="144"/>
      <c r="E854" s="144"/>
      <c r="F854" s="144"/>
      <c r="G854" s="144"/>
      <c r="H854" s="144"/>
      <c r="I854" s="144"/>
      <c r="J854" s="144"/>
      <c r="K854" s="144"/>
      <c r="L854" s="144"/>
      <c r="M854" s="144"/>
      <c r="N854" s="144"/>
      <c r="O854" s="144"/>
      <c r="P854" s="144"/>
      <c r="Q854" s="144"/>
      <c r="R854" s="144"/>
      <c r="S854" s="144"/>
      <c r="T854" s="144"/>
      <c r="U854" s="144"/>
      <c r="V854" s="144"/>
      <c r="W854" s="144"/>
      <c r="X854" s="144"/>
      <c r="Y854" s="144"/>
      <c r="Z854" s="144"/>
      <c r="AA854" s="144"/>
    </row>
    <row r="855" spans="1:27" ht="15.75" customHeight="1" x14ac:dyDescent="0.2">
      <c r="A855" s="144"/>
      <c r="B855" s="144"/>
      <c r="C855" s="144"/>
      <c r="D855" s="144"/>
      <c r="E855" s="144"/>
      <c r="F855" s="144"/>
      <c r="G855" s="144"/>
      <c r="H855" s="144"/>
      <c r="I855" s="144"/>
      <c r="J855" s="144"/>
      <c r="K855" s="144"/>
      <c r="L855" s="144"/>
      <c r="M855" s="144"/>
      <c r="N855" s="144"/>
      <c r="O855" s="144"/>
      <c r="P855" s="144"/>
      <c r="Q855" s="144"/>
      <c r="R855" s="144"/>
      <c r="S855" s="144"/>
      <c r="T855" s="144"/>
      <c r="U855" s="144"/>
      <c r="V855" s="144"/>
      <c r="W855" s="144"/>
      <c r="X855" s="144"/>
      <c r="Y855" s="144"/>
      <c r="Z855" s="144"/>
      <c r="AA855" s="144"/>
    </row>
    <row r="856" spans="1:27" ht="15.75" customHeight="1" x14ac:dyDescent="0.2">
      <c r="A856" s="144"/>
      <c r="B856" s="144"/>
      <c r="C856" s="144"/>
      <c r="D856" s="144"/>
      <c r="E856" s="144"/>
      <c r="F856" s="144"/>
      <c r="G856" s="144"/>
      <c r="H856" s="144"/>
      <c r="I856" s="144"/>
      <c r="J856" s="144"/>
      <c r="K856" s="144"/>
      <c r="L856" s="144"/>
      <c r="M856" s="144"/>
      <c r="N856" s="144"/>
      <c r="O856" s="144"/>
      <c r="P856" s="144"/>
      <c r="Q856" s="144"/>
      <c r="R856" s="144"/>
      <c r="S856" s="144"/>
      <c r="T856" s="144"/>
      <c r="U856" s="144"/>
      <c r="V856" s="144"/>
      <c r="W856" s="144"/>
      <c r="X856" s="144"/>
      <c r="Y856" s="144"/>
      <c r="Z856" s="144"/>
      <c r="AA856" s="144"/>
    </row>
    <row r="857" spans="1:27" ht="15.75" customHeight="1" x14ac:dyDescent="0.2">
      <c r="A857" s="144"/>
      <c r="B857" s="144"/>
      <c r="C857" s="144"/>
      <c r="D857" s="144"/>
      <c r="E857" s="144"/>
      <c r="F857" s="144"/>
      <c r="G857" s="144"/>
      <c r="H857" s="144"/>
      <c r="I857" s="144"/>
      <c r="J857" s="144"/>
      <c r="K857" s="144"/>
      <c r="L857" s="144"/>
      <c r="M857" s="144"/>
      <c r="N857" s="144"/>
      <c r="O857" s="144"/>
      <c r="P857" s="144"/>
      <c r="Q857" s="144"/>
      <c r="R857" s="144"/>
      <c r="S857" s="144"/>
      <c r="T857" s="144"/>
      <c r="U857" s="144"/>
      <c r="V857" s="144"/>
      <c r="W857" s="144"/>
      <c r="X857" s="144"/>
      <c r="Y857" s="144"/>
      <c r="Z857" s="144"/>
      <c r="AA857" s="144"/>
    </row>
    <row r="858" spans="1:27" ht="15.75" customHeight="1" x14ac:dyDescent="0.2">
      <c r="A858" s="144"/>
      <c r="B858" s="144"/>
      <c r="C858" s="144"/>
      <c r="D858" s="144"/>
      <c r="E858" s="144"/>
      <c r="F858" s="144"/>
      <c r="G858" s="144"/>
      <c r="H858" s="144"/>
      <c r="I858" s="144"/>
      <c r="J858" s="144"/>
      <c r="K858" s="144"/>
      <c r="L858" s="144"/>
      <c r="M858" s="144"/>
      <c r="N858" s="144"/>
      <c r="O858" s="144"/>
      <c r="P858" s="144"/>
      <c r="Q858" s="144"/>
      <c r="R858" s="144"/>
      <c r="S858" s="144"/>
      <c r="T858" s="144"/>
      <c r="U858" s="144"/>
      <c r="V858" s="144"/>
      <c r="W858" s="144"/>
      <c r="X858" s="144"/>
      <c r="Y858" s="144"/>
      <c r="Z858" s="144"/>
      <c r="AA858" s="144"/>
    </row>
    <row r="859" spans="1:27" ht="15.75" customHeight="1" x14ac:dyDescent="0.2">
      <c r="A859" s="144"/>
      <c r="B859" s="144"/>
      <c r="C859" s="144"/>
      <c r="D859" s="144"/>
      <c r="E859" s="144"/>
      <c r="F859" s="144"/>
      <c r="G859" s="144"/>
      <c r="H859" s="144"/>
      <c r="I859" s="144"/>
      <c r="J859" s="144"/>
      <c r="K859" s="144"/>
      <c r="L859" s="144"/>
      <c r="M859" s="144"/>
      <c r="N859" s="144"/>
      <c r="O859" s="144"/>
      <c r="P859" s="144"/>
      <c r="Q859" s="144"/>
      <c r="R859" s="144"/>
      <c r="S859" s="144"/>
      <c r="T859" s="144"/>
      <c r="U859" s="144"/>
      <c r="V859" s="144"/>
      <c r="W859" s="144"/>
      <c r="X859" s="144"/>
      <c r="Y859" s="144"/>
      <c r="Z859" s="144"/>
      <c r="AA859" s="144"/>
    </row>
    <row r="860" spans="1:27" ht="15.75" customHeight="1" x14ac:dyDescent="0.2">
      <c r="A860" s="144"/>
      <c r="B860" s="144"/>
      <c r="C860" s="144"/>
      <c r="D860" s="144"/>
      <c r="E860" s="144"/>
      <c r="F860" s="144"/>
      <c r="G860" s="144"/>
      <c r="H860" s="144"/>
      <c r="I860" s="144"/>
      <c r="J860" s="144"/>
      <c r="K860" s="144"/>
      <c r="L860" s="144"/>
      <c r="M860" s="144"/>
      <c r="N860" s="144"/>
      <c r="O860" s="144"/>
      <c r="P860" s="144"/>
      <c r="Q860" s="144"/>
      <c r="R860" s="144"/>
      <c r="S860" s="144"/>
      <c r="T860" s="144"/>
      <c r="U860" s="144"/>
      <c r="V860" s="144"/>
      <c r="W860" s="144"/>
      <c r="X860" s="144"/>
      <c r="Y860" s="144"/>
      <c r="Z860" s="144"/>
      <c r="AA860" s="144"/>
    </row>
    <row r="861" spans="1:27" ht="15.75" customHeight="1" x14ac:dyDescent="0.2">
      <c r="A861" s="144"/>
      <c r="B861" s="144"/>
      <c r="C861" s="144"/>
      <c r="D861" s="144"/>
      <c r="E861" s="144"/>
      <c r="F861" s="144"/>
      <c r="G861" s="144"/>
      <c r="H861" s="144"/>
      <c r="I861" s="144"/>
      <c r="J861" s="144"/>
      <c r="K861" s="144"/>
      <c r="L861" s="144"/>
      <c r="M861" s="144"/>
      <c r="N861" s="144"/>
      <c r="O861" s="144"/>
      <c r="P861" s="144"/>
      <c r="Q861" s="144"/>
      <c r="R861" s="144"/>
      <c r="S861" s="144"/>
      <c r="T861" s="144"/>
      <c r="U861" s="144"/>
      <c r="V861" s="144"/>
      <c r="W861" s="144"/>
      <c r="X861" s="144"/>
      <c r="Y861" s="144"/>
      <c r="Z861" s="144"/>
      <c r="AA861" s="144"/>
    </row>
    <row r="862" spans="1:27" ht="15.75" customHeight="1" x14ac:dyDescent="0.2">
      <c r="A862" s="144"/>
      <c r="B862" s="144"/>
      <c r="C862" s="144"/>
      <c r="D862" s="144"/>
      <c r="E862" s="144"/>
      <c r="F862" s="144"/>
      <c r="G862" s="144"/>
      <c r="H862" s="144"/>
      <c r="I862" s="144"/>
      <c r="J862" s="144"/>
      <c r="K862" s="144"/>
      <c r="L862" s="144"/>
      <c r="M862" s="144"/>
      <c r="N862" s="144"/>
      <c r="O862" s="144"/>
      <c r="P862" s="144"/>
      <c r="Q862" s="144"/>
      <c r="R862" s="144"/>
      <c r="S862" s="144"/>
      <c r="T862" s="144"/>
      <c r="U862" s="144"/>
      <c r="V862" s="144"/>
      <c r="W862" s="144"/>
      <c r="X862" s="144"/>
      <c r="Y862" s="144"/>
      <c r="Z862" s="144"/>
      <c r="AA862" s="144"/>
    </row>
    <row r="863" spans="1:27" ht="15.75" customHeight="1" x14ac:dyDescent="0.2">
      <c r="A863" s="144"/>
      <c r="B863" s="144"/>
      <c r="C863" s="144"/>
      <c r="D863" s="144"/>
      <c r="E863" s="144"/>
      <c r="F863" s="144"/>
      <c r="G863" s="144"/>
      <c r="H863" s="144"/>
      <c r="I863" s="144"/>
      <c r="J863" s="144"/>
      <c r="K863" s="144"/>
      <c r="L863" s="144"/>
      <c r="M863" s="144"/>
      <c r="N863" s="144"/>
      <c r="O863" s="144"/>
      <c r="P863" s="144"/>
      <c r="Q863" s="144"/>
      <c r="R863" s="144"/>
      <c r="S863" s="144"/>
      <c r="T863" s="144"/>
      <c r="U863" s="144"/>
      <c r="V863" s="144"/>
      <c r="W863" s="144"/>
      <c r="X863" s="144"/>
      <c r="Y863" s="144"/>
      <c r="Z863" s="144"/>
      <c r="AA863" s="144"/>
    </row>
    <row r="864" spans="1:27" ht="15.75" customHeight="1" x14ac:dyDescent="0.2">
      <c r="A864" s="144"/>
      <c r="B864" s="144"/>
      <c r="C864" s="144"/>
      <c r="D864" s="144"/>
      <c r="E864" s="144"/>
      <c r="F864" s="144"/>
      <c r="G864" s="144"/>
      <c r="H864" s="144"/>
      <c r="I864" s="144"/>
      <c r="J864" s="144"/>
      <c r="K864" s="144"/>
      <c r="L864" s="144"/>
      <c r="M864" s="144"/>
      <c r="N864" s="144"/>
      <c r="O864" s="144"/>
      <c r="P864" s="144"/>
      <c r="Q864" s="144"/>
      <c r="R864" s="144"/>
      <c r="S864" s="144"/>
      <c r="T864" s="144"/>
      <c r="U864" s="144"/>
      <c r="V864" s="144"/>
      <c r="W864" s="144"/>
      <c r="X864" s="144"/>
      <c r="Y864" s="144"/>
      <c r="Z864" s="144"/>
      <c r="AA864" s="144"/>
    </row>
    <row r="865" spans="1:27" ht="15.75" customHeight="1" x14ac:dyDescent="0.2">
      <c r="A865" s="144"/>
      <c r="B865" s="144"/>
      <c r="C865" s="144"/>
      <c r="D865" s="144"/>
      <c r="E865" s="144"/>
      <c r="F865" s="144"/>
      <c r="G865" s="144"/>
      <c r="H865" s="144"/>
      <c r="I865" s="144"/>
      <c r="J865" s="144"/>
      <c r="K865" s="144"/>
      <c r="L865" s="144"/>
      <c r="M865" s="144"/>
      <c r="N865" s="144"/>
      <c r="O865" s="144"/>
      <c r="P865" s="144"/>
      <c r="Q865" s="144"/>
      <c r="R865" s="144"/>
      <c r="S865" s="144"/>
      <c r="T865" s="144"/>
      <c r="U865" s="144"/>
      <c r="V865" s="144"/>
      <c r="W865" s="144"/>
      <c r="X865" s="144"/>
      <c r="Y865" s="144"/>
      <c r="Z865" s="144"/>
      <c r="AA865" s="144"/>
    </row>
    <row r="866" spans="1:27" ht="15.75" customHeight="1" x14ac:dyDescent="0.2">
      <c r="A866" s="144"/>
      <c r="B866" s="144"/>
      <c r="C866" s="144"/>
      <c r="D866" s="144"/>
      <c r="E866" s="144"/>
      <c r="F866" s="144"/>
      <c r="G866" s="144"/>
      <c r="H866" s="144"/>
      <c r="I866" s="144"/>
      <c r="J866" s="144"/>
      <c r="K866" s="144"/>
      <c r="L866" s="144"/>
      <c r="M866" s="144"/>
      <c r="N866" s="144"/>
      <c r="O866" s="144"/>
      <c r="P866" s="144"/>
      <c r="Q866" s="144"/>
      <c r="R866" s="144"/>
      <c r="S866" s="144"/>
      <c r="T866" s="144"/>
      <c r="U866" s="144"/>
      <c r="V866" s="144"/>
      <c r="W866" s="144"/>
      <c r="X866" s="144"/>
      <c r="Y866" s="144"/>
      <c r="Z866" s="144"/>
      <c r="AA866" s="144"/>
    </row>
    <row r="867" spans="1:27" ht="15.75" customHeight="1" x14ac:dyDescent="0.2">
      <c r="A867" s="144"/>
      <c r="B867" s="144"/>
      <c r="C867" s="144"/>
      <c r="D867" s="144"/>
      <c r="E867" s="144"/>
      <c r="F867" s="144"/>
      <c r="G867" s="144"/>
      <c r="H867" s="144"/>
      <c r="I867" s="144"/>
      <c r="J867" s="144"/>
      <c r="K867" s="144"/>
      <c r="L867" s="144"/>
      <c r="M867" s="144"/>
      <c r="N867" s="144"/>
      <c r="O867" s="144"/>
      <c r="P867" s="144"/>
      <c r="Q867" s="144"/>
      <c r="R867" s="144"/>
      <c r="S867" s="144"/>
      <c r="T867" s="144"/>
      <c r="U867" s="144"/>
      <c r="V867" s="144"/>
      <c r="W867" s="144"/>
      <c r="X867" s="144"/>
      <c r="Y867" s="144"/>
      <c r="Z867" s="144"/>
      <c r="AA867" s="144"/>
    </row>
    <row r="868" spans="1:27" ht="15.75" customHeight="1" x14ac:dyDescent="0.2">
      <c r="A868" s="144"/>
      <c r="B868" s="144"/>
      <c r="C868" s="144"/>
      <c r="D868" s="144"/>
      <c r="E868" s="144"/>
      <c r="F868" s="144"/>
      <c r="G868" s="144"/>
      <c r="H868" s="144"/>
      <c r="I868" s="144"/>
      <c r="J868" s="144"/>
      <c r="K868" s="144"/>
      <c r="L868" s="144"/>
      <c r="M868" s="144"/>
      <c r="N868" s="144"/>
      <c r="O868" s="144"/>
      <c r="P868" s="144"/>
      <c r="Q868" s="144"/>
      <c r="R868" s="144"/>
      <c r="S868" s="144"/>
      <c r="T868" s="144"/>
      <c r="U868" s="144"/>
      <c r="V868" s="144"/>
      <c r="W868" s="144"/>
      <c r="X868" s="144"/>
      <c r="Y868" s="144"/>
      <c r="Z868" s="144"/>
      <c r="AA868" s="144"/>
    </row>
    <row r="869" spans="1:27" ht="15.75" customHeight="1" x14ac:dyDescent="0.2">
      <c r="A869" s="144"/>
      <c r="B869" s="144"/>
      <c r="C869" s="144"/>
      <c r="D869" s="144"/>
      <c r="E869" s="144"/>
      <c r="F869" s="144"/>
      <c r="G869" s="144"/>
      <c r="H869" s="144"/>
      <c r="I869" s="144"/>
      <c r="J869" s="144"/>
      <c r="K869" s="144"/>
      <c r="L869" s="144"/>
      <c r="M869" s="144"/>
      <c r="N869" s="144"/>
      <c r="O869" s="144"/>
      <c r="P869" s="144"/>
      <c r="Q869" s="144"/>
      <c r="R869" s="144"/>
      <c r="S869" s="144"/>
      <c r="T869" s="144"/>
      <c r="U869" s="144"/>
      <c r="V869" s="144"/>
      <c r="W869" s="144"/>
      <c r="X869" s="144"/>
      <c r="Y869" s="144"/>
      <c r="Z869" s="144"/>
      <c r="AA869" s="144"/>
    </row>
    <row r="870" spans="1:27" ht="15.75" customHeight="1" x14ac:dyDescent="0.2">
      <c r="A870" s="144"/>
      <c r="B870" s="144"/>
      <c r="C870" s="144"/>
      <c r="D870" s="144"/>
      <c r="E870" s="144"/>
      <c r="F870" s="144"/>
      <c r="G870" s="144"/>
      <c r="H870" s="144"/>
      <c r="I870" s="144"/>
      <c r="J870" s="144"/>
      <c r="K870" s="144"/>
      <c r="L870" s="144"/>
      <c r="M870" s="144"/>
      <c r="N870" s="144"/>
      <c r="O870" s="144"/>
      <c r="P870" s="144"/>
      <c r="Q870" s="144"/>
      <c r="R870" s="144"/>
      <c r="S870" s="144"/>
      <c r="T870" s="144"/>
      <c r="U870" s="144"/>
      <c r="V870" s="144"/>
      <c r="W870" s="144"/>
      <c r="X870" s="144"/>
      <c r="Y870" s="144"/>
      <c r="Z870" s="144"/>
      <c r="AA870" s="144"/>
    </row>
    <row r="871" spans="1:27" ht="15.75" customHeight="1" x14ac:dyDescent="0.2">
      <c r="A871" s="144"/>
      <c r="B871" s="144"/>
      <c r="C871" s="144"/>
      <c r="D871" s="144"/>
      <c r="E871" s="144"/>
      <c r="F871" s="144"/>
      <c r="G871" s="144"/>
      <c r="H871" s="144"/>
      <c r="I871" s="144"/>
      <c r="J871" s="144"/>
      <c r="K871" s="144"/>
      <c r="L871" s="144"/>
      <c r="M871" s="144"/>
      <c r="N871" s="144"/>
      <c r="O871" s="144"/>
      <c r="P871" s="144"/>
      <c r="Q871" s="144"/>
      <c r="R871" s="144"/>
      <c r="S871" s="144"/>
      <c r="T871" s="144"/>
      <c r="U871" s="144"/>
      <c r="V871" s="144"/>
      <c r="W871" s="144"/>
      <c r="X871" s="144"/>
      <c r="Y871" s="144"/>
      <c r="Z871" s="144"/>
      <c r="AA871" s="144"/>
    </row>
    <row r="872" spans="1:27" ht="15.75" customHeight="1" x14ac:dyDescent="0.2">
      <c r="A872" s="144"/>
      <c r="B872" s="144"/>
      <c r="C872" s="144"/>
      <c r="D872" s="144"/>
      <c r="E872" s="144"/>
      <c r="F872" s="144"/>
      <c r="G872" s="144"/>
      <c r="H872" s="144"/>
      <c r="I872" s="144"/>
      <c r="J872" s="144"/>
      <c r="K872" s="144"/>
      <c r="L872" s="144"/>
      <c r="M872" s="144"/>
      <c r="N872" s="144"/>
      <c r="O872" s="144"/>
      <c r="P872" s="144"/>
      <c r="Q872" s="144"/>
      <c r="R872" s="144"/>
      <c r="S872" s="144"/>
      <c r="T872" s="144"/>
      <c r="U872" s="144"/>
      <c r="V872" s="144"/>
      <c r="W872" s="144"/>
      <c r="X872" s="144"/>
      <c r="Y872" s="144"/>
      <c r="Z872" s="144"/>
      <c r="AA872" s="144"/>
    </row>
    <row r="873" spans="1:27" ht="15.75" customHeight="1" x14ac:dyDescent="0.2">
      <c r="A873" s="144"/>
      <c r="B873" s="144"/>
      <c r="C873" s="144"/>
      <c r="D873" s="144"/>
      <c r="E873" s="144"/>
      <c r="F873" s="144"/>
      <c r="G873" s="144"/>
      <c r="H873" s="144"/>
      <c r="I873" s="144"/>
      <c r="J873" s="144"/>
      <c r="K873" s="144"/>
      <c r="L873" s="144"/>
      <c r="M873" s="144"/>
      <c r="N873" s="144"/>
      <c r="O873" s="144"/>
      <c r="P873" s="144"/>
      <c r="Q873" s="144"/>
      <c r="R873" s="144"/>
      <c r="S873" s="144"/>
      <c r="T873" s="144"/>
      <c r="U873" s="144"/>
      <c r="V873" s="144"/>
      <c r="W873" s="144"/>
      <c r="X873" s="144"/>
      <c r="Y873" s="144"/>
      <c r="Z873" s="144"/>
      <c r="AA873" s="144"/>
    </row>
    <row r="874" spans="1:27" ht="15.75" customHeight="1" x14ac:dyDescent="0.2">
      <c r="A874" s="144"/>
      <c r="B874" s="144"/>
      <c r="C874" s="144"/>
      <c r="D874" s="144"/>
      <c r="E874" s="144"/>
      <c r="F874" s="144"/>
      <c r="G874" s="144"/>
      <c r="H874" s="144"/>
      <c r="I874" s="144"/>
      <c r="J874" s="144"/>
      <c r="K874" s="144"/>
      <c r="L874" s="144"/>
      <c r="M874" s="144"/>
      <c r="N874" s="144"/>
      <c r="O874" s="144"/>
      <c r="P874" s="144"/>
      <c r="Q874" s="144"/>
      <c r="R874" s="144"/>
      <c r="S874" s="144"/>
      <c r="T874" s="144"/>
      <c r="U874" s="144"/>
      <c r="V874" s="144"/>
      <c r="W874" s="144"/>
      <c r="X874" s="144"/>
      <c r="Y874" s="144"/>
      <c r="Z874" s="144"/>
      <c r="AA874" s="144"/>
    </row>
    <row r="875" spans="1:27" ht="15.75" customHeight="1" x14ac:dyDescent="0.2">
      <c r="A875" s="144"/>
      <c r="B875" s="144"/>
      <c r="C875" s="144"/>
      <c r="D875" s="144"/>
      <c r="E875" s="144"/>
      <c r="F875" s="144"/>
      <c r="G875" s="144"/>
      <c r="H875" s="144"/>
      <c r="I875" s="144"/>
      <c r="J875" s="144"/>
      <c r="K875" s="144"/>
      <c r="L875" s="144"/>
      <c r="M875" s="144"/>
      <c r="N875" s="144"/>
      <c r="O875" s="144"/>
      <c r="P875" s="144"/>
      <c r="Q875" s="144"/>
      <c r="R875" s="144"/>
      <c r="S875" s="144"/>
      <c r="T875" s="144"/>
      <c r="U875" s="144"/>
      <c r="V875" s="144"/>
      <c r="W875" s="144"/>
      <c r="X875" s="144"/>
      <c r="Y875" s="144"/>
      <c r="Z875" s="144"/>
      <c r="AA875" s="144"/>
    </row>
    <row r="876" spans="1:27" ht="15.75" customHeight="1" x14ac:dyDescent="0.2">
      <c r="A876" s="144"/>
      <c r="B876" s="144"/>
      <c r="C876" s="144"/>
      <c r="D876" s="144"/>
      <c r="E876" s="144"/>
      <c r="F876" s="144"/>
      <c r="G876" s="144"/>
      <c r="H876" s="144"/>
      <c r="I876" s="144"/>
      <c r="J876" s="144"/>
      <c r="K876" s="144"/>
      <c r="L876" s="144"/>
      <c r="M876" s="144"/>
      <c r="N876" s="144"/>
      <c r="O876" s="144"/>
      <c r="P876" s="144"/>
      <c r="Q876" s="144"/>
      <c r="R876" s="144"/>
      <c r="S876" s="144"/>
      <c r="T876" s="144"/>
      <c r="U876" s="144"/>
      <c r="V876" s="144"/>
      <c r="W876" s="144"/>
      <c r="X876" s="144"/>
      <c r="Y876" s="144"/>
      <c r="Z876" s="144"/>
      <c r="AA876" s="144"/>
    </row>
    <row r="877" spans="1:27" ht="15.75" customHeight="1" x14ac:dyDescent="0.2">
      <c r="A877" s="144"/>
      <c r="B877" s="144"/>
      <c r="C877" s="144"/>
      <c r="D877" s="144"/>
      <c r="E877" s="144"/>
      <c r="F877" s="144"/>
      <c r="G877" s="144"/>
      <c r="H877" s="144"/>
      <c r="I877" s="144"/>
      <c r="J877" s="144"/>
      <c r="K877" s="144"/>
      <c r="L877" s="144"/>
      <c r="M877" s="144"/>
      <c r="N877" s="144"/>
      <c r="O877" s="144"/>
      <c r="P877" s="144"/>
      <c r="Q877" s="144"/>
      <c r="R877" s="144"/>
      <c r="S877" s="144"/>
      <c r="T877" s="144"/>
      <c r="U877" s="144"/>
      <c r="V877" s="144"/>
      <c r="W877" s="144"/>
      <c r="X877" s="144"/>
      <c r="Y877" s="144"/>
      <c r="Z877" s="144"/>
      <c r="AA877" s="144"/>
    </row>
    <row r="878" spans="1:27" ht="15.75" customHeight="1" x14ac:dyDescent="0.2">
      <c r="A878" s="144"/>
      <c r="B878" s="144"/>
      <c r="C878" s="144"/>
      <c r="D878" s="144"/>
      <c r="E878" s="144"/>
      <c r="F878" s="144"/>
      <c r="G878" s="144"/>
      <c r="H878" s="144"/>
      <c r="I878" s="144"/>
      <c r="J878" s="144"/>
      <c r="K878" s="144"/>
      <c r="L878" s="144"/>
      <c r="M878" s="144"/>
      <c r="N878" s="144"/>
      <c r="O878" s="144"/>
      <c r="P878" s="144"/>
      <c r="Q878" s="144"/>
      <c r="R878" s="144"/>
      <c r="S878" s="144"/>
      <c r="T878" s="144"/>
      <c r="U878" s="144"/>
      <c r="V878" s="144"/>
      <c r="W878" s="144"/>
      <c r="X878" s="144"/>
      <c r="Y878" s="144"/>
      <c r="Z878" s="144"/>
      <c r="AA878" s="144"/>
    </row>
    <row r="879" spans="1:27" ht="15.75" customHeight="1" x14ac:dyDescent="0.2">
      <c r="A879" s="144"/>
      <c r="B879" s="144"/>
      <c r="C879" s="144"/>
      <c r="D879" s="144"/>
      <c r="E879" s="144"/>
      <c r="F879" s="144"/>
      <c r="G879" s="144"/>
      <c r="H879" s="144"/>
      <c r="I879" s="144"/>
      <c r="J879" s="144"/>
      <c r="K879" s="144"/>
      <c r="L879" s="144"/>
      <c r="M879" s="144"/>
      <c r="N879" s="144"/>
      <c r="O879" s="144"/>
      <c r="P879" s="144"/>
      <c r="Q879" s="144"/>
      <c r="R879" s="144"/>
      <c r="S879" s="144"/>
      <c r="T879" s="144"/>
      <c r="U879" s="144"/>
      <c r="V879" s="144"/>
      <c r="W879" s="144"/>
      <c r="X879" s="144"/>
      <c r="Y879" s="144"/>
      <c r="Z879" s="144"/>
      <c r="AA879" s="144"/>
    </row>
    <row r="880" spans="1:27" ht="15.75" customHeight="1" x14ac:dyDescent="0.2">
      <c r="A880" s="144"/>
      <c r="B880" s="144"/>
      <c r="C880" s="144"/>
      <c r="D880" s="144"/>
      <c r="E880" s="144"/>
      <c r="F880" s="144"/>
      <c r="G880" s="144"/>
      <c r="H880" s="144"/>
      <c r="I880" s="144"/>
      <c r="J880" s="144"/>
      <c r="K880" s="144"/>
      <c r="L880" s="144"/>
      <c r="M880" s="144"/>
      <c r="N880" s="144"/>
      <c r="O880" s="144"/>
      <c r="P880" s="144"/>
      <c r="Q880" s="144"/>
      <c r="R880" s="144"/>
      <c r="S880" s="144"/>
      <c r="T880" s="144"/>
      <c r="U880" s="144"/>
      <c r="V880" s="144"/>
      <c r="W880" s="144"/>
      <c r="X880" s="144"/>
      <c r="Y880" s="144"/>
      <c r="Z880" s="144"/>
      <c r="AA880" s="144"/>
    </row>
    <row r="881" spans="1:27" ht="15.75" customHeight="1" x14ac:dyDescent="0.2">
      <c r="A881" s="144"/>
      <c r="B881" s="144"/>
      <c r="C881" s="144"/>
      <c r="D881" s="144"/>
      <c r="E881" s="144"/>
      <c r="F881" s="144"/>
      <c r="G881" s="144"/>
      <c r="H881" s="144"/>
      <c r="I881" s="144"/>
      <c r="J881" s="144"/>
      <c r="K881" s="144"/>
      <c r="L881" s="144"/>
      <c r="M881" s="144"/>
      <c r="N881" s="144"/>
      <c r="O881" s="144"/>
      <c r="P881" s="144"/>
      <c r="Q881" s="144"/>
      <c r="R881" s="144"/>
      <c r="S881" s="144"/>
      <c r="T881" s="144"/>
      <c r="U881" s="144"/>
      <c r="V881" s="144"/>
      <c r="W881" s="144"/>
      <c r="X881" s="144"/>
      <c r="Y881" s="144"/>
      <c r="Z881" s="144"/>
      <c r="AA881" s="144"/>
    </row>
    <row r="882" spans="1:27" ht="15.75" customHeight="1" x14ac:dyDescent="0.2">
      <c r="A882" s="144"/>
      <c r="B882" s="144"/>
      <c r="C882" s="144"/>
      <c r="D882" s="144"/>
      <c r="E882" s="144"/>
      <c r="F882" s="144"/>
      <c r="G882" s="144"/>
      <c r="H882" s="144"/>
      <c r="I882" s="144"/>
      <c r="J882" s="144"/>
      <c r="K882" s="144"/>
      <c r="L882" s="144"/>
      <c r="M882" s="144"/>
      <c r="N882" s="144"/>
      <c r="O882" s="144"/>
      <c r="P882" s="144"/>
      <c r="Q882" s="144"/>
      <c r="R882" s="144"/>
      <c r="S882" s="144"/>
      <c r="T882" s="144"/>
      <c r="U882" s="144"/>
      <c r="V882" s="144"/>
      <c r="W882" s="144"/>
      <c r="X882" s="144"/>
      <c r="Y882" s="144"/>
      <c r="Z882" s="144"/>
      <c r="AA882" s="144"/>
    </row>
    <row r="883" spans="1:27" ht="15.75" customHeight="1" x14ac:dyDescent="0.2">
      <c r="A883" s="144"/>
      <c r="B883" s="144"/>
      <c r="C883" s="144"/>
      <c r="D883" s="144"/>
      <c r="E883" s="144"/>
      <c r="F883" s="144"/>
      <c r="G883" s="144"/>
      <c r="H883" s="144"/>
      <c r="I883" s="144"/>
      <c r="J883" s="144"/>
      <c r="K883" s="144"/>
      <c r="L883" s="144"/>
      <c r="M883" s="144"/>
      <c r="N883" s="144"/>
      <c r="O883" s="144"/>
      <c r="P883" s="144"/>
      <c r="Q883" s="144"/>
      <c r="R883" s="144"/>
      <c r="S883" s="144"/>
      <c r="T883" s="144"/>
      <c r="U883" s="144"/>
      <c r="V883" s="144"/>
      <c r="W883" s="144"/>
      <c r="X883" s="144"/>
      <c r="Y883" s="144"/>
      <c r="Z883" s="144"/>
      <c r="AA883" s="144"/>
    </row>
    <row r="884" spans="1:27" ht="15.75" customHeight="1" x14ac:dyDescent="0.2">
      <c r="A884" s="144"/>
      <c r="B884" s="144"/>
      <c r="C884" s="144"/>
      <c r="D884" s="144"/>
      <c r="E884" s="144"/>
      <c r="F884" s="144"/>
      <c r="G884" s="144"/>
      <c r="H884" s="144"/>
      <c r="I884" s="144"/>
      <c r="J884" s="144"/>
      <c r="K884" s="144"/>
      <c r="L884" s="144"/>
      <c r="M884" s="144"/>
      <c r="N884" s="144"/>
      <c r="O884" s="144"/>
      <c r="P884" s="144"/>
      <c r="Q884" s="144"/>
      <c r="R884" s="144"/>
      <c r="S884" s="144"/>
      <c r="T884" s="144"/>
      <c r="U884" s="144"/>
      <c r="V884" s="144"/>
      <c r="W884" s="144"/>
      <c r="X884" s="144"/>
      <c r="Y884" s="144"/>
      <c r="Z884" s="144"/>
      <c r="AA884" s="144"/>
    </row>
    <row r="885" spans="1:27" ht="15.75" customHeight="1" x14ac:dyDescent="0.2">
      <c r="A885" s="144"/>
      <c r="B885" s="144"/>
      <c r="C885" s="144"/>
      <c r="D885" s="144"/>
      <c r="E885" s="144"/>
      <c r="F885" s="144"/>
      <c r="G885" s="144"/>
      <c r="H885" s="144"/>
      <c r="I885" s="144"/>
      <c r="J885" s="144"/>
      <c r="K885" s="144"/>
      <c r="L885" s="144"/>
      <c r="M885" s="144"/>
      <c r="N885" s="144"/>
      <c r="O885" s="144"/>
      <c r="P885" s="144"/>
      <c r="Q885" s="144"/>
      <c r="R885" s="144"/>
      <c r="S885" s="144"/>
      <c r="T885" s="144"/>
      <c r="U885" s="144"/>
      <c r="V885" s="144"/>
      <c r="W885" s="144"/>
      <c r="X885" s="144"/>
      <c r="Y885" s="144"/>
      <c r="Z885" s="144"/>
      <c r="AA885" s="144"/>
    </row>
    <row r="886" spans="1:27" ht="15.75" customHeight="1" x14ac:dyDescent="0.2">
      <c r="A886" s="144"/>
      <c r="B886" s="144"/>
      <c r="C886" s="144"/>
      <c r="D886" s="144"/>
      <c r="E886" s="144"/>
      <c r="F886" s="144"/>
      <c r="G886" s="144"/>
      <c r="H886" s="144"/>
      <c r="I886" s="144"/>
      <c r="J886" s="144"/>
      <c r="K886" s="144"/>
      <c r="L886" s="144"/>
      <c r="M886" s="144"/>
      <c r="N886" s="144"/>
      <c r="O886" s="144"/>
      <c r="P886" s="144"/>
      <c r="Q886" s="144"/>
      <c r="R886" s="144"/>
      <c r="S886" s="144"/>
      <c r="T886" s="144"/>
      <c r="U886" s="144"/>
      <c r="V886" s="144"/>
      <c r="W886" s="144"/>
      <c r="X886" s="144"/>
      <c r="Y886" s="144"/>
      <c r="Z886" s="144"/>
      <c r="AA886" s="144"/>
    </row>
    <row r="887" spans="1:27" ht="15.75" customHeight="1" x14ac:dyDescent="0.2">
      <c r="A887" s="144"/>
      <c r="B887" s="144"/>
      <c r="C887" s="144"/>
      <c r="D887" s="144"/>
      <c r="E887" s="144"/>
      <c r="F887" s="144"/>
      <c r="G887" s="144"/>
      <c r="H887" s="144"/>
      <c r="I887" s="144"/>
      <c r="J887" s="144"/>
      <c r="K887" s="144"/>
      <c r="L887" s="144"/>
      <c r="M887" s="144"/>
      <c r="N887" s="144"/>
      <c r="O887" s="144"/>
      <c r="P887" s="144"/>
      <c r="Q887" s="144"/>
      <c r="R887" s="144"/>
      <c r="S887" s="144"/>
      <c r="T887" s="144"/>
      <c r="U887" s="144"/>
      <c r="V887" s="144"/>
      <c r="W887" s="144"/>
      <c r="X887" s="144"/>
      <c r="Y887" s="144"/>
      <c r="Z887" s="144"/>
      <c r="AA887" s="144"/>
    </row>
    <row r="888" spans="1:27" ht="15.75" customHeight="1" x14ac:dyDescent="0.2">
      <c r="A888" s="144"/>
      <c r="B888" s="144"/>
      <c r="C888" s="144"/>
      <c r="D888" s="144"/>
      <c r="E888" s="144"/>
      <c r="F888" s="144"/>
      <c r="G888" s="144"/>
      <c r="H888" s="144"/>
      <c r="I888" s="144"/>
      <c r="J888" s="144"/>
      <c r="K888" s="144"/>
      <c r="L888" s="144"/>
      <c r="M888" s="144"/>
      <c r="N888" s="144"/>
      <c r="O888" s="144"/>
      <c r="P888" s="144"/>
      <c r="Q888" s="144"/>
      <c r="R888" s="144"/>
      <c r="S888" s="144"/>
      <c r="T888" s="144"/>
      <c r="U888" s="144"/>
      <c r="V888" s="144"/>
      <c r="W888" s="144"/>
      <c r="X888" s="144"/>
      <c r="Y888" s="144"/>
      <c r="Z888" s="144"/>
      <c r="AA888" s="144"/>
    </row>
    <row r="889" spans="1:27" ht="15.75" customHeight="1" x14ac:dyDescent="0.2">
      <c r="A889" s="144"/>
      <c r="B889" s="144"/>
      <c r="C889" s="144"/>
      <c r="D889" s="144"/>
      <c r="E889" s="144"/>
      <c r="F889" s="144"/>
      <c r="G889" s="144"/>
      <c r="H889" s="144"/>
      <c r="I889" s="144"/>
      <c r="J889" s="144"/>
      <c r="K889" s="144"/>
      <c r="L889" s="144"/>
      <c r="M889" s="144"/>
      <c r="N889" s="144"/>
      <c r="O889" s="144"/>
      <c r="P889" s="144"/>
      <c r="Q889" s="144"/>
      <c r="R889" s="144"/>
      <c r="S889" s="144"/>
      <c r="T889" s="144"/>
      <c r="U889" s="144"/>
      <c r="V889" s="144"/>
      <c r="W889" s="144"/>
      <c r="X889" s="144"/>
      <c r="Y889" s="144"/>
      <c r="Z889" s="144"/>
      <c r="AA889" s="144"/>
    </row>
    <row r="890" spans="1:27" ht="15.75" customHeight="1" x14ac:dyDescent="0.2">
      <c r="A890" s="144"/>
      <c r="B890" s="144"/>
      <c r="C890" s="144"/>
      <c r="D890" s="144"/>
      <c r="E890" s="144"/>
      <c r="F890" s="144"/>
      <c r="G890" s="144"/>
      <c r="H890" s="144"/>
      <c r="I890" s="144"/>
      <c r="J890" s="144"/>
      <c r="K890" s="144"/>
      <c r="L890" s="144"/>
      <c r="M890" s="144"/>
      <c r="N890" s="144"/>
      <c r="O890" s="144"/>
      <c r="P890" s="144"/>
      <c r="Q890" s="144"/>
      <c r="R890" s="144"/>
      <c r="S890" s="144"/>
      <c r="T890" s="144"/>
      <c r="U890" s="144"/>
      <c r="V890" s="144"/>
      <c r="W890" s="144"/>
      <c r="X890" s="144"/>
      <c r="Y890" s="144"/>
      <c r="Z890" s="144"/>
      <c r="AA890" s="144"/>
    </row>
    <row r="891" spans="1:27" ht="15.75" customHeight="1" x14ac:dyDescent="0.2">
      <c r="A891" s="144"/>
      <c r="B891" s="144"/>
      <c r="C891" s="144"/>
      <c r="D891" s="144"/>
      <c r="E891" s="144"/>
      <c r="F891" s="144"/>
      <c r="G891" s="144"/>
      <c r="H891" s="144"/>
      <c r="I891" s="144"/>
      <c r="J891" s="144"/>
      <c r="K891" s="144"/>
      <c r="L891" s="144"/>
      <c r="M891" s="144"/>
      <c r="N891" s="144"/>
      <c r="O891" s="144"/>
      <c r="P891" s="144"/>
      <c r="Q891" s="144"/>
      <c r="R891" s="144"/>
      <c r="S891" s="144"/>
      <c r="T891" s="144"/>
      <c r="U891" s="144"/>
      <c r="V891" s="144"/>
      <c r="W891" s="144"/>
      <c r="X891" s="144"/>
      <c r="Y891" s="144"/>
      <c r="Z891" s="144"/>
      <c r="AA891" s="144"/>
    </row>
    <row r="892" spans="1:27" ht="15.75" customHeight="1" x14ac:dyDescent="0.2">
      <c r="A892" s="144"/>
      <c r="B892" s="144"/>
      <c r="C892" s="144"/>
      <c r="D892" s="144"/>
      <c r="E892" s="144"/>
      <c r="F892" s="144"/>
      <c r="G892" s="144"/>
      <c r="H892" s="144"/>
      <c r="I892" s="144"/>
      <c r="J892" s="144"/>
      <c r="K892" s="144"/>
      <c r="L892" s="144"/>
      <c r="M892" s="144"/>
      <c r="N892" s="144"/>
      <c r="O892" s="144"/>
      <c r="P892" s="144"/>
      <c r="Q892" s="144"/>
      <c r="R892" s="144"/>
      <c r="S892" s="144"/>
      <c r="T892" s="144"/>
      <c r="U892" s="144"/>
      <c r="V892" s="144"/>
      <c r="W892" s="144"/>
      <c r="X892" s="144"/>
      <c r="Y892" s="144"/>
      <c r="Z892" s="144"/>
      <c r="AA892" s="144"/>
    </row>
    <row r="893" spans="1:27" ht="15.75" customHeight="1" x14ac:dyDescent="0.2">
      <c r="A893" s="144"/>
      <c r="B893" s="144"/>
      <c r="C893" s="144"/>
      <c r="D893" s="144"/>
      <c r="E893" s="144"/>
      <c r="F893" s="144"/>
      <c r="G893" s="144"/>
      <c r="H893" s="144"/>
      <c r="I893" s="144"/>
      <c r="J893" s="144"/>
      <c r="K893" s="144"/>
      <c r="L893" s="144"/>
      <c r="M893" s="144"/>
      <c r="N893" s="144"/>
      <c r="O893" s="144"/>
      <c r="P893" s="144"/>
      <c r="Q893" s="144"/>
      <c r="R893" s="144"/>
      <c r="S893" s="144"/>
      <c r="T893" s="144"/>
      <c r="U893" s="144"/>
      <c r="V893" s="144"/>
      <c r="W893" s="144"/>
      <c r="X893" s="144"/>
      <c r="Y893" s="144"/>
      <c r="Z893" s="144"/>
      <c r="AA893" s="144"/>
    </row>
    <row r="894" spans="1:27" ht="15.75" customHeight="1" x14ac:dyDescent="0.2">
      <c r="A894" s="144"/>
      <c r="B894" s="144"/>
      <c r="C894" s="144"/>
      <c r="D894" s="144"/>
      <c r="E894" s="144"/>
      <c r="F894" s="144"/>
      <c r="G894" s="144"/>
      <c r="H894" s="144"/>
      <c r="I894" s="144"/>
      <c r="J894" s="144"/>
      <c r="K894" s="144"/>
      <c r="L894" s="144"/>
      <c r="M894" s="144"/>
      <c r="N894" s="144"/>
      <c r="O894" s="144"/>
      <c r="P894" s="144"/>
      <c r="Q894" s="144"/>
      <c r="R894" s="144"/>
      <c r="S894" s="144"/>
      <c r="T894" s="144"/>
      <c r="U894" s="144"/>
      <c r="V894" s="144"/>
      <c r="W894" s="144"/>
      <c r="X894" s="144"/>
      <c r="Y894" s="144"/>
      <c r="Z894" s="144"/>
      <c r="AA894" s="144"/>
    </row>
    <row r="895" spans="1:27" ht="15.75" customHeight="1" x14ac:dyDescent="0.2">
      <c r="A895" s="144"/>
      <c r="B895" s="144"/>
      <c r="C895" s="144"/>
      <c r="D895" s="144"/>
      <c r="E895" s="144"/>
      <c r="F895" s="144"/>
      <c r="G895" s="144"/>
      <c r="H895" s="144"/>
      <c r="I895" s="144"/>
      <c r="J895" s="144"/>
      <c r="K895" s="144"/>
      <c r="L895" s="144"/>
      <c r="M895" s="144"/>
      <c r="N895" s="144"/>
      <c r="O895" s="144"/>
      <c r="P895" s="144"/>
      <c r="Q895" s="144"/>
      <c r="R895" s="144"/>
      <c r="S895" s="144"/>
      <c r="T895" s="144"/>
      <c r="U895" s="144"/>
      <c r="V895" s="144"/>
      <c r="W895" s="144"/>
      <c r="X895" s="144"/>
      <c r="Y895" s="144"/>
      <c r="Z895" s="144"/>
      <c r="AA895" s="144"/>
    </row>
    <row r="896" spans="1:27" ht="15.75" customHeight="1" x14ac:dyDescent="0.2">
      <c r="A896" s="144"/>
      <c r="B896" s="144"/>
      <c r="C896" s="144"/>
      <c r="D896" s="144"/>
      <c r="E896" s="144"/>
      <c r="F896" s="144"/>
      <c r="G896" s="144"/>
      <c r="H896" s="144"/>
      <c r="I896" s="144"/>
      <c r="J896" s="144"/>
      <c r="K896" s="144"/>
      <c r="L896" s="144"/>
      <c r="M896" s="144"/>
      <c r="N896" s="144"/>
      <c r="O896" s="144"/>
      <c r="P896" s="144"/>
      <c r="Q896" s="144"/>
      <c r="R896" s="144"/>
      <c r="S896" s="144"/>
      <c r="T896" s="144"/>
      <c r="U896" s="144"/>
      <c r="V896" s="144"/>
      <c r="W896" s="144"/>
      <c r="X896" s="144"/>
      <c r="Y896" s="144"/>
      <c r="Z896" s="144"/>
      <c r="AA896" s="144"/>
    </row>
    <row r="897" spans="1:27" ht="15.75" customHeight="1" x14ac:dyDescent="0.2">
      <c r="A897" s="144"/>
      <c r="B897" s="144"/>
      <c r="C897" s="144"/>
      <c r="D897" s="144"/>
      <c r="E897" s="144"/>
      <c r="F897" s="144"/>
      <c r="G897" s="144"/>
      <c r="H897" s="144"/>
      <c r="I897" s="144"/>
      <c r="J897" s="144"/>
      <c r="K897" s="144"/>
      <c r="L897" s="144"/>
      <c r="M897" s="144"/>
      <c r="N897" s="144"/>
      <c r="O897" s="144"/>
      <c r="P897" s="144"/>
      <c r="Q897" s="144"/>
      <c r="R897" s="144"/>
      <c r="S897" s="144"/>
      <c r="T897" s="144"/>
      <c r="U897" s="144"/>
      <c r="V897" s="144"/>
      <c r="W897" s="144"/>
      <c r="X897" s="144"/>
      <c r="Y897" s="144"/>
      <c r="Z897" s="144"/>
      <c r="AA897" s="144"/>
    </row>
    <row r="898" spans="1:27" ht="15.75" customHeight="1" x14ac:dyDescent="0.2">
      <c r="A898" s="144"/>
      <c r="B898" s="144"/>
      <c r="C898" s="144"/>
      <c r="D898" s="144"/>
      <c r="E898" s="144"/>
      <c r="F898" s="144"/>
      <c r="G898" s="144"/>
      <c r="H898" s="144"/>
      <c r="I898" s="144"/>
      <c r="J898" s="144"/>
      <c r="K898" s="144"/>
      <c r="L898" s="144"/>
      <c r="M898" s="144"/>
      <c r="N898" s="144"/>
      <c r="O898" s="144"/>
      <c r="P898" s="144"/>
      <c r="Q898" s="144"/>
      <c r="R898" s="144"/>
      <c r="S898" s="144"/>
      <c r="T898" s="144"/>
      <c r="U898" s="144"/>
      <c r="V898" s="144"/>
      <c r="W898" s="144"/>
      <c r="X898" s="144"/>
      <c r="Y898" s="144"/>
      <c r="Z898" s="144"/>
      <c r="AA898" s="144"/>
    </row>
    <row r="899" spans="1:27" ht="15.75" customHeight="1" x14ac:dyDescent="0.2">
      <c r="A899" s="144"/>
      <c r="B899" s="144"/>
      <c r="C899" s="144"/>
      <c r="D899" s="144"/>
      <c r="E899" s="144"/>
      <c r="F899" s="144"/>
      <c r="G899" s="144"/>
      <c r="H899" s="144"/>
      <c r="I899" s="144"/>
      <c r="J899" s="144"/>
      <c r="K899" s="144"/>
      <c r="L899" s="144"/>
      <c r="M899" s="144"/>
      <c r="N899" s="144"/>
      <c r="O899" s="144"/>
      <c r="P899" s="144"/>
      <c r="Q899" s="144"/>
      <c r="R899" s="144"/>
      <c r="S899" s="144"/>
      <c r="T899" s="144"/>
      <c r="U899" s="144"/>
      <c r="V899" s="144"/>
      <c r="W899" s="144"/>
      <c r="X899" s="144"/>
      <c r="Y899" s="144"/>
      <c r="Z899" s="144"/>
      <c r="AA899" s="144"/>
    </row>
    <row r="900" spans="1:27" ht="15.75" customHeight="1" x14ac:dyDescent="0.2">
      <c r="A900" s="144"/>
      <c r="B900" s="144"/>
      <c r="C900" s="144"/>
      <c r="D900" s="144"/>
      <c r="E900" s="144"/>
      <c r="F900" s="144"/>
      <c r="G900" s="144"/>
      <c r="H900" s="144"/>
      <c r="I900" s="144"/>
      <c r="J900" s="144"/>
      <c r="K900" s="144"/>
      <c r="L900" s="144"/>
      <c r="M900" s="144"/>
      <c r="N900" s="144"/>
      <c r="O900" s="144"/>
      <c r="P900" s="144"/>
      <c r="Q900" s="144"/>
      <c r="R900" s="144"/>
      <c r="S900" s="144"/>
      <c r="T900" s="144"/>
      <c r="U900" s="144"/>
      <c r="V900" s="144"/>
      <c r="W900" s="144"/>
      <c r="X900" s="144"/>
      <c r="Y900" s="144"/>
      <c r="Z900" s="144"/>
      <c r="AA900" s="144"/>
    </row>
    <row r="901" spans="1:27" ht="15.75" customHeight="1" x14ac:dyDescent="0.2">
      <c r="A901" s="144"/>
      <c r="B901" s="144"/>
      <c r="C901" s="144"/>
      <c r="D901" s="144"/>
      <c r="E901" s="144"/>
      <c r="F901" s="144"/>
      <c r="G901" s="144"/>
      <c r="H901" s="144"/>
      <c r="I901" s="144"/>
      <c r="J901" s="144"/>
      <c r="K901" s="144"/>
      <c r="L901" s="144"/>
      <c r="M901" s="144"/>
      <c r="N901" s="144"/>
      <c r="O901" s="144"/>
      <c r="P901" s="144"/>
      <c r="Q901" s="144"/>
      <c r="R901" s="144"/>
      <c r="S901" s="144"/>
      <c r="T901" s="144"/>
      <c r="U901" s="144"/>
      <c r="V901" s="144"/>
      <c r="W901" s="144"/>
      <c r="X901" s="144"/>
      <c r="Y901" s="144"/>
      <c r="Z901" s="144"/>
      <c r="AA901" s="144"/>
    </row>
    <row r="902" spans="1:27" ht="15.75" customHeight="1" x14ac:dyDescent="0.2">
      <c r="A902" s="144"/>
      <c r="B902" s="144"/>
      <c r="C902" s="144"/>
      <c r="D902" s="144"/>
      <c r="E902" s="144"/>
      <c r="F902" s="144"/>
      <c r="G902" s="144"/>
      <c r="H902" s="144"/>
      <c r="I902" s="144"/>
      <c r="J902" s="144"/>
      <c r="K902" s="144"/>
      <c r="L902" s="144"/>
      <c r="M902" s="144"/>
      <c r="N902" s="144"/>
      <c r="O902" s="144"/>
      <c r="P902" s="144"/>
      <c r="Q902" s="144"/>
      <c r="R902" s="144"/>
      <c r="S902" s="144"/>
      <c r="T902" s="144"/>
      <c r="U902" s="144"/>
      <c r="V902" s="144"/>
      <c r="W902" s="144"/>
      <c r="X902" s="144"/>
      <c r="Y902" s="144"/>
      <c r="Z902" s="144"/>
      <c r="AA902" s="144"/>
    </row>
    <row r="903" spans="1:27" ht="15.75" customHeight="1" x14ac:dyDescent="0.2">
      <c r="A903" s="144"/>
      <c r="B903" s="144"/>
      <c r="C903" s="144"/>
      <c r="D903" s="144"/>
      <c r="E903" s="144"/>
      <c r="F903" s="144"/>
      <c r="G903" s="144"/>
      <c r="H903" s="144"/>
      <c r="I903" s="144"/>
      <c r="J903" s="144"/>
      <c r="K903" s="144"/>
      <c r="L903" s="144"/>
      <c r="M903" s="144"/>
      <c r="N903" s="144"/>
      <c r="O903" s="144"/>
      <c r="P903" s="144"/>
      <c r="Q903" s="144"/>
      <c r="R903" s="144"/>
      <c r="S903" s="144"/>
      <c r="T903" s="144"/>
      <c r="U903" s="144"/>
      <c r="V903" s="144"/>
      <c r="W903" s="144"/>
      <c r="X903" s="144"/>
      <c r="Y903" s="144"/>
      <c r="Z903" s="144"/>
      <c r="AA903" s="144"/>
    </row>
    <row r="904" spans="1:27" ht="15.75" customHeight="1" x14ac:dyDescent="0.2">
      <c r="A904" s="144"/>
      <c r="B904" s="144"/>
      <c r="C904" s="144"/>
      <c r="D904" s="144"/>
      <c r="E904" s="144"/>
      <c r="F904" s="144"/>
      <c r="G904" s="144"/>
      <c r="H904" s="144"/>
      <c r="I904" s="144"/>
      <c r="J904" s="144"/>
      <c r="K904" s="144"/>
      <c r="L904" s="144"/>
      <c r="M904" s="144"/>
      <c r="N904" s="144"/>
      <c r="O904" s="144"/>
      <c r="P904" s="144"/>
      <c r="Q904" s="144"/>
      <c r="R904" s="144"/>
      <c r="S904" s="144"/>
      <c r="T904" s="144"/>
      <c r="U904" s="144"/>
      <c r="V904" s="144"/>
      <c r="W904" s="144"/>
      <c r="X904" s="144"/>
      <c r="Y904" s="144"/>
      <c r="Z904" s="144"/>
      <c r="AA904" s="144"/>
    </row>
    <row r="905" spans="1:27" ht="15.75" customHeight="1" x14ac:dyDescent="0.2">
      <c r="A905" s="144"/>
      <c r="B905" s="144"/>
      <c r="C905" s="144"/>
      <c r="D905" s="144"/>
      <c r="E905" s="144"/>
      <c r="F905" s="144"/>
      <c r="G905" s="144"/>
      <c r="H905" s="144"/>
      <c r="I905" s="144"/>
      <c r="J905" s="144"/>
      <c r="K905" s="144"/>
      <c r="L905" s="144"/>
      <c r="M905" s="144"/>
      <c r="N905" s="144"/>
      <c r="O905" s="144"/>
      <c r="P905" s="144"/>
      <c r="Q905" s="144"/>
      <c r="R905" s="144"/>
      <c r="S905" s="144"/>
      <c r="T905" s="144"/>
      <c r="U905" s="144"/>
      <c r="V905" s="144"/>
      <c r="W905" s="144"/>
      <c r="X905" s="144"/>
      <c r="Y905" s="144"/>
      <c r="Z905" s="144"/>
      <c r="AA905" s="144"/>
    </row>
    <row r="906" spans="1:27" ht="15.75" customHeight="1" x14ac:dyDescent="0.2">
      <c r="A906" s="144"/>
      <c r="B906" s="144"/>
      <c r="C906" s="144"/>
      <c r="D906" s="144"/>
      <c r="E906" s="144"/>
      <c r="F906" s="144"/>
      <c r="G906" s="144"/>
      <c r="H906" s="144"/>
      <c r="I906" s="144"/>
      <c r="J906" s="144"/>
      <c r="K906" s="144"/>
      <c r="L906" s="144"/>
      <c r="M906" s="144"/>
      <c r="N906" s="144"/>
      <c r="O906" s="144"/>
      <c r="P906" s="144"/>
      <c r="Q906" s="144"/>
      <c r="R906" s="144"/>
      <c r="S906" s="144"/>
      <c r="T906" s="144"/>
      <c r="U906" s="144"/>
      <c r="V906" s="144"/>
      <c r="W906" s="144"/>
      <c r="X906" s="144"/>
      <c r="Y906" s="144"/>
      <c r="Z906" s="144"/>
      <c r="AA906" s="144"/>
    </row>
    <row r="907" spans="1:27" ht="15.75" customHeight="1" x14ac:dyDescent="0.2">
      <c r="A907" s="144"/>
      <c r="B907" s="144"/>
      <c r="C907" s="144"/>
      <c r="D907" s="144"/>
      <c r="E907" s="144"/>
      <c r="F907" s="144"/>
      <c r="G907" s="144"/>
      <c r="H907" s="144"/>
      <c r="I907" s="144"/>
      <c r="J907" s="144"/>
      <c r="K907" s="144"/>
      <c r="L907" s="144"/>
      <c r="M907" s="144"/>
      <c r="N907" s="144"/>
      <c r="O907" s="144"/>
      <c r="P907" s="144"/>
      <c r="Q907" s="144"/>
      <c r="R907" s="144"/>
      <c r="S907" s="144"/>
      <c r="T907" s="144"/>
      <c r="U907" s="144"/>
      <c r="V907" s="144"/>
      <c r="W907" s="144"/>
      <c r="X907" s="144"/>
      <c r="Y907" s="144"/>
      <c r="Z907" s="144"/>
      <c r="AA907" s="144"/>
    </row>
    <row r="908" spans="1:27" ht="15.75" customHeight="1" x14ac:dyDescent="0.2">
      <c r="A908" s="144"/>
      <c r="B908" s="144"/>
      <c r="C908" s="144"/>
      <c r="D908" s="144"/>
      <c r="E908" s="144"/>
      <c r="F908" s="144"/>
      <c r="G908" s="144"/>
      <c r="H908" s="144"/>
      <c r="I908" s="144"/>
      <c r="J908" s="144"/>
      <c r="K908" s="144"/>
      <c r="L908" s="144"/>
      <c r="M908" s="144"/>
      <c r="N908" s="144"/>
      <c r="O908" s="144"/>
      <c r="P908" s="144"/>
      <c r="Q908" s="144"/>
      <c r="R908" s="144"/>
      <c r="S908" s="144"/>
      <c r="T908" s="144"/>
      <c r="U908" s="144"/>
      <c r="V908" s="144"/>
      <c r="W908" s="144"/>
      <c r="X908" s="144"/>
      <c r="Y908" s="144"/>
      <c r="Z908" s="144"/>
      <c r="AA908" s="144"/>
    </row>
    <row r="909" spans="1:27" ht="15.75" customHeight="1" x14ac:dyDescent="0.2">
      <c r="A909" s="144"/>
      <c r="B909" s="144"/>
      <c r="C909" s="144"/>
      <c r="D909" s="144"/>
      <c r="E909" s="144"/>
      <c r="F909" s="144"/>
      <c r="G909" s="144"/>
      <c r="H909" s="144"/>
      <c r="I909" s="144"/>
      <c r="J909" s="144"/>
      <c r="K909" s="144"/>
      <c r="L909" s="144"/>
      <c r="M909" s="144"/>
      <c r="N909" s="144"/>
      <c r="O909" s="144"/>
      <c r="P909" s="144"/>
      <c r="Q909" s="144"/>
      <c r="R909" s="144"/>
      <c r="S909" s="144"/>
      <c r="T909" s="144"/>
      <c r="U909" s="144"/>
      <c r="V909" s="144"/>
      <c r="W909" s="144"/>
      <c r="X909" s="144"/>
      <c r="Y909" s="144"/>
      <c r="Z909" s="144"/>
      <c r="AA909" s="144"/>
    </row>
    <row r="910" spans="1:27" ht="15.75" customHeight="1" x14ac:dyDescent="0.2">
      <c r="A910" s="144"/>
      <c r="B910" s="144"/>
      <c r="C910" s="144"/>
      <c r="D910" s="144"/>
      <c r="E910" s="144"/>
      <c r="F910" s="144"/>
      <c r="G910" s="144"/>
      <c r="H910" s="144"/>
      <c r="I910" s="144"/>
      <c r="J910" s="144"/>
      <c r="K910" s="144"/>
      <c r="L910" s="144"/>
      <c r="M910" s="144"/>
      <c r="N910" s="144"/>
      <c r="O910" s="144"/>
      <c r="P910" s="144"/>
      <c r="Q910" s="144"/>
      <c r="R910" s="144"/>
      <c r="S910" s="144"/>
      <c r="T910" s="144"/>
      <c r="U910" s="144"/>
      <c r="V910" s="144"/>
      <c r="W910" s="144"/>
      <c r="X910" s="144"/>
      <c r="Y910" s="144"/>
      <c r="Z910" s="144"/>
      <c r="AA910" s="144"/>
    </row>
    <row r="911" spans="1:27" ht="15.75" customHeight="1" x14ac:dyDescent="0.2">
      <c r="A911" s="144"/>
      <c r="B911" s="144"/>
      <c r="C911" s="144"/>
      <c r="D911" s="144"/>
      <c r="E911" s="144"/>
      <c r="F911" s="144"/>
      <c r="G911" s="144"/>
      <c r="H911" s="144"/>
      <c r="I911" s="144"/>
      <c r="J911" s="144"/>
      <c r="K911" s="144"/>
      <c r="L911" s="144"/>
      <c r="M911" s="144"/>
      <c r="N911" s="144"/>
      <c r="O911" s="144"/>
      <c r="P911" s="144"/>
      <c r="Q911" s="144"/>
      <c r="R911" s="144"/>
      <c r="S911" s="144"/>
      <c r="T911" s="144"/>
      <c r="U911" s="144"/>
      <c r="V911" s="144"/>
      <c r="W911" s="144"/>
      <c r="X911" s="144"/>
      <c r="Y911" s="144"/>
      <c r="Z911" s="144"/>
      <c r="AA911" s="144"/>
    </row>
    <row r="912" spans="1:27" ht="15.75" customHeight="1" x14ac:dyDescent="0.2">
      <c r="A912" s="144"/>
      <c r="B912" s="144"/>
      <c r="C912" s="144"/>
      <c r="D912" s="144"/>
      <c r="E912" s="144"/>
      <c r="F912" s="144"/>
      <c r="G912" s="144"/>
      <c r="H912" s="144"/>
      <c r="I912" s="144"/>
      <c r="J912" s="144"/>
      <c r="K912" s="144"/>
      <c r="L912" s="144"/>
      <c r="M912" s="144"/>
      <c r="N912" s="144"/>
      <c r="O912" s="144"/>
      <c r="P912" s="144"/>
      <c r="Q912" s="144"/>
      <c r="R912" s="144"/>
      <c r="S912" s="144"/>
      <c r="T912" s="144"/>
      <c r="U912" s="144"/>
      <c r="V912" s="144"/>
      <c r="W912" s="144"/>
      <c r="X912" s="144"/>
      <c r="Y912" s="144"/>
      <c r="Z912" s="144"/>
      <c r="AA912" s="144"/>
    </row>
    <row r="913" spans="1:27" ht="15.75" customHeight="1" x14ac:dyDescent="0.2">
      <c r="A913" s="144"/>
      <c r="B913" s="144"/>
      <c r="C913" s="144"/>
      <c r="D913" s="144"/>
      <c r="E913" s="144"/>
      <c r="F913" s="144"/>
      <c r="G913" s="144"/>
      <c r="H913" s="144"/>
      <c r="I913" s="144"/>
      <c r="J913" s="144"/>
      <c r="K913" s="144"/>
      <c r="L913" s="144"/>
      <c r="M913" s="144"/>
      <c r="N913" s="144"/>
      <c r="O913" s="144"/>
      <c r="P913" s="144"/>
      <c r="Q913" s="144"/>
      <c r="R913" s="144"/>
      <c r="S913" s="144"/>
      <c r="T913" s="144"/>
      <c r="U913" s="144"/>
      <c r="V913" s="144"/>
      <c r="W913" s="144"/>
      <c r="X913" s="144"/>
      <c r="Y913" s="144"/>
      <c r="Z913" s="144"/>
      <c r="AA913" s="144"/>
    </row>
    <row r="914" spans="1:27" ht="15.75" customHeight="1" x14ac:dyDescent="0.2">
      <c r="A914" s="144"/>
      <c r="B914" s="144"/>
      <c r="C914" s="144"/>
      <c r="D914" s="144"/>
      <c r="E914" s="144"/>
      <c r="F914" s="144"/>
      <c r="G914" s="144"/>
      <c r="H914" s="144"/>
      <c r="I914" s="144"/>
      <c r="J914" s="144"/>
      <c r="K914" s="144"/>
      <c r="L914" s="144"/>
      <c r="M914" s="144"/>
      <c r="N914" s="144"/>
      <c r="O914" s="144"/>
      <c r="P914" s="144"/>
      <c r="Q914" s="144"/>
      <c r="R914" s="144"/>
      <c r="S914" s="144"/>
      <c r="T914" s="144"/>
      <c r="U914" s="144"/>
      <c r="V914" s="144"/>
      <c r="W914" s="144"/>
      <c r="X914" s="144"/>
      <c r="Y914" s="144"/>
      <c r="Z914" s="144"/>
      <c r="AA914" s="144"/>
    </row>
    <row r="915" spans="1:27" ht="15.75" customHeight="1" x14ac:dyDescent="0.2">
      <c r="A915" s="144"/>
      <c r="B915" s="144"/>
      <c r="C915" s="144"/>
      <c r="D915" s="144"/>
      <c r="E915" s="144"/>
      <c r="F915" s="144"/>
      <c r="G915" s="144"/>
      <c r="H915" s="144"/>
      <c r="I915" s="144"/>
      <c r="J915" s="144"/>
      <c r="K915" s="144"/>
      <c r="L915" s="144"/>
      <c r="M915" s="144"/>
      <c r="N915" s="144"/>
      <c r="O915" s="144"/>
      <c r="P915" s="144"/>
      <c r="Q915" s="144"/>
      <c r="R915" s="144"/>
      <c r="S915" s="144"/>
      <c r="T915" s="144"/>
      <c r="U915" s="144"/>
      <c r="V915" s="144"/>
      <c r="W915" s="144"/>
      <c r="X915" s="144"/>
      <c r="Y915" s="144"/>
      <c r="Z915" s="144"/>
      <c r="AA915" s="144"/>
    </row>
    <row r="916" spans="1:27" ht="15.75" customHeight="1" x14ac:dyDescent="0.2">
      <c r="A916" s="144"/>
      <c r="B916" s="144"/>
      <c r="C916" s="144"/>
      <c r="D916" s="144"/>
      <c r="E916" s="144"/>
      <c r="F916" s="144"/>
      <c r="G916" s="144"/>
      <c r="H916" s="144"/>
      <c r="I916" s="144"/>
      <c r="J916" s="144"/>
      <c r="K916" s="144"/>
      <c r="L916" s="144"/>
      <c r="M916" s="144"/>
      <c r="N916" s="144"/>
      <c r="O916" s="144"/>
      <c r="P916" s="144"/>
      <c r="Q916" s="144"/>
      <c r="R916" s="144"/>
      <c r="S916" s="144"/>
      <c r="T916" s="144"/>
      <c r="U916" s="144"/>
      <c r="V916" s="144"/>
      <c r="W916" s="144"/>
      <c r="X916" s="144"/>
      <c r="Y916" s="144"/>
      <c r="Z916" s="144"/>
      <c r="AA916" s="144"/>
    </row>
    <row r="917" spans="1:27" ht="15.75" customHeight="1" x14ac:dyDescent="0.2">
      <c r="A917" s="144"/>
      <c r="B917" s="144"/>
      <c r="C917" s="144"/>
      <c r="D917" s="144"/>
      <c r="E917" s="144"/>
      <c r="F917" s="144"/>
      <c r="G917" s="144"/>
      <c r="H917" s="144"/>
      <c r="I917" s="144"/>
      <c r="J917" s="144"/>
      <c r="K917" s="144"/>
      <c r="L917" s="144"/>
      <c r="M917" s="144"/>
      <c r="N917" s="144"/>
      <c r="O917" s="144"/>
      <c r="P917" s="144"/>
      <c r="Q917" s="144"/>
      <c r="R917" s="144"/>
      <c r="S917" s="144"/>
      <c r="T917" s="144"/>
      <c r="U917" s="144"/>
      <c r="V917" s="144"/>
      <c r="W917" s="144"/>
      <c r="X917" s="144"/>
      <c r="Y917" s="144"/>
      <c r="Z917" s="144"/>
      <c r="AA917" s="144"/>
    </row>
    <row r="918" spans="1:27" ht="15.75" customHeight="1" x14ac:dyDescent="0.2">
      <c r="A918" s="144"/>
      <c r="B918" s="144"/>
      <c r="C918" s="144"/>
      <c r="D918" s="144"/>
      <c r="E918" s="144"/>
      <c r="F918" s="144"/>
      <c r="G918" s="144"/>
      <c r="H918" s="144"/>
      <c r="I918" s="144"/>
      <c r="J918" s="144"/>
      <c r="K918" s="144"/>
      <c r="L918" s="144"/>
      <c r="M918" s="144"/>
      <c r="N918" s="144"/>
      <c r="O918" s="144"/>
      <c r="P918" s="144"/>
      <c r="Q918" s="144"/>
      <c r="R918" s="144"/>
      <c r="S918" s="144"/>
      <c r="T918" s="144"/>
      <c r="U918" s="144"/>
      <c r="V918" s="144"/>
      <c r="W918" s="144"/>
      <c r="X918" s="144"/>
      <c r="Y918" s="144"/>
      <c r="Z918" s="144"/>
      <c r="AA918" s="144"/>
    </row>
    <row r="919" spans="1:27" ht="15.75" customHeight="1" x14ac:dyDescent="0.2">
      <c r="A919" s="144"/>
      <c r="B919" s="144"/>
      <c r="C919" s="144"/>
      <c r="D919" s="144"/>
      <c r="E919" s="144"/>
      <c r="F919" s="144"/>
      <c r="G919" s="144"/>
      <c r="H919" s="144"/>
      <c r="I919" s="144"/>
      <c r="J919" s="144"/>
      <c r="K919" s="144"/>
      <c r="L919" s="144"/>
      <c r="M919" s="144"/>
      <c r="N919" s="144"/>
      <c r="O919" s="144"/>
      <c r="P919" s="144"/>
      <c r="Q919" s="144"/>
      <c r="R919" s="144"/>
      <c r="S919" s="144"/>
      <c r="T919" s="144"/>
      <c r="U919" s="144"/>
      <c r="V919" s="144"/>
      <c r="W919" s="144"/>
      <c r="X919" s="144"/>
      <c r="Y919" s="144"/>
      <c r="Z919" s="144"/>
      <c r="AA919" s="144"/>
    </row>
    <row r="920" spans="1:27" ht="15.75" customHeight="1" x14ac:dyDescent="0.2">
      <c r="A920" s="144"/>
      <c r="B920" s="144"/>
      <c r="C920" s="144"/>
      <c r="D920" s="144"/>
      <c r="E920" s="144"/>
      <c r="F920" s="144"/>
      <c r="G920" s="144"/>
      <c r="H920" s="144"/>
      <c r="I920" s="144"/>
      <c r="J920" s="144"/>
      <c r="K920" s="144"/>
      <c r="L920" s="144"/>
      <c r="M920" s="144"/>
      <c r="N920" s="144"/>
      <c r="O920" s="144"/>
      <c r="P920" s="144"/>
      <c r="Q920" s="144"/>
      <c r="R920" s="144"/>
      <c r="S920" s="144"/>
      <c r="T920" s="144"/>
      <c r="U920" s="144"/>
      <c r="V920" s="144"/>
      <c r="W920" s="144"/>
      <c r="X920" s="144"/>
      <c r="Y920" s="144"/>
      <c r="Z920" s="144"/>
      <c r="AA920" s="144"/>
    </row>
    <row r="921" spans="1:27" ht="15.75" customHeight="1" x14ac:dyDescent="0.2">
      <c r="A921" s="144"/>
      <c r="B921" s="144"/>
      <c r="C921" s="144"/>
      <c r="D921" s="144"/>
      <c r="E921" s="144"/>
      <c r="F921" s="144"/>
      <c r="G921" s="144"/>
      <c r="H921" s="144"/>
      <c r="I921" s="144"/>
      <c r="J921" s="144"/>
      <c r="K921" s="144"/>
      <c r="L921" s="144"/>
      <c r="M921" s="144"/>
      <c r="N921" s="144"/>
      <c r="O921" s="144"/>
      <c r="P921" s="144"/>
      <c r="Q921" s="144"/>
      <c r="R921" s="144"/>
      <c r="S921" s="144"/>
      <c r="T921" s="144"/>
      <c r="U921" s="144"/>
      <c r="V921" s="144"/>
      <c r="W921" s="144"/>
      <c r="X921" s="144"/>
      <c r="Y921" s="144"/>
      <c r="Z921" s="144"/>
      <c r="AA921" s="144"/>
    </row>
    <row r="922" spans="1:27" ht="15.75" customHeight="1" x14ac:dyDescent="0.2">
      <c r="A922" s="144"/>
      <c r="B922" s="144"/>
      <c r="C922" s="144"/>
      <c r="D922" s="144"/>
      <c r="E922" s="144"/>
      <c r="F922" s="144"/>
      <c r="G922" s="144"/>
      <c r="H922" s="144"/>
      <c r="I922" s="144"/>
      <c r="J922" s="144"/>
      <c r="K922" s="144"/>
      <c r="L922" s="144"/>
      <c r="M922" s="144"/>
      <c r="N922" s="144"/>
      <c r="O922" s="144"/>
      <c r="P922" s="144"/>
      <c r="Q922" s="144"/>
      <c r="R922" s="144"/>
      <c r="S922" s="144"/>
      <c r="T922" s="144"/>
      <c r="U922" s="144"/>
      <c r="V922" s="144"/>
      <c r="W922" s="144"/>
      <c r="X922" s="144"/>
      <c r="Y922" s="144"/>
      <c r="Z922" s="144"/>
      <c r="AA922" s="144"/>
    </row>
    <row r="923" spans="1:27" ht="15.75" customHeight="1" x14ac:dyDescent="0.2">
      <c r="A923" s="144"/>
      <c r="B923" s="144"/>
      <c r="C923" s="144"/>
      <c r="D923" s="144"/>
      <c r="E923" s="144"/>
      <c r="F923" s="144"/>
      <c r="G923" s="144"/>
      <c r="H923" s="144"/>
      <c r="I923" s="144"/>
      <c r="J923" s="144"/>
      <c r="K923" s="144"/>
      <c r="L923" s="144"/>
      <c r="M923" s="144"/>
      <c r="N923" s="144"/>
      <c r="O923" s="144"/>
      <c r="P923" s="144"/>
      <c r="Q923" s="144"/>
      <c r="R923" s="144"/>
      <c r="S923" s="144"/>
      <c r="T923" s="144"/>
      <c r="U923" s="144"/>
      <c r="V923" s="144"/>
      <c r="W923" s="144"/>
      <c r="X923" s="144"/>
      <c r="Y923" s="144"/>
      <c r="Z923" s="144"/>
      <c r="AA923" s="144"/>
    </row>
    <row r="924" spans="1:27" ht="15.75" customHeight="1" x14ac:dyDescent="0.2">
      <c r="A924" s="144"/>
      <c r="B924" s="144"/>
      <c r="C924" s="144"/>
      <c r="D924" s="144"/>
      <c r="E924" s="144"/>
      <c r="F924" s="144"/>
      <c r="G924" s="144"/>
      <c r="H924" s="144"/>
      <c r="I924" s="144"/>
      <c r="J924" s="144"/>
      <c r="K924" s="144"/>
      <c r="L924" s="144"/>
      <c r="M924" s="144"/>
      <c r="N924" s="144"/>
      <c r="O924" s="144"/>
      <c r="P924" s="144"/>
      <c r="Q924" s="144"/>
      <c r="R924" s="144"/>
      <c r="S924" s="144"/>
      <c r="T924" s="144"/>
      <c r="U924" s="144"/>
      <c r="V924" s="144"/>
      <c r="W924" s="144"/>
      <c r="X924" s="144"/>
      <c r="Y924" s="144"/>
      <c r="Z924" s="144"/>
      <c r="AA924" s="144"/>
    </row>
    <row r="925" spans="1:27" ht="15.75" customHeight="1" x14ac:dyDescent="0.2">
      <c r="A925" s="144"/>
      <c r="B925" s="144"/>
      <c r="C925" s="144"/>
      <c r="D925" s="144"/>
      <c r="E925" s="144"/>
      <c r="F925" s="144"/>
      <c r="G925" s="144"/>
      <c r="H925" s="144"/>
      <c r="I925" s="144"/>
      <c r="J925" s="144"/>
      <c r="K925" s="144"/>
      <c r="L925" s="144"/>
      <c r="M925" s="144"/>
      <c r="N925" s="144"/>
      <c r="O925" s="144"/>
      <c r="P925" s="144"/>
      <c r="Q925" s="144"/>
      <c r="R925" s="144"/>
      <c r="S925" s="144"/>
      <c r="T925" s="144"/>
      <c r="U925" s="144"/>
      <c r="V925" s="144"/>
      <c r="W925" s="144"/>
      <c r="X925" s="144"/>
      <c r="Y925" s="144"/>
      <c r="Z925" s="144"/>
      <c r="AA925" s="144"/>
    </row>
    <row r="926" spans="1:27" ht="15.75" customHeight="1" x14ac:dyDescent="0.2">
      <c r="A926" s="144"/>
      <c r="B926" s="144"/>
      <c r="C926" s="144"/>
      <c r="D926" s="144"/>
      <c r="E926" s="144"/>
      <c r="F926" s="144"/>
      <c r="G926" s="144"/>
      <c r="H926" s="144"/>
      <c r="I926" s="144"/>
      <c r="J926" s="144"/>
      <c r="K926" s="144"/>
      <c r="L926" s="144"/>
      <c r="M926" s="144"/>
      <c r="N926" s="144"/>
      <c r="O926" s="144"/>
      <c r="P926" s="144"/>
      <c r="Q926" s="144"/>
      <c r="R926" s="144"/>
      <c r="S926" s="144"/>
      <c r="T926" s="144"/>
      <c r="U926" s="144"/>
      <c r="V926" s="144"/>
      <c r="W926" s="144"/>
      <c r="X926" s="144"/>
      <c r="Y926" s="144"/>
      <c r="Z926" s="144"/>
      <c r="AA926" s="144"/>
    </row>
    <row r="927" spans="1:27" ht="15.75" customHeight="1" x14ac:dyDescent="0.2">
      <c r="A927" s="144"/>
      <c r="B927" s="144"/>
      <c r="C927" s="144"/>
      <c r="D927" s="144"/>
      <c r="E927" s="144"/>
      <c r="F927" s="144"/>
      <c r="G927" s="144"/>
      <c r="H927" s="144"/>
      <c r="I927" s="144"/>
      <c r="J927" s="144"/>
      <c r="K927" s="144"/>
      <c r="L927" s="144"/>
      <c r="M927" s="144"/>
      <c r="N927" s="144"/>
      <c r="O927" s="144"/>
      <c r="P927" s="144"/>
      <c r="Q927" s="144"/>
      <c r="R927" s="144"/>
      <c r="S927" s="144"/>
      <c r="T927" s="144"/>
      <c r="U927" s="144"/>
      <c r="V927" s="144"/>
      <c r="W927" s="144"/>
      <c r="X927" s="144"/>
      <c r="Y927" s="144"/>
      <c r="Z927" s="144"/>
      <c r="AA927" s="144"/>
    </row>
    <row r="928" spans="1:27" ht="15.75" customHeight="1" x14ac:dyDescent="0.2">
      <c r="A928" s="144"/>
      <c r="B928" s="144"/>
      <c r="C928" s="144"/>
      <c r="D928" s="144"/>
      <c r="E928" s="144"/>
      <c r="F928" s="144"/>
      <c r="G928" s="144"/>
      <c r="H928" s="144"/>
      <c r="I928" s="144"/>
      <c r="J928" s="144"/>
      <c r="K928" s="144"/>
      <c r="L928" s="144"/>
      <c r="M928" s="144"/>
      <c r="N928" s="144"/>
      <c r="O928" s="144"/>
      <c r="P928" s="144"/>
      <c r="Q928" s="144"/>
      <c r="R928" s="144"/>
      <c r="S928" s="144"/>
      <c r="T928" s="144"/>
      <c r="U928" s="144"/>
      <c r="V928" s="144"/>
      <c r="W928" s="144"/>
      <c r="X928" s="144"/>
      <c r="Y928" s="144"/>
      <c r="Z928" s="144"/>
      <c r="AA928" s="144"/>
    </row>
    <row r="929" spans="1:27" ht="15.75" customHeight="1" x14ac:dyDescent="0.2">
      <c r="A929" s="144"/>
      <c r="B929" s="144"/>
      <c r="C929" s="144"/>
      <c r="D929" s="144"/>
      <c r="E929" s="144"/>
      <c r="F929" s="144"/>
      <c r="G929" s="144"/>
      <c r="H929" s="144"/>
      <c r="I929" s="144"/>
      <c r="J929" s="144"/>
      <c r="K929" s="144"/>
      <c r="L929" s="144"/>
      <c r="M929" s="144"/>
      <c r="N929" s="144"/>
      <c r="O929" s="144"/>
      <c r="P929" s="144"/>
      <c r="Q929" s="144"/>
      <c r="R929" s="144"/>
      <c r="S929" s="144"/>
      <c r="T929" s="144"/>
      <c r="U929" s="144"/>
      <c r="V929" s="144"/>
      <c r="W929" s="144"/>
      <c r="X929" s="144"/>
      <c r="Y929" s="144"/>
      <c r="Z929" s="144"/>
      <c r="AA929" s="144"/>
    </row>
    <row r="930" spans="1:27" ht="15.75" customHeight="1" x14ac:dyDescent="0.2">
      <c r="A930" s="144"/>
      <c r="B930" s="144"/>
      <c r="C930" s="144"/>
      <c r="D930" s="144"/>
      <c r="E930" s="144"/>
      <c r="F930" s="144"/>
      <c r="G930" s="144"/>
      <c r="H930" s="144"/>
      <c r="I930" s="144"/>
      <c r="J930" s="144"/>
      <c r="K930" s="144"/>
      <c r="L930" s="144"/>
      <c r="M930" s="144"/>
      <c r="N930" s="144"/>
      <c r="O930" s="144"/>
      <c r="P930" s="144"/>
      <c r="Q930" s="144"/>
      <c r="R930" s="144"/>
      <c r="S930" s="144"/>
      <c r="T930" s="144"/>
      <c r="U930" s="144"/>
      <c r="V930" s="144"/>
      <c r="W930" s="144"/>
      <c r="X930" s="144"/>
      <c r="Y930" s="144"/>
      <c r="Z930" s="144"/>
      <c r="AA930" s="144"/>
    </row>
    <row r="931" spans="1:27" ht="15.75" customHeight="1" x14ac:dyDescent="0.2">
      <c r="A931" s="144"/>
      <c r="B931" s="144"/>
      <c r="C931" s="144"/>
      <c r="D931" s="144"/>
      <c r="E931" s="144"/>
      <c r="F931" s="144"/>
      <c r="G931" s="144"/>
      <c r="H931" s="144"/>
      <c r="I931" s="144"/>
      <c r="J931" s="144"/>
      <c r="K931" s="144"/>
      <c r="L931" s="144"/>
      <c r="M931" s="144"/>
      <c r="N931" s="144"/>
      <c r="O931" s="144"/>
      <c r="P931" s="144"/>
      <c r="Q931" s="144"/>
      <c r="R931" s="144"/>
      <c r="S931" s="144"/>
      <c r="T931" s="144"/>
      <c r="U931" s="144"/>
      <c r="V931" s="144"/>
      <c r="W931" s="144"/>
      <c r="X931" s="144"/>
      <c r="Y931" s="144"/>
      <c r="Z931" s="144"/>
      <c r="AA931" s="144"/>
    </row>
    <row r="932" spans="1:27" ht="15.75" customHeight="1" x14ac:dyDescent="0.2">
      <c r="A932" s="144"/>
      <c r="B932" s="144"/>
      <c r="C932" s="144"/>
      <c r="D932" s="144"/>
      <c r="E932" s="144"/>
      <c r="F932" s="144"/>
      <c r="G932" s="144"/>
      <c r="H932" s="144"/>
      <c r="I932" s="144"/>
      <c r="J932" s="144"/>
      <c r="K932" s="144"/>
      <c r="L932" s="144"/>
      <c r="M932" s="144"/>
      <c r="N932" s="144"/>
      <c r="O932" s="144"/>
      <c r="P932" s="144"/>
      <c r="Q932" s="144"/>
      <c r="R932" s="144"/>
      <c r="S932" s="144"/>
      <c r="T932" s="144"/>
      <c r="U932" s="144"/>
      <c r="V932" s="144"/>
      <c r="W932" s="144"/>
      <c r="X932" s="144"/>
      <c r="Y932" s="144"/>
      <c r="Z932" s="144"/>
      <c r="AA932" s="144"/>
    </row>
    <row r="933" spans="1:27" ht="15.75" customHeight="1" x14ac:dyDescent="0.2">
      <c r="A933" s="144"/>
      <c r="B933" s="144"/>
      <c r="C933" s="144"/>
      <c r="D933" s="144"/>
      <c r="E933" s="144"/>
      <c r="F933" s="144"/>
      <c r="G933" s="144"/>
      <c r="H933" s="144"/>
      <c r="I933" s="144"/>
      <c r="J933" s="144"/>
      <c r="K933" s="144"/>
      <c r="L933" s="144"/>
      <c r="M933" s="144"/>
      <c r="N933" s="144"/>
      <c r="O933" s="144"/>
      <c r="P933" s="144"/>
      <c r="Q933" s="144"/>
      <c r="R933" s="144"/>
      <c r="S933" s="144"/>
      <c r="T933" s="144"/>
      <c r="U933" s="144"/>
      <c r="V933" s="144"/>
      <c r="W933" s="144"/>
      <c r="X933" s="144"/>
      <c r="Y933" s="144"/>
      <c r="Z933" s="144"/>
      <c r="AA933" s="144"/>
    </row>
    <row r="934" spans="1:27" ht="15.75" customHeight="1" x14ac:dyDescent="0.2">
      <c r="A934" s="144"/>
      <c r="B934" s="144"/>
      <c r="C934" s="144"/>
      <c r="D934" s="144"/>
      <c r="E934" s="144"/>
      <c r="F934" s="144"/>
      <c r="G934" s="144"/>
      <c r="H934" s="144"/>
      <c r="I934" s="144"/>
      <c r="J934" s="144"/>
      <c r="K934" s="144"/>
      <c r="L934" s="144"/>
      <c r="M934" s="144"/>
      <c r="N934" s="144"/>
      <c r="O934" s="144"/>
      <c r="P934" s="144"/>
      <c r="Q934" s="144"/>
      <c r="R934" s="144"/>
      <c r="S934" s="144"/>
      <c r="T934" s="144"/>
      <c r="U934" s="144"/>
      <c r="V934" s="144"/>
      <c r="W934" s="144"/>
      <c r="X934" s="144"/>
      <c r="Y934" s="144"/>
      <c r="Z934" s="144"/>
      <c r="AA934" s="144"/>
    </row>
    <row r="935" spans="1:27" ht="15.75" customHeight="1" x14ac:dyDescent="0.2">
      <c r="A935" s="144"/>
      <c r="B935" s="144"/>
      <c r="C935" s="144"/>
      <c r="D935" s="144"/>
      <c r="E935" s="144"/>
      <c r="F935" s="144"/>
      <c r="G935" s="144"/>
      <c r="H935" s="144"/>
      <c r="I935" s="144"/>
      <c r="J935" s="144"/>
      <c r="K935" s="144"/>
      <c r="L935" s="144"/>
      <c r="M935" s="144"/>
      <c r="N935" s="144"/>
      <c r="O935" s="144"/>
      <c r="P935" s="144"/>
      <c r="Q935" s="144"/>
      <c r="R935" s="144"/>
      <c r="S935" s="144"/>
      <c r="T935" s="144"/>
      <c r="U935" s="144"/>
      <c r="V935" s="144"/>
      <c r="W935" s="144"/>
      <c r="X935" s="144"/>
      <c r="Y935" s="144"/>
      <c r="Z935" s="144"/>
      <c r="AA935" s="144"/>
    </row>
    <row r="936" spans="1:27" ht="15.75" customHeight="1" x14ac:dyDescent="0.2">
      <c r="A936" s="144"/>
      <c r="B936" s="144"/>
      <c r="C936" s="144"/>
      <c r="D936" s="144"/>
      <c r="E936" s="144"/>
      <c r="F936" s="144"/>
      <c r="G936" s="144"/>
      <c r="H936" s="144"/>
      <c r="I936" s="144"/>
      <c r="J936" s="144"/>
      <c r="K936" s="144"/>
      <c r="L936" s="144"/>
      <c r="M936" s="144"/>
      <c r="N936" s="144"/>
      <c r="O936" s="144"/>
      <c r="P936" s="144"/>
      <c r="Q936" s="144"/>
      <c r="R936" s="144"/>
      <c r="S936" s="144"/>
      <c r="T936" s="144"/>
      <c r="U936" s="144"/>
      <c r="V936" s="144"/>
      <c r="W936" s="144"/>
      <c r="X936" s="144"/>
      <c r="Y936" s="144"/>
      <c r="Z936" s="144"/>
      <c r="AA936" s="144"/>
    </row>
    <row r="937" spans="1:27" ht="15.75" customHeight="1" x14ac:dyDescent="0.2">
      <c r="A937" s="144"/>
      <c r="B937" s="144"/>
      <c r="C937" s="144"/>
      <c r="D937" s="144"/>
      <c r="E937" s="144"/>
      <c r="F937" s="144"/>
      <c r="G937" s="144"/>
      <c r="H937" s="144"/>
      <c r="I937" s="144"/>
      <c r="J937" s="144"/>
      <c r="K937" s="144"/>
      <c r="L937" s="144"/>
      <c r="M937" s="144"/>
      <c r="N937" s="144"/>
      <c r="O937" s="144"/>
      <c r="P937" s="144"/>
      <c r="Q937" s="144"/>
      <c r="R937" s="144"/>
      <c r="S937" s="144"/>
      <c r="T937" s="144"/>
      <c r="U937" s="144"/>
      <c r="V937" s="144"/>
      <c r="W937" s="144"/>
      <c r="X937" s="144"/>
      <c r="Y937" s="144"/>
      <c r="Z937" s="144"/>
      <c r="AA937" s="144"/>
    </row>
    <row r="938" spans="1:27" ht="15.75" customHeight="1" x14ac:dyDescent="0.2">
      <c r="A938" s="144"/>
      <c r="B938" s="144"/>
      <c r="C938" s="144"/>
      <c r="D938" s="144"/>
      <c r="E938" s="144"/>
      <c r="F938" s="144"/>
      <c r="G938" s="144"/>
      <c r="H938" s="144"/>
      <c r="I938" s="144"/>
      <c r="J938" s="144"/>
      <c r="K938" s="144"/>
      <c r="L938" s="144"/>
      <c r="M938" s="144"/>
      <c r="N938" s="144"/>
      <c r="O938" s="144"/>
      <c r="P938" s="144"/>
      <c r="Q938" s="144"/>
      <c r="R938" s="144"/>
      <c r="S938" s="144"/>
      <c r="T938" s="144"/>
      <c r="U938" s="144"/>
      <c r="V938" s="144"/>
      <c r="W938" s="144"/>
      <c r="X938" s="144"/>
      <c r="Y938" s="144"/>
      <c r="Z938" s="144"/>
      <c r="AA938" s="144"/>
    </row>
    <row r="939" spans="1:27" ht="15.75" customHeight="1" x14ac:dyDescent="0.2">
      <c r="A939" s="144"/>
      <c r="B939" s="144"/>
      <c r="C939" s="144"/>
      <c r="D939" s="144"/>
      <c r="E939" s="144"/>
      <c r="F939" s="144"/>
      <c r="G939" s="144"/>
      <c r="H939" s="144"/>
      <c r="I939" s="144"/>
      <c r="J939" s="144"/>
      <c r="K939" s="144"/>
      <c r="L939" s="144"/>
      <c r="M939" s="144"/>
      <c r="N939" s="144"/>
      <c r="O939" s="144"/>
      <c r="P939" s="144"/>
      <c r="Q939" s="144"/>
      <c r="R939" s="144"/>
      <c r="S939" s="144"/>
      <c r="T939" s="144"/>
      <c r="U939" s="144"/>
      <c r="V939" s="144"/>
      <c r="W939" s="144"/>
      <c r="X939" s="144"/>
      <c r="Y939" s="144"/>
      <c r="Z939" s="144"/>
      <c r="AA939" s="144"/>
    </row>
    <row r="940" spans="1:27" ht="15.75" customHeight="1" x14ac:dyDescent="0.2">
      <c r="A940" s="144"/>
      <c r="B940" s="144"/>
      <c r="C940" s="144"/>
      <c r="D940" s="144"/>
      <c r="E940" s="144"/>
      <c r="F940" s="144"/>
      <c r="G940" s="144"/>
      <c r="H940" s="144"/>
      <c r="I940" s="144"/>
      <c r="J940" s="144"/>
      <c r="K940" s="144"/>
      <c r="L940" s="144"/>
      <c r="M940" s="144"/>
      <c r="N940" s="144"/>
      <c r="O940" s="144"/>
      <c r="P940" s="144"/>
      <c r="Q940" s="144"/>
      <c r="R940" s="144"/>
      <c r="S940" s="144"/>
      <c r="T940" s="144"/>
      <c r="U940" s="144"/>
      <c r="V940" s="144"/>
      <c r="W940" s="144"/>
      <c r="X940" s="144"/>
      <c r="Y940" s="144"/>
      <c r="Z940" s="144"/>
      <c r="AA940" s="144"/>
    </row>
    <row r="941" spans="1:27" ht="15.75" customHeight="1" x14ac:dyDescent="0.2">
      <c r="A941" s="144"/>
      <c r="B941" s="144"/>
      <c r="C941" s="144"/>
      <c r="D941" s="144"/>
      <c r="E941" s="144"/>
      <c r="F941" s="144"/>
      <c r="G941" s="144"/>
      <c r="H941" s="144"/>
      <c r="I941" s="144"/>
      <c r="J941" s="144"/>
      <c r="K941" s="144"/>
      <c r="L941" s="144"/>
      <c r="M941" s="144"/>
      <c r="N941" s="144"/>
      <c r="O941" s="144"/>
      <c r="P941" s="144"/>
      <c r="Q941" s="144"/>
      <c r="R941" s="144"/>
      <c r="S941" s="144"/>
      <c r="T941" s="144"/>
      <c r="U941" s="144"/>
      <c r="V941" s="144"/>
      <c r="W941" s="144"/>
      <c r="X941" s="144"/>
      <c r="Y941" s="144"/>
      <c r="Z941" s="144"/>
      <c r="AA941" s="144"/>
    </row>
    <row r="942" spans="1:27" ht="15.75" customHeight="1" x14ac:dyDescent="0.2">
      <c r="A942" s="144"/>
      <c r="B942" s="144"/>
      <c r="C942" s="144"/>
      <c r="D942" s="144"/>
      <c r="E942" s="144"/>
      <c r="F942" s="144"/>
      <c r="G942" s="144"/>
      <c r="H942" s="144"/>
      <c r="I942" s="144"/>
      <c r="J942" s="144"/>
      <c r="K942" s="144"/>
      <c r="L942" s="144"/>
      <c r="M942" s="144"/>
      <c r="N942" s="144"/>
      <c r="O942" s="144"/>
      <c r="P942" s="144"/>
      <c r="Q942" s="144"/>
      <c r="R942" s="144"/>
      <c r="S942" s="144"/>
      <c r="T942" s="144"/>
      <c r="U942" s="144"/>
      <c r="V942" s="144"/>
      <c r="W942" s="144"/>
      <c r="X942" s="144"/>
      <c r="Y942" s="144"/>
      <c r="Z942" s="144"/>
      <c r="AA942" s="144"/>
    </row>
    <row r="943" spans="1:27" ht="15.75" customHeight="1" x14ac:dyDescent="0.2">
      <c r="A943" s="144"/>
      <c r="B943" s="144"/>
      <c r="C943" s="144"/>
      <c r="D943" s="144"/>
      <c r="E943" s="144"/>
      <c r="F943" s="144"/>
      <c r="G943" s="144"/>
      <c r="H943" s="144"/>
      <c r="I943" s="144"/>
      <c r="J943" s="144"/>
      <c r="K943" s="144"/>
      <c r="L943" s="144"/>
      <c r="M943" s="144"/>
      <c r="N943" s="144"/>
      <c r="O943" s="144"/>
      <c r="P943" s="144"/>
      <c r="Q943" s="144"/>
      <c r="R943" s="144"/>
      <c r="S943" s="144"/>
      <c r="T943" s="144"/>
      <c r="U943" s="144"/>
      <c r="V943" s="144"/>
      <c r="W943" s="144"/>
      <c r="X943" s="144"/>
      <c r="Y943" s="144"/>
      <c r="Z943" s="144"/>
      <c r="AA943" s="144"/>
    </row>
    <row r="944" spans="1:27" ht="15.75" customHeight="1" x14ac:dyDescent="0.2">
      <c r="A944" s="144"/>
      <c r="B944" s="144"/>
      <c r="C944" s="144"/>
      <c r="D944" s="144"/>
      <c r="E944" s="144"/>
      <c r="F944" s="144"/>
      <c r="G944" s="144"/>
      <c r="H944" s="144"/>
      <c r="I944" s="144"/>
      <c r="J944" s="144"/>
      <c r="K944" s="144"/>
      <c r="L944" s="144"/>
      <c r="M944" s="144"/>
      <c r="N944" s="144"/>
      <c r="O944" s="144"/>
      <c r="P944" s="144"/>
      <c r="Q944" s="144"/>
      <c r="R944" s="144"/>
      <c r="S944" s="144"/>
      <c r="T944" s="144"/>
      <c r="U944" s="144"/>
      <c r="V944" s="144"/>
      <c r="W944" s="144"/>
      <c r="X944" s="144"/>
      <c r="Y944" s="144"/>
      <c r="Z944" s="144"/>
      <c r="AA944" s="144"/>
    </row>
    <row r="945" spans="1:27" ht="15.75" customHeight="1" x14ac:dyDescent="0.2">
      <c r="A945" s="144"/>
      <c r="B945" s="144"/>
      <c r="C945" s="144"/>
      <c r="D945" s="144"/>
      <c r="E945" s="144"/>
      <c r="F945" s="144"/>
      <c r="G945" s="144"/>
      <c r="H945" s="144"/>
      <c r="I945" s="144"/>
      <c r="J945" s="144"/>
      <c r="K945" s="144"/>
      <c r="L945" s="144"/>
      <c r="M945" s="144"/>
      <c r="N945" s="144"/>
      <c r="O945" s="144"/>
      <c r="P945" s="144"/>
      <c r="Q945" s="144"/>
      <c r="R945" s="144"/>
      <c r="S945" s="144"/>
      <c r="T945" s="144"/>
      <c r="U945" s="144"/>
      <c r="V945" s="144"/>
      <c r="W945" s="144"/>
      <c r="X945" s="144"/>
      <c r="Y945" s="144"/>
      <c r="Z945" s="144"/>
      <c r="AA945" s="144"/>
    </row>
    <row r="946" spans="1:27" ht="15.75" customHeight="1" x14ac:dyDescent="0.2">
      <c r="A946" s="144"/>
      <c r="B946" s="144"/>
      <c r="C946" s="144"/>
      <c r="D946" s="144"/>
      <c r="E946" s="144"/>
      <c r="F946" s="144"/>
      <c r="G946" s="144"/>
      <c r="H946" s="144"/>
      <c r="I946" s="144"/>
      <c r="J946" s="144"/>
      <c r="K946" s="144"/>
      <c r="L946" s="144"/>
      <c r="M946" s="144"/>
      <c r="N946" s="144"/>
      <c r="O946" s="144"/>
      <c r="P946" s="144"/>
      <c r="Q946" s="144"/>
      <c r="R946" s="144"/>
      <c r="S946" s="144"/>
      <c r="T946" s="144"/>
      <c r="U946" s="144"/>
      <c r="V946" s="144"/>
      <c r="W946" s="144"/>
      <c r="X946" s="144"/>
      <c r="Y946" s="144"/>
      <c r="Z946" s="144"/>
      <c r="AA946" s="144"/>
    </row>
    <row r="947" spans="1:27" ht="15.75" customHeight="1" x14ac:dyDescent="0.2">
      <c r="A947" s="144"/>
      <c r="B947" s="144"/>
      <c r="C947" s="144"/>
      <c r="D947" s="144"/>
      <c r="E947" s="144"/>
      <c r="F947" s="144"/>
      <c r="G947" s="144"/>
      <c r="H947" s="144"/>
      <c r="I947" s="144"/>
      <c r="J947" s="144"/>
      <c r="K947" s="144"/>
      <c r="L947" s="144"/>
      <c r="M947" s="144"/>
      <c r="N947" s="144"/>
      <c r="O947" s="144"/>
      <c r="P947" s="144"/>
      <c r="Q947" s="144"/>
      <c r="R947" s="144"/>
      <c r="S947" s="144"/>
      <c r="T947" s="144"/>
      <c r="U947" s="144"/>
      <c r="V947" s="144"/>
      <c r="W947" s="144"/>
      <c r="X947" s="144"/>
      <c r="Y947" s="144"/>
      <c r="Z947" s="144"/>
      <c r="AA947" s="144"/>
    </row>
    <row r="948" spans="1:27" ht="15.75" customHeight="1" x14ac:dyDescent="0.2">
      <c r="A948" s="144"/>
      <c r="B948" s="144"/>
      <c r="C948" s="144"/>
      <c r="D948" s="144"/>
      <c r="E948" s="144"/>
      <c r="F948" s="144"/>
      <c r="G948" s="144"/>
      <c r="H948" s="144"/>
      <c r="I948" s="144"/>
      <c r="J948" s="144"/>
      <c r="K948" s="144"/>
      <c r="L948" s="144"/>
      <c r="M948" s="144"/>
      <c r="N948" s="144"/>
      <c r="O948" s="144"/>
      <c r="P948" s="144"/>
      <c r="Q948" s="144"/>
      <c r="R948" s="144"/>
      <c r="S948" s="144"/>
      <c r="T948" s="144"/>
      <c r="U948" s="144"/>
      <c r="V948" s="144"/>
      <c r="W948" s="144"/>
      <c r="X948" s="144"/>
      <c r="Y948" s="144"/>
      <c r="Z948" s="144"/>
      <c r="AA948" s="144"/>
    </row>
    <row r="949" spans="1:27" ht="15.75" customHeight="1" x14ac:dyDescent="0.2">
      <c r="A949" s="144"/>
      <c r="B949" s="144"/>
      <c r="C949" s="144"/>
      <c r="D949" s="144"/>
      <c r="E949" s="144"/>
      <c r="F949" s="144"/>
      <c r="G949" s="144"/>
      <c r="H949" s="144"/>
      <c r="I949" s="144"/>
      <c r="J949" s="144"/>
      <c r="K949" s="144"/>
      <c r="L949" s="144"/>
      <c r="M949" s="144"/>
      <c r="N949" s="144"/>
      <c r="O949" s="144"/>
      <c r="P949" s="144"/>
      <c r="Q949" s="144"/>
      <c r="R949" s="144"/>
      <c r="S949" s="144"/>
      <c r="T949" s="144"/>
      <c r="U949" s="144"/>
      <c r="V949" s="144"/>
      <c r="W949" s="144"/>
      <c r="X949" s="144"/>
      <c r="Y949" s="144"/>
      <c r="Z949" s="144"/>
      <c r="AA949" s="144"/>
    </row>
    <row r="950" spans="1:27" ht="15.75" customHeight="1" x14ac:dyDescent="0.2">
      <c r="A950" s="144"/>
      <c r="B950" s="144"/>
      <c r="C950" s="144"/>
      <c r="D950" s="144"/>
      <c r="E950" s="144"/>
      <c r="F950" s="144"/>
      <c r="G950" s="144"/>
      <c r="H950" s="144"/>
      <c r="I950" s="144"/>
      <c r="J950" s="144"/>
      <c r="K950" s="144"/>
      <c r="L950" s="144"/>
      <c r="M950" s="144"/>
      <c r="N950" s="144"/>
      <c r="O950" s="144"/>
      <c r="P950" s="144"/>
      <c r="Q950" s="144"/>
      <c r="R950" s="144"/>
      <c r="S950" s="144"/>
      <c r="T950" s="144"/>
      <c r="U950" s="144"/>
      <c r="V950" s="144"/>
      <c r="W950" s="144"/>
      <c r="X950" s="144"/>
      <c r="Y950" s="144"/>
      <c r="Z950" s="144"/>
      <c r="AA950" s="144"/>
    </row>
    <row r="951" spans="1:27" ht="15.75" customHeight="1" x14ac:dyDescent="0.2">
      <c r="A951" s="144"/>
      <c r="B951" s="144"/>
      <c r="C951" s="144"/>
      <c r="D951" s="144"/>
      <c r="E951" s="144"/>
      <c r="F951" s="144"/>
      <c r="G951" s="144"/>
      <c r="H951" s="144"/>
      <c r="I951" s="144"/>
      <c r="J951" s="144"/>
      <c r="K951" s="144"/>
      <c r="L951" s="144"/>
      <c r="M951" s="144"/>
      <c r="N951" s="144"/>
      <c r="O951" s="144"/>
      <c r="P951" s="144"/>
      <c r="Q951" s="144"/>
      <c r="R951" s="144"/>
      <c r="S951" s="144"/>
      <c r="T951" s="144"/>
      <c r="U951" s="144"/>
      <c r="V951" s="144"/>
      <c r="W951" s="144"/>
      <c r="X951" s="144"/>
      <c r="Y951" s="144"/>
      <c r="Z951" s="144"/>
      <c r="AA951" s="144"/>
    </row>
    <row r="952" spans="1:27" ht="15.75" customHeight="1" x14ac:dyDescent="0.2">
      <c r="A952" s="144"/>
      <c r="B952" s="144"/>
      <c r="C952" s="144"/>
      <c r="D952" s="144"/>
      <c r="E952" s="144"/>
      <c r="F952" s="144"/>
      <c r="G952" s="144"/>
      <c r="H952" s="144"/>
      <c r="I952" s="144"/>
      <c r="J952" s="144"/>
      <c r="K952" s="144"/>
      <c r="L952" s="144"/>
      <c r="M952" s="144"/>
      <c r="N952" s="144"/>
      <c r="O952" s="144"/>
      <c r="P952" s="144"/>
      <c r="Q952" s="144"/>
      <c r="R952" s="144"/>
      <c r="S952" s="144"/>
      <c r="T952" s="144"/>
      <c r="U952" s="144"/>
      <c r="V952" s="144"/>
      <c r="W952" s="144"/>
      <c r="X952" s="144"/>
      <c r="Y952" s="144"/>
      <c r="Z952" s="144"/>
      <c r="AA952" s="144"/>
    </row>
    <row r="953" spans="1:27" ht="15.75" customHeight="1" x14ac:dyDescent="0.2">
      <c r="A953" s="144"/>
      <c r="B953" s="144"/>
      <c r="C953" s="144"/>
      <c r="D953" s="144"/>
      <c r="E953" s="144"/>
      <c r="F953" s="144"/>
      <c r="G953" s="144"/>
      <c r="H953" s="144"/>
      <c r="I953" s="144"/>
      <c r="J953" s="144"/>
      <c r="K953" s="144"/>
      <c r="L953" s="144"/>
      <c r="M953" s="144"/>
      <c r="N953" s="144"/>
      <c r="O953" s="144"/>
      <c r="P953" s="144"/>
      <c r="Q953" s="144"/>
      <c r="R953" s="144"/>
      <c r="S953" s="144"/>
      <c r="T953" s="144"/>
      <c r="U953" s="144"/>
      <c r="V953" s="144"/>
      <c r="W953" s="144"/>
      <c r="X953" s="144"/>
      <c r="Y953" s="144"/>
      <c r="Z953" s="144"/>
      <c r="AA953" s="144"/>
    </row>
    <row r="954" spans="1:27" ht="15.75" customHeight="1" x14ac:dyDescent="0.2">
      <c r="A954" s="144"/>
      <c r="B954" s="144"/>
      <c r="C954" s="144"/>
      <c r="D954" s="144"/>
      <c r="E954" s="144"/>
      <c r="F954" s="144"/>
      <c r="G954" s="144"/>
      <c r="H954" s="144"/>
      <c r="I954" s="144"/>
      <c r="J954" s="144"/>
      <c r="K954" s="144"/>
      <c r="L954" s="144"/>
      <c r="M954" s="144"/>
      <c r="N954" s="144"/>
      <c r="O954" s="144"/>
      <c r="P954" s="144"/>
      <c r="Q954" s="144"/>
      <c r="R954" s="144"/>
      <c r="S954" s="144"/>
      <c r="T954" s="144"/>
      <c r="U954" s="144"/>
      <c r="V954" s="144"/>
      <c r="W954" s="144"/>
      <c r="X954" s="144"/>
      <c r="Y954" s="144"/>
      <c r="Z954" s="144"/>
      <c r="AA954" s="144"/>
    </row>
    <row r="955" spans="1:27" ht="15.75" customHeight="1" x14ac:dyDescent="0.2">
      <c r="A955" s="144"/>
      <c r="B955" s="144"/>
      <c r="C955" s="144"/>
      <c r="D955" s="144"/>
      <c r="E955" s="144"/>
      <c r="F955" s="144"/>
      <c r="G955" s="144"/>
      <c r="H955" s="144"/>
      <c r="I955" s="144"/>
      <c r="J955" s="144"/>
      <c r="K955" s="144"/>
      <c r="L955" s="144"/>
      <c r="M955" s="144"/>
      <c r="N955" s="144"/>
      <c r="O955" s="144"/>
      <c r="P955" s="144"/>
      <c r="Q955" s="144"/>
      <c r="R955" s="144"/>
      <c r="S955" s="144"/>
      <c r="T955" s="144"/>
      <c r="U955" s="144"/>
      <c r="V955" s="144"/>
      <c r="W955" s="144"/>
      <c r="X955" s="144"/>
      <c r="Y955" s="144"/>
      <c r="Z955" s="144"/>
      <c r="AA955" s="144"/>
    </row>
    <row r="956" spans="1:27" ht="15.75" customHeight="1" x14ac:dyDescent="0.2">
      <c r="A956" s="144"/>
      <c r="B956" s="144"/>
      <c r="C956" s="144"/>
      <c r="D956" s="144"/>
      <c r="E956" s="144"/>
      <c r="F956" s="144"/>
      <c r="G956" s="144"/>
      <c r="H956" s="144"/>
      <c r="I956" s="144"/>
      <c r="J956" s="144"/>
      <c r="K956" s="144"/>
      <c r="L956" s="144"/>
      <c r="M956" s="144"/>
      <c r="N956" s="144"/>
      <c r="O956" s="144"/>
      <c r="P956" s="144"/>
      <c r="Q956" s="144"/>
      <c r="R956" s="144"/>
      <c r="S956" s="144"/>
      <c r="T956" s="144"/>
      <c r="U956" s="144"/>
      <c r="V956" s="144"/>
      <c r="W956" s="144"/>
      <c r="X956" s="144"/>
      <c r="Y956" s="144"/>
      <c r="Z956" s="144"/>
      <c r="AA956" s="144"/>
    </row>
    <row r="957" spans="1:27" ht="15.75" customHeight="1" x14ac:dyDescent="0.2">
      <c r="A957" s="144"/>
      <c r="B957" s="144"/>
      <c r="C957" s="144"/>
      <c r="D957" s="144"/>
      <c r="E957" s="144"/>
      <c r="F957" s="144"/>
      <c r="G957" s="144"/>
      <c r="H957" s="144"/>
      <c r="I957" s="144"/>
      <c r="J957" s="144"/>
      <c r="K957" s="144"/>
      <c r="L957" s="144"/>
      <c r="M957" s="144"/>
      <c r="N957" s="144"/>
      <c r="O957" s="144"/>
      <c r="P957" s="144"/>
      <c r="Q957" s="144"/>
      <c r="R957" s="144"/>
      <c r="S957" s="144"/>
      <c r="T957" s="144"/>
      <c r="U957" s="144"/>
      <c r="V957" s="144"/>
      <c r="W957" s="144"/>
      <c r="X957" s="144"/>
      <c r="Y957" s="144"/>
      <c r="Z957" s="144"/>
      <c r="AA957" s="144"/>
    </row>
    <row r="958" spans="1:27" ht="15.75" customHeight="1" x14ac:dyDescent="0.2">
      <c r="A958" s="144"/>
      <c r="B958" s="144"/>
      <c r="C958" s="144"/>
      <c r="D958" s="144"/>
      <c r="E958" s="144"/>
      <c r="F958" s="144"/>
      <c r="G958" s="144"/>
      <c r="H958" s="144"/>
      <c r="I958" s="144"/>
      <c r="J958" s="144"/>
      <c r="K958" s="144"/>
      <c r="L958" s="144"/>
      <c r="M958" s="144"/>
      <c r="N958" s="144"/>
      <c r="O958" s="144"/>
      <c r="P958" s="144"/>
      <c r="Q958" s="144"/>
      <c r="R958" s="144"/>
      <c r="S958" s="144"/>
      <c r="T958" s="144"/>
      <c r="U958" s="144"/>
      <c r="V958" s="144"/>
      <c r="W958" s="144"/>
      <c r="X958" s="144"/>
      <c r="Y958" s="144"/>
      <c r="Z958" s="144"/>
      <c r="AA958" s="144"/>
    </row>
    <row r="959" spans="1:27" ht="15.75" customHeight="1" x14ac:dyDescent="0.2">
      <c r="A959" s="144"/>
      <c r="B959" s="144"/>
      <c r="C959" s="144"/>
      <c r="D959" s="144"/>
      <c r="E959" s="144"/>
      <c r="F959" s="144"/>
      <c r="G959" s="144"/>
      <c r="H959" s="144"/>
      <c r="I959" s="144"/>
      <c r="J959" s="144"/>
      <c r="K959" s="144"/>
      <c r="L959" s="144"/>
      <c r="M959" s="144"/>
      <c r="N959" s="144"/>
      <c r="O959" s="144"/>
      <c r="P959" s="144"/>
      <c r="Q959" s="144"/>
      <c r="R959" s="144"/>
      <c r="S959" s="144"/>
      <c r="T959" s="144"/>
      <c r="U959" s="144"/>
      <c r="V959" s="144"/>
      <c r="W959" s="144"/>
      <c r="X959" s="144"/>
      <c r="Y959" s="144"/>
      <c r="Z959" s="144"/>
      <c r="AA959" s="144"/>
    </row>
    <row r="960" spans="1:27" ht="15.75" customHeight="1" x14ac:dyDescent="0.2">
      <c r="A960" s="144"/>
      <c r="B960" s="144"/>
      <c r="C960" s="144"/>
      <c r="D960" s="144"/>
      <c r="E960" s="144"/>
      <c r="F960" s="144"/>
      <c r="G960" s="144"/>
      <c r="H960" s="144"/>
      <c r="I960" s="144"/>
      <c r="J960" s="144"/>
      <c r="K960" s="144"/>
      <c r="L960" s="144"/>
      <c r="M960" s="144"/>
      <c r="N960" s="144"/>
      <c r="O960" s="144"/>
      <c r="P960" s="144"/>
      <c r="Q960" s="144"/>
      <c r="R960" s="144"/>
      <c r="S960" s="144"/>
      <c r="T960" s="144"/>
      <c r="U960" s="144"/>
      <c r="V960" s="144"/>
      <c r="W960" s="144"/>
      <c r="X960" s="144"/>
      <c r="Y960" s="144"/>
      <c r="Z960" s="144"/>
      <c r="AA960" s="144"/>
    </row>
    <row r="961" spans="1:27" ht="15.75" customHeight="1" x14ac:dyDescent="0.2">
      <c r="A961" s="144"/>
      <c r="B961" s="144"/>
      <c r="C961" s="144"/>
      <c r="D961" s="144"/>
      <c r="E961" s="144"/>
      <c r="F961" s="144"/>
      <c r="G961" s="144"/>
      <c r="H961" s="144"/>
      <c r="I961" s="144"/>
      <c r="J961" s="144"/>
      <c r="K961" s="144"/>
      <c r="L961" s="144"/>
      <c r="M961" s="144"/>
      <c r="N961" s="144"/>
      <c r="O961" s="144"/>
      <c r="P961" s="144"/>
      <c r="Q961" s="144"/>
      <c r="R961" s="144"/>
      <c r="S961" s="144"/>
      <c r="T961" s="144"/>
      <c r="U961" s="144"/>
      <c r="V961" s="144"/>
      <c r="W961" s="144"/>
      <c r="X961" s="144"/>
      <c r="Y961" s="144"/>
      <c r="Z961" s="144"/>
      <c r="AA961" s="144"/>
    </row>
    <row r="962" spans="1:27" ht="15.75" customHeight="1" x14ac:dyDescent="0.2">
      <c r="A962" s="144"/>
      <c r="B962" s="144"/>
      <c r="C962" s="144"/>
      <c r="D962" s="144"/>
      <c r="E962" s="144"/>
      <c r="F962" s="144"/>
      <c r="G962" s="144"/>
      <c r="H962" s="144"/>
      <c r="I962" s="144"/>
      <c r="J962" s="144"/>
      <c r="K962" s="144"/>
      <c r="L962" s="144"/>
      <c r="M962" s="144"/>
      <c r="N962" s="144"/>
      <c r="O962" s="144"/>
      <c r="P962" s="144"/>
      <c r="Q962" s="144"/>
      <c r="R962" s="144"/>
      <c r="S962" s="144"/>
      <c r="T962" s="144"/>
      <c r="U962" s="144"/>
      <c r="V962" s="144"/>
      <c r="W962" s="144"/>
      <c r="X962" s="144"/>
      <c r="Y962" s="144"/>
      <c r="Z962" s="144"/>
      <c r="AA962" s="144"/>
    </row>
    <row r="963" spans="1:27" ht="15.75" customHeight="1" x14ac:dyDescent="0.2">
      <c r="A963" s="144"/>
      <c r="B963" s="144"/>
      <c r="C963" s="144"/>
      <c r="D963" s="144"/>
      <c r="E963" s="144"/>
      <c r="F963" s="144"/>
      <c r="G963" s="144"/>
      <c r="H963" s="144"/>
      <c r="I963" s="144"/>
      <c r="J963" s="144"/>
      <c r="K963" s="144"/>
      <c r="L963" s="144"/>
      <c r="M963" s="144"/>
      <c r="N963" s="144"/>
      <c r="O963" s="144"/>
      <c r="P963" s="144"/>
      <c r="Q963" s="144"/>
      <c r="R963" s="144"/>
      <c r="S963" s="144"/>
      <c r="T963" s="144"/>
      <c r="U963" s="144"/>
      <c r="V963" s="144"/>
      <c r="W963" s="144"/>
      <c r="X963" s="144"/>
      <c r="Y963" s="144"/>
      <c r="Z963" s="144"/>
      <c r="AA963" s="144"/>
    </row>
    <row r="964" spans="1:27" ht="15.75" customHeight="1" x14ac:dyDescent="0.2">
      <c r="A964" s="144"/>
      <c r="B964" s="144"/>
      <c r="C964" s="144"/>
      <c r="D964" s="144"/>
      <c r="E964" s="144"/>
      <c r="F964" s="144"/>
      <c r="G964" s="144"/>
      <c r="H964" s="144"/>
      <c r="I964" s="144"/>
      <c r="J964" s="144"/>
      <c r="K964" s="144"/>
      <c r="L964" s="144"/>
      <c r="M964" s="144"/>
      <c r="N964" s="144"/>
      <c r="O964" s="144"/>
      <c r="P964" s="144"/>
      <c r="Q964" s="144"/>
      <c r="R964" s="144"/>
      <c r="S964" s="144"/>
      <c r="T964" s="144"/>
      <c r="U964" s="144"/>
      <c r="V964" s="144"/>
      <c r="W964" s="144"/>
      <c r="X964" s="144"/>
      <c r="Y964" s="144"/>
      <c r="Z964" s="144"/>
      <c r="AA964" s="144"/>
    </row>
    <row r="965" spans="1:27" ht="15.75" customHeight="1" x14ac:dyDescent="0.2">
      <c r="A965" s="144"/>
      <c r="B965" s="144"/>
      <c r="C965" s="144"/>
      <c r="D965" s="144"/>
      <c r="E965" s="144"/>
      <c r="F965" s="144"/>
      <c r="G965" s="144"/>
      <c r="H965" s="144"/>
      <c r="I965" s="144"/>
      <c r="J965" s="144"/>
      <c r="K965" s="144"/>
      <c r="L965" s="144"/>
      <c r="M965" s="144"/>
      <c r="N965" s="144"/>
      <c r="O965" s="144"/>
      <c r="P965" s="144"/>
      <c r="Q965" s="144"/>
      <c r="R965" s="144"/>
      <c r="S965" s="144"/>
      <c r="T965" s="144"/>
      <c r="U965" s="144"/>
      <c r="V965" s="144"/>
      <c r="W965" s="144"/>
      <c r="X965" s="144"/>
      <c r="Y965" s="144"/>
      <c r="Z965" s="144"/>
      <c r="AA965" s="144"/>
    </row>
    <row r="966" spans="1:27" ht="15.75" customHeight="1" x14ac:dyDescent="0.2">
      <c r="A966" s="144"/>
      <c r="B966" s="144"/>
      <c r="C966" s="144"/>
      <c r="D966" s="144"/>
      <c r="E966" s="144"/>
      <c r="F966" s="144"/>
      <c r="G966" s="144"/>
      <c r="H966" s="144"/>
      <c r="I966" s="144"/>
      <c r="J966" s="144"/>
      <c r="K966" s="144"/>
      <c r="L966" s="144"/>
      <c r="M966" s="144"/>
      <c r="N966" s="144"/>
      <c r="O966" s="144"/>
      <c r="P966" s="144"/>
      <c r="Q966" s="144"/>
      <c r="R966" s="144"/>
      <c r="S966" s="144"/>
      <c r="T966" s="144"/>
      <c r="U966" s="144"/>
      <c r="V966" s="144"/>
      <c r="W966" s="144"/>
      <c r="X966" s="144"/>
      <c r="Y966" s="144"/>
      <c r="Z966" s="144"/>
      <c r="AA966" s="144"/>
    </row>
    <row r="967" spans="1:27" ht="15.75" customHeight="1" x14ac:dyDescent="0.2">
      <c r="A967" s="144"/>
      <c r="B967" s="144"/>
      <c r="C967" s="144"/>
      <c r="D967" s="144"/>
      <c r="E967" s="144"/>
      <c r="F967" s="144"/>
      <c r="G967" s="144"/>
      <c r="H967" s="144"/>
      <c r="I967" s="144"/>
      <c r="J967" s="144"/>
      <c r="K967" s="144"/>
      <c r="L967" s="144"/>
      <c r="M967" s="144"/>
      <c r="N967" s="144"/>
      <c r="O967" s="144"/>
      <c r="P967" s="144"/>
      <c r="Q967" s="144"/>
      <c r="R967" s="144"/>
      <c r="S967" s="144"/>
      <c r="T967" s="144"/>
      <c r="U967" s="144"/>
      <c r="V967" s="144"/>
      <c r="W967" s="144"/>
      <c r="X967" s="144"/>
      <c r="Y967" s="144"/>
      <c r="Z967" s="144"/>
      <c r="AA967" s="144"/>
    </row>
    <row r="968" spans="1:27" ht="15.75" customHeight="1" x14ac:dyDescent="0.2">
      <c r="A968" s="144"/>
      <c r="B968" s="144"/>
      <c r="C968" s="144"/>
      <c r="D968" s="144"/>
      <c r="E968" s="144"/>
      <c r="F968" s="144"/>
      <c r="G968" s="144"/>
      <c r="H968" s="144"/>
      <c r="I968" s="144"/>
      <c r="J968" s="144"/>
      <c r="K968" s="144"/>
      <c r="L968" s="144"/>
      <c r="M968" s="144"/>
      <c r="N968" s="144"/>
      <c r="O968" s="144"/>
      <c r="P968" s="144"/>
      <c r="Q968" s="144"/>
      <c r="R968" s="144"/>
      <c r="S968" s="144"/>
      <c r="T968" s="144"/>
      <c r="U968" s="144"/>
      <c r="V968" s="144"/>
      <c r="W968" s="144"/>
      <c r="X968" s="144"/>
      <c r="Y968" s="144"/>
      <c r="Z968" s="144"/>
      <c r="AA968" s="144"/>
    </row>
    <row r="969" spans="1:27" ht="15.75" customHeight="1" x14ac:dyDescent="0.2">
      <c r="A969" s="144"/>
      <c r="B969" s="144"/>
      <c r="C969" s="144"/>
      <c r="D969" s="144"/>
      <c r="E969" s="144"/>
      <c r="F969" s="144"/>
      <c r="G969" s="144"/>
      <c r="H969" s="144"/>
      <c r="I969" s="144"/>
      <c r="J969" s="144"/>
      <c r="K969" s="144"/>
      <c r="L969" s="144"/>
      <c r="M969" s="144"/>
      <c r="N969" s="144"/>
      <c r="O969" s="144"/>
      <c r="P969" s="144"/>
      <c r="Q969" s="144"/>
      <c r="R969" s="144"/>
      <c r="S969" s="144"/>
      <c r="T969" s="144"/>
      <c r="U969" s="144"/>
      <c r="V969" s="144"/>
      <c r="W969" s="144"/>
      <c r="X969" s="144"/>
      <c r="Y969" s="144"/>
      <c r="Z969" s="144"/>
      <c r="AA969" s="144"/>
    </row>
    <row r="970" spans="1:27" ht="15.75" customHeight="1" x14ac:dyDescent="0.2">
      <c r="A970" s="144"/>
      <c r="B970" s="144"/>
      <c r="C970" s="144"/>
      <c r="D970" s="144"/>
      <c r="E970" s="144"/>
      <c r="F970" s="144"/>
      <c r="G970" s="144"/>
      <c r="H970" s="144"/>
      <c r="I970" s="144"/>
      <c r="J970" s="144"/>
      <c r="K970" s="144"/>
      <c r="L970" s="144"/>
      <c r="M970" s="144"/>
      <c r="N970" s="144"/>
      <c r="O970" s="144"/>
      <c r="P970" s="144"/>
      <c r="Q970" s="144"/>
      <c r="R970" s="144"/>
      <c r="S970" s="144"/>
      <c r="T970" s="144"/>
      <c r="U970" s="144"/>
      <c r="V970" s="144"/>
      <c r="W970" s="144"/>
      <c r="X970" s="144"/>
      <c r="Y970" s="144"/>
      <c r="Z970" s="144"/>
      <c r="AA970" s="144"/>
    </row>
    <row r="971" spans="1:27" ht="15.75" customHeight="1" x14ac:dyDescent="0.2">
      <c r="A971" s="144"/>
      <c r="B971" s="144"/>
      <c r="C971" s="144"/>
      <c r="D971" s="144"/>
      <c r="E971" s="144"/>
      <c r="F971" s="144"/>
      <c r="G971" s="144"/>
      <c r="H971" s="144"/>
      <c r="I971" s="144"/>
      <c r="J971" s="144"/>
      <c r="K971" s="144"/>
      <c r="L971" s="144"/>
      <c r="M971" s="144"/>
      <c r="N971" s="144"/>
      <c r="O971" s="144"/>
      <c r="P971" s="144"/>
      <c r="Q971" s="144"/>
      <c r="R971" s="144"/>
      <c r="S971" s="144"/>
      <c r="T971" s="144"/>
      <c r="U971" s="144"/>
      <c r="V971" s="144"/>
      <c r="W971" s="144"/>
      <c r="X971" s="144"/>
      <c r="Y971" s="144"/>
      <c r="Z971" s="144"/>
      <c r="AA971" s="144"/>
    </row>
    <row r="972" spans="1:27" ht="15.75" customHeight="1" x14ac:dyDescent="0.2">
      <c r="A972" s="144"/>
      <c r="B972" s="144"/>
      <c r="C972" s="144"/>
      <c r="D972" s="144"/>
      <c r="E972" s="144"/>
      <c r="F972" s="144"/>
      <c r="G972" s="144"/>
      <c r="H972" s="144"/>
      <c r="I972" s="144"/>
      <c r="J972" s="144"/>
      <c r="K972" s="144"/>
      <c r="L972" s="144"/>
      <c r="M972" s="144"/>
      <c r="N972" s="144"/>
      <c r="O972" s="144"/>
      <c r="P972" s="144"/>
      <c r="Q972" s="144"/>
      <c r="R972" s="144"/>
      <c r="S972" s="144"/>
      <c r="T972" s="144"/>
      <c r="U972" s="144"/>
      <c r="V972" s="144"/>
      <c r="W972" s="144"/>
      <c r="X972" s="144"/>
      <c r="Y972" s="144"/>
      <c r="Z972" s="144"/>
      <c r="AA972" s="144"/>
    </row>
    <row r="973" spans="1:27" ht="15.75" customHeight="1" x14ac:dyDescent="0.2">
      <c r="A973" s="144"/>
      <c r="B973" s="144"/>
      <c r="C973" s="144"/>
      <c r="D973" s="144"/>
      <c r="E973" s="144"/>
      <c r="F973" s="144"/>
      <c r="G973" s="144"/>
      <c r="H973" s="144"/>
      <c r="I973" s="144"/>
      <c r="J973" s="144"/>
      <c r="K973" s="144"/>
      <c r="L973" s="144"/>
      <c r="M973" s="144"/>
      <c r="N973" s="144"/>
      <c r="O973" s="144"/>
      <c r="P973" s="144"/>
      <c r="Q973" s="144"/>
      <c r="R973" s="144"/>
      <c r="S973" s="144"/>
      <c r="T973" s="144"/>
      <c r="U973" s="144"/>
      <c r="V973" s="144"/>
      <c r="W973" s="144"/>
      <c r="X973" s="144"/>
      <c r="Y973" s="144"/>
      <c r="Z973" s="144"/>
      <c r="AA973" s="144"/>
    </row>
    <row r="974" spans="1:27" ht="15.75" customHeight="1" x14ac:dyDescent="0.2">
      <c r="A974" s="144"/>
      <c r="B974" s="144"/>
      <c r="C974" s="144"/>
      <c r="D974" s="144"/>
      <c r="E974" s="144"/>
      <c r="F974" s="144"/>
      <c r="G974" s="144"/>
      <c r="H974" s="144"/>
      <c r="I974" s="144"/>
      <c r="J974" s="144"/>
      <c r="K974" s="144"/>
      <c r="L974" s="144"/>
      <c r="M974" s="144"/>
      <c r="N974" s="144"/>
      <c r="O974" s="144"/>
      <c r="P974" s="144"/>
      <c r="Q974" s="144"/>
      <c r="R974" s="144"/>
      <c r="S974" s="144"/>
      <c r="T974" s="144"/>
      <c r="U974" s="144"/>
      <c r="V974" s="144"/>
      <c r="W974" s="144"/>
      <c r="X974" s="144"/>
      <c r="Y974" s="144"/>
      <c r="Z974" s="144"/>
      <c r="AA974" s="144"/>
    </row>
    <row r="975" spans="1:27" ht="15.75" customHeight="1" x14ac:dyDescent="0.2">
      <c r="A975" s="144"/>
      <c r="B975" s="144"/>
      <c r="C975" s="144"/>
      <c r="D975" s="144"/>
      <c r="E975" s="144"/>
      <c r="F975" s="144"/>
      <c r="G975" s="144"/>
      <c r="H975" s="144"/>
      <c r="I975" s="144"/>
      <c r="J975" s="144"/>
      <c r="K975" s="144"/>
      <c r="L975" s="144"/>
      <c r="M975" s="144"/>
      <c r="N975" s="144"/>
      <c r="O975" s="144"/>
      <c r="P975" s="144"/>
      <c r="Q975" s="144"/>
      <c r="R975" s="144"/>
      <c r="S975" s="144"/>
      <c r="T975" s="144"/>
      <c r="U975" s="144"/>
      <c r="V975" s="144"/>
      <c r="W975" s="144"/>
      <c r="X975" s="144"/>
      <c r="Y975" s="144"/>
      <c r="Z975" s="144"/>
      <c r="AA975" s="144"/>
    </row>
    <row r="976" spans="1:27" ht="15.75" customHeight="1" x14ac:dyDescent="0.2">
      <c r="A976" s="144"/>
      <c r="B976" s="144"/>
      <c r="C976" s="144"/>
      <c r="D976" s="144"/>
      <c r="E976" s="144"/>
      <c r="F976" s="144"/>
      <c r="G976" s="144"/>
      <c r="H976" s="144"/>
      <c r="I976" s="144"/>
      <c r="J976" s="144"/>
      <c r="K976" s="144"/>
      <c r="L976" s="144"/>
      <c r="M976" s="144"/>
      <c r="N976" s="144"/>
      <c r="O976" s="144"/>
      <c r="P976" s="144"/>
      <c r="Q976" s="144"/>
      <c r="R976" s="144"/>
      <c r="S976" s="144"/>
      <c r="T976" s="144"/>
      <c r="U976" s="144"/>
      <c r="V976" s="144"/>
      <c r="W976" s="144"/>
      <c r="X976" s="144"/>
      <c r="Y976" s="144"/>
      <c r="Z976" s="144"/>
      <c r="AA976" s="144"/>
    </row>
    <row r="977" spans="1:27" ht="15.75" customHeight="1" x14ac:dyDescent="0.2">
      <c r="A977" s="144"/>
      <c r="B977" s="144"/>
      <c r="C977" s="144"/>
      <c r="D977" s="144"/>
      <c r="E977" s="144"/>
      <c r="F977" s="144"/>
      <c r="G977" s="144"/>
      <c r="H977" s="144"/>
      <c r="I977" s="144"/>
      <c r="J977" s="144"/>
      <c r="K977" s="144"/>
      <c r="L977" s="144"/>
      <c r="M977" s="144"/>
      <c r="N977" s="144"/>
      <c r="O977" s="144"/>
      <c r="P977" s="144"/>
      <c r="Q977" s="144"/>
      <c r="R977" s="144"/>
      <c r="S977" s="144"/>
      <c r="T977" s="144"/>
      <c r="U977" s="144"/>
      <c r="V977" s="144"/>
      <c r="W977" s="144"/>
      <c r="X977" s="144"/>
      <c r="Y977" s="144"/>
      <c r="Z977" s="144"/>
      <c r="AA977" s="144"/>
    </row>
    <row r="978" spans="1:27" ht="15.75" customHeight="1" x14ac:dyDescent="0.2">
      <c r="A978" s="144"/>
      <c r="B978" s="144"/>
      <c r="C978" s="144"/>
      <c r="D978" s="144"/>
      <c r="E978" s="144"/>
      <c r="F978" s="144"/>
      <c r="G978" s="144"/>
      <c r="H978" s="144"/>
      <c r="I978" s="144"/>
      <c r="J978" s="144"/>
      <c r="K978" s="144"/>
      <c r="L978" s="144"/>
      <c r="M978" s="144"/>
      <c r="N978" s="144"/>
      <c r="O978" s="144"/>
      <c r="P978" s="144"/>
      <c r="Q978" s="144"/>
      <c r="R978" s="144"/>
      <c r="S978" s="144"/>
      <c r="T978" s="144"/>
      <c r="U978" s="144"/>
      <c r="V978" s="144"/>
      <c r="W978" s="144"/>
      <c r="X978" s="144"/>
      <c r="Y978" s="144"/>
      <c r="Z978" s="144"/>
      <c r="AA978" s="144"/>
    </row>
    <row r="979" spans="1:27" ht="15.75" customHeight="1" x14ac:dyDescent="0.2">
      <c r="A979" s="144"/>
      <c r="B979" s="144"/>
      <c r="C979" s="144"/>
      <c r="D979" s="144"/>
      <c r="E979" s="144"/>
      <c r="F979" s="144"/>
      <c r="G979" s="144"/>
      <c r="H979" s="144"/>
      <c r="I979" s="144"/>
      <c r="J979" s="144"/>
      <c r="K979" s="144"/>
      <c r="L979" s="144"/>
      <c r="M979" s="144"/>
      <c r="N979" s="144"/>
      <c r="O979" s="144"/>
      <c r="P979" s="144"/>
      <c r="Q979" s="144"/>
      <c r="R979" s="144"/>
      <c r="S979" s="144"/>
      <c r="T979" s="144"/>
      <c r="U979" s="144"/>
      <c r="V979" s="144"/>
      <c r="W979" s="144"/>
      <c r="X979" s="144"/>
      <c r="Y979" s="144"/>
      <c r="Z979" s="144"/>
      <c r="AA979" s="144"/>
    </row>
    <row r="980" spans="1:27" ht="15.75" customHeight="1" x14ac:dyDescent="0.2">
      <c r="A980" s="144"/>
      <c r="B980" s="144"/>
      <c r="C980" s="144"/>
      <c r="D980" s="144"/>
      <c r="E980" s="144"/>
      <c r="F980" s="144"/>
      <c r="G980" s="144"/>
      <c r="H980" s="144"/>
      <c r="I980" s="144"/>
      <c r="J980" s="144"/>
      <c r="K980" s="144"/>
      <c r="L980" s="144"/>
      <c r="M980" s="144"/>
      <c r="N980" s="144"/>
      <c r="O980" s="144"/>
      <c r="P980" s="144"/>
      <c r="Q980" s="144"/>
      <c r="R980" s="144"/>
      <c r="S980" s="144"/>
      <c r="T980" s="144"/>
      <c r="U980" s="144"/>
      <c r="V980" s="144"/>
      <c r="W980" s="144"/>
      <c r="X980" s="144"/>
      <c r="Y980" s="144"/>
      <c r="Z980" s="144"/>
      <c r="AA980" s="144"/>
    </row>
    <row r="981" spans="1:27" ht="15.75" customHeight="1" x14ac:dyDescent="0.2">
      <c r="A981" s="144"/>
      <c r="B981" s="144"/>
      <c r="C981" s="144"/>
      <c r="D981" s="144"/>
      <c r="E981" s="144"/>
      <c r="F981" s="144"/>
      <c r="G981" s="144"/>
      <c r="H981" s="144"/>
      <c r="I981" s="144"/>
      <c r="J981" s="144"/>
      <c r="K981" s="144"/>
      <c r="L981" s="144"/>
      <c r="M981" s="144"/>
      <c r="N981" s="144"/>
      <c r="O981" s="144"/>
      <c r="P981" s="144"/>
      <c r="Q981" s="144"/>
      <c r="R981" s="144"/>
      <c r="S981" s="144"/>
      <c r="T981" s="144"/>
      <c r="U981" s="144"/>
      <c r="V981" s="144"/>
      <c r="W981" s="144"/>
      <c r="X981" s="144"/>
      <c r="Y981" s="144"/>
      <c r="Z981" s="144"/>
      <c r="AA981" s="144"/>
    </row>
    <row r="982" spans="1:27" ht="15.75" customHeight="1" x14ac:dyDescent="0.2">
      <c r="A982" s="144"/>
      <c r="B982" s="144"/>
      <c r="C982" s="144"/>
      <c r="D982" s="144"/>
      <c r="E982" s="144"/>
      <c r="F982" s="144"/>
      <c r="G982" s="144"/>
      <c r="H982" s="144"/>
      <c r="I982" s="144"/>
      <c r="J982" s="144"/>
      <c r="K982" s="144"/>
      <c r="L982" s="144"/>
      <c r="M982" s="144"/>
      <c r="N982" s="144"/>
      <c r="O982" s="144"/>
      <c r="P982" s="144"/>
      <c r="Q982" s="144"/>
      <c r="R982" s="144"/>
      <c r="S982" s="144"/>
      <c r="T982" s="144"/>
      <c r="U982" s="144"/>
      <c r="V982" s="144"/>
      <c r="W982" s="144"/>
      <c r="X982" s="144"/>
      <c r="Y982" s="144"/>
      <c r="Z982" s="144"/>
      <c r="AA982" s="144"/>
    </row>
    <row r="983" spans="1:27" ht="15.75" customHeight="1" x14ac:dyDescent="0.2">
      <c r="A983" s="144"/>
      <c r="B983" s="144"/>
      <c r="C983" s="144"/>
      <c r="D983" s="144"/>
      <c r="E983" s="144"/>
      <c r="F983" s="144"/>
      <c r="G983" s="144"/>
      <c r="H983" s="144"/>
      <c r="I983" s="144"/>
      <c r="J983" s="144"/>
      <c r="K983" s="144"/>
      <c r="L983" s="144"/>
      <c r="M983" s="144"/>
      <c r="N983" s="144"/>
      <c r="O983" s="144"/>
      <c r="P983" s="144"/>
      <c r="Q983" s="144"/>
      <c r="R983" s="144"/>
      <c r="S983" s="144"/>
      <c r="T983" s="144"/>
      <c r="U983" s="144"/>
      <c r="V983" s="144"/>
      <c r="W983" s="144"/>
      <c r="X983" s="144"/>
      <c r="Y983" s="144"/>
      <c r="Z983" s="144"/>
      <c r="AA983" s="144"/>
    </row>
    <row r="984" spans="1:27" ht="15.75" customHeight="1" x14ac:dyDescent="0.2">
      <c r="A984" s="144"/>
      <c r="B984" s="144"/>
      <c r="C984" s="144"/>
      <c r="D984" s="144"/>
      <c r="E984" s="144"/>
      <c r="F984" s="144"/>
      <c r="G984" s="144"/>
      <c r="H984" s="144"/>
      <c r="I984" s="144"/>
      <c r="J984" s="144"/>
      <c r="K984" s="144"/>
      <c r="L984" s="144"/>
      <c r="M984" s="144"/>
      <c r="N984" s="144"/>
      <c r="O984" s="144"/>
      <c r="P984" s="144"/>
      <c r="Q984" s="144"/>
      <c r="R984" s="144"/>
      <c r="S984" s="144"/>
      <c r="T984" s="144"/>
      <c r="U984" s="144"/>
      <c r="V984" s="144"/>
      <c r="W984" s="144"/>
      <c r="X984" s="144"/>
      <c r="Y984" s="144"/>
      <c r="Z984" s="144"/>
      <c r="AA984" s="144"/>
    </row>
    <row r="985" spans="1:27" ht="15.75" customHeight="1" x14ac:dyDescent="0.2">
      <c r="A985" s="144"/>
      <c r="B985" s="144"/>
      <c r="C985" s="144"/>
      <c r="D985" s="144"/>
      <c r="E985" s="144"/>
      <c r="F985" s="144"/>
      <c r="G985" s="144"/>
      <c r="H985" s="144"/>
      <c r="I985" s="144"/>
      <c r="J985" s="144"/>
      <c r="K985" s="144"/>
      <c r="L985" s="144"/>
      <c r="M985" s="144"/>
      <c r="N985" s="144"/>
      <c r="O985" s="144"/>
      <c r="P985" s="144"/>
      <c r="Q985" s="144"/>
      <c r="R985" s="144"/>
      <c r="S985" s="144"/>
      <c r="T985" s="144"/>
      <c r="U985" s="144"/>
      <c r="V985" s="144"/>
      <c r="W985" s="144"/>
      <c r="X985" s="144"/>
      <c r="Y985" s="144"/>
      <c r="Z985" s="144"/>
      <c r="AA985" s="144"/>
    </row>
    <row r="986" spans="1:27" ht="15.75" customHeight="1" x14ac:dyDescent="0.2">
      <c r="A986" s="144"/>
      <c r="B986" s="144"/>
      <c r="C986" s="144"/>
      <c r="D986" s="144"/>
      <c r="E986" s="144"/>
      <c r="F986" s="144"/>
      <c r="G986" s="144"/>
      <c r="H986" s="144"/>
      <c r="I986" s="144"/>
      <c r="J986" s="144"/>
      <c r="K986" s="144"/>
      <c r="L986" s="144"/>
      <c r="M986" s="144"/>
      <c r="N986" s="144"/>
      <c r="O986" s="144"/>
      <c r="P986" s="144"/>
      <c r="Q986" s="144"/>
      <c r="R986" s="144"/>
      <c r="S986" s="144"/>
      <c r="T986" s="144"/>
      <c r="U986" s="144"/>
      <c r="V986" s="144"/>
      <c r="W986" s="144"/>
      <c r="X986" s="144"/>
      <c r="Y986" s="144"/>
      <c r="Z986" s="144"/>
      <c r="AA986" s="144"/>
    </row>
    <row r="987" spans="1:27" ht="15.75" customHeight="1" x14ac:dyDescent="0.2">
      <c r="A987" s="144"/>
      <c r="B987" s="144"/>
      <c r="C987" s="144"/>
      <c r="D987" s="144"/>
      <c r="E987" s="144"/>
      <c r="F987" s="144"/>
      <c r="G987" s="144"/>
      <c r="H987" s="144"/>
      <c r="I987" s="144"/>
      <c r="J987" s="144"/>
      <c r="K987" s="144"/>
      <c r="L987" s="144"/>
      <c r="M987" s="144"/>
      <c r="N987" s="144"/>
      <c r="O987" s="144"/>
      <c r="P987" s="144"/>
      <c r="Q987" s="144"/>
      <c r="R987" s="144"/>
      <c r="S987" s="144"/>
      <c r="T987" s="144"/>
      <c r="U987" s="144"/>
      <c r="V987" s="144"/>
      <c r="W987" s="144"/>
      <c r="X987" s="144"/>
      <c r="Y987" s="144"/>
      <c r="Z987" s="144"/>
      <c r="AA987" s="144"/>
    </row>
    <row r="988" spans="1:27" ht="15.75" customHeight="1" x14ac:dyDescent="0.2">
      <c r="A988" s="144"/>
      <c r="B988" s="144"/>
      <c r="C988" s="144"/>
      <c r="D988" s="144"/>
      <c r="E988" s="144"/>
      <c r="F988" s="144"/>
      <c r="G988" s="144"/>
      <c r="H988" s="144"/>
      <c r="I988" s="144"/>
      <c r="J988" s="144"/>
      <c r="K988" s="144"/>
      <c r="L988" s="144"/>
      <c r="M988" s="144"/>
      <c r="N988" s="144"/>
      <c r="O988" s="144"/>
      <c r="P988" s="144"/>
      <c r="Q988" s="144"/>
      <c r="R988" s="144"/>
      <c r="S988" s="144"/>
      <c r="T988" s="144"/>
      <c r="U988" s="144"/>
      <c r="V988" s="144"/>
      <c r="W988" s="144"/>
      <c r="X988" s="144"/>
      <c r="Y988" s="144"/>
      <c r="Z988" s="144"/>
      <c r="AA988" s="144"/>
    </row>
    <row r="989" spans="1:27" ht="15.75" customHeight="1" x14ac:dyDescent="0.2">
      <c r="A989" s="144"/>
      <c r="B989" s="144"/>
      <c r="C989" s="144"/>
      <c r="D989" s="144"/>
      <c r="E989" s="144"/>
      <c r="F989" s="144"/>
      <c r="G989" s="144"/>
      <c r="H989" s="144"/>
      <c r="I989" s="144"/>
      <c r="J989" s="144"/>
      <c r="K989" s="144"/>
      <c r="L989" s="144"/>
      <c r="M989" s="144"/>
      <c r="N989" s="144"/>
      <c r="O989" s="144"/>
      <c r="P989" s="144"/>
      <c r="Q989" s="144"/>
      <c r="R989" s="144"/>
      <c r="S989" s="144"/>
      <c r="T989" s="144"/>
      <c r="U989" s="144"/>
      <c r="V989" s="144"/>
      <c r="W989" s="144"/>
      <c r="X989" s="144"/>
      <c r="Y989" s="144"/>
      <c r="Z989" s="144"/>
      <c r="AA989" s="144"/>
    </row>
    <row r="990" spans="1:27" ht="15.75" customHeight="1" x14ac:dyDescent="0.2">
      <c r="A990" s="144"/>
      <c r="B990" s="144"/>
      <c r="C990" s="144"/>
      <c r="D990" s="144"/>
      <c r="E990" s="144"/>
      <c r="F990" s="144"/>
      <c r="G990" s="144"/>
      <c r="H990" s="144"/>
      <c r="I990" s="144"/>
      <c r="J990" s="144"/>
      <c r="K990" s="144"/>
      <c r="L990" s="144"/>
      <c r="M990" s="144"/>
      <c r="N990" s="144"/>
      <c r="O990" s="144"/>
      <c r="P990" s="144"/>
      <c r="Q990" s="144"/>
      <c r="R990" s="144"/>
      <c r="S990" s="144"/>
      <c r="T990" s="144"/>
      <c r="U990" s="144"/>
      <c r="V990" s="144"/>
      <c r="W990" s="144"/>
      <c r="X990" s="144"/>
      <c r="Y990" s="144"/>
      <c r="Z990" s="144"/>
      <c r="AA990" s="144"/>
    </row>
    <row r="991" spans="1:27" ht="15.75" customHeight="1" x14ac:dyDescent="0.2">
      <c r="A991" s="144"/>
      <c r="B991" s="144"/>
      <c r="C991" s="144"/>
      <c r="D991" s="144"/>
      <c r="E991" s="144"/>
      <c r="F991" s="144"/>
      <c r="G991" s="144"/>
      <c r="H991" s="144"/>
      <c r="I991" s="144"/>
      <c r="J991" s="144"/>
      <c r="K991" s="144"/>
      <c r="L991" s="144"/>
      <c r="M991" s="144"/>
      <c r="N991" s="144"/>
      <c r="O991" s="144"/>
      <c r="P991" s="144"/>
      <c r="Q991" s="144"/>
      <c r="R991" s="144"/>
      <c r="S991" s="144"/>
      <c r="T991" s="144"/>
      <c r="U991" s="144"/>
      <c r="V991" s="144"/>
      <c r="W991" s="144"/>
      <c r="X991" s="144"/>
      <c r="Y991" s="144"/>
      <c r="Z991" s="144"/>
      <c r="AA991" s="144"/>
    </row>
    <row r="992" spans="1:27" ht="15.75" customHeight="1" x14ac:dyDescent="0.2">
      <c r="A992" s="144"/>
      <c r="B992" s="144"/>
      <c r="C992" s="144"/>
      <c r="D992" s="144"/>
      <c r="E992" s="144"/>
      <c r="F992" s="144"/>
      <c r="G992" s="144"/>
      <c r="H992" s="144"/>
      <c r="I992" s="144"/>
      <c r="J992" s="144"/>
      <c r="K992" s="144"/>
      <c r="L992" s="144"/>
      <c r="M992" s="144"/>
      <c r="N992" s="144"/>
      <c r="O992" s="144"/>
      <c r="P992" s="144"/>
      <c r="Q992" s="144"/>
      <c r="R992" s="144"/>
      <c r="S992" s="144"/>
      <c r="T992" s="144"/>
      <c r="U992" s="144"/>
      <c r="V992" s="144"/>
      <c r="W992" s="144"/>
      <c r="X992" s="144"/>
      <c r="Y992" s="144"/>
      <c r="Z992" s="144"/>
      <c r="AA992" s="144"/>
    </row>
    <row r="993" spans="1:27" ht="15.75" customHeight="1" x14ac:dyDescent="0.2">
      <c r="A993" s="144"/>
      <c r="B993" s="144"/>
      <c r="C993" s="144"/>
      <c r="D993" s="144"/>
      <c r="E993" s="144"/>
      <c r="F993" s="144"/>
      <c r="G993" s="144"/>
      <c r="H993" s="144"/>
      <c r="I993" s="144"/>
      <c r="J993" s="144"/>
      <c r="K993" s="144"/>
      <c r="L993" s="144"/>
      <c r="M993" s="144"/>
      <c r="N993" s="144"/>
      <c r="O993" s="144"/>
      <c r="P993" s="144"/>
      <c r="Q993" s="144"/>
      <c r="R993" s="144"/>
      <c r="S993" s="144"/>
      <c r="T993" s="144"/>
      <c r="U993" s="144"/>
      <c r="V993" s="144"/>
      <c r="W993" s="144"/>
      <c r="X993" s="144"/>
      <c r="Y993" s="144"/>
      <c r="Z993" s="144"/>
      <c r="AA993" s="144"/>
    </row>
    <row r="994" spans="1:27" ht="15.75" customHeight="1" x14ac:dyDescent="0.2">
      <c r="A994" s="144"/>
      <c r="B994" s="144"/>
      <c r="C994" s="144"/>
      <c r="D994" s="144"/>
      <c r="E994" s="144"/>
      <c r="F994" s="144"/>
      <c r="G994" s="144"/>
      <c r="H994" s="144"/>
      <c r="I994" s="144"/>
      <c r="J994" s="144"/>
      <c r="K994" s="144"/>
      <c r="L994" s="144"/>
      <c r="M994" s="144"/>
      <c r="N994" s="144"/>
      <c r="O994" s="144"/>
      <c r="P994" s="144"/>
      <c r="Q994" s="144"/>
      <c r="R994" s="144"/>
      <c r="S994" s="144"/>
      <c r="T994" s="144"/>
      <c r="U994" s="144"/>
      <c r="V994" s="144"/>
      <c r="W994" s="144"/>
      <c r="X994" s="144"/>
      <c r="Y994" s="144"/>
      <c r="Z994" s="144"/>
      <c r="AA994" s="144"/>
    </row>
    <row r="995" spans="1:27" ht="15.75" customHeight="1" x14ac:dyDescent="0.2">
      <c r="A995" s="144"/>
      <c r="B995" s="144"/>
      <c r="C995" s="144"/>
      <c r="D995" s="144"/>
      <c r="E995" s="144"/>
      <c r="F995" s="144"/>
      <c r="G995" s="144"/>
      <c r="H995" s="144"/>
      <c r="I995" s="144"/>
      <c r="J995" s="144"/>
      <c r="K995" s="144"/>
      <c r="L995" s="144"/>
      <c r="M995" s="144"/>
      <c r="N995" s="144"/>
      <c r="O995" s="144"/>
      <c r="P995" s="144"/>
      <c r="Q995" s="144"/>
      <c r="R995" s="144"/>
      <c r="S995" s="144"/>
      <c r="T995" s="144"/>
      <c r="U995" s="144"/>
      <c r="V995" s="144"/>
      <c r="W995" s="144"/>
      <c r="X995" s="144"/>
      <c r="Y995" s="144"/>
      <c r="Z995" s="144"/>
      <c r="AA995" s="144"/>
    </row>
    <row r="996" spans="1:27" ht="15.75" customHeight="1" x14ac:dyDescent="0.2">
      <c r="A996" s="144"/>
      <c r="B996" s="144"/>
      <c r="C996" s="144"/>
      <c r="D996" s="144"/>
      <c r="E996" s="144"/>
      <c r="F996" s="144"/>
      <c r="G996" s="144"/>
      <c r="H996" s="144"/>
      <c r="I996" s="144"/>
      <c r="J996" s="144"/>
      <c r="K996" s="144"/>
      <c r="L996" s="144"/>
      <c r="M996" s="144"/>
      <c r="N996" s="144"/>
      <c r="O996" s="144"/>
      <c r="P996" s="144"/>
      <c r="Q996" s="144"/>
      <c r="R996" s="144"/>
      <c r="S996" s="144"/>
      <c r="T996" s="144"/>
      <c r="U996" s="144"/>
      <c r="V996" s="144"/>
      <c r="W996" s="144"/>
      <c r="X996" s="144"/>
      <c r="Y996" s="144"/>
      <c r="Z996" s="144"/>
      <c r="AA996" s="144"/>
    </row>
    <row r="997" spans="1:27" ht="15.75" customHeight="1" x14ac:dyDescent="0.2">
      <c r="A997" s="144"/>
      <c r="B997" s="144"/>
      <c r="C997" s="144"/>
      <c r="D997" s="144"/>
      <c r="E997" s="144"/>
      <c r="F997" s="144"/>
      <c r="G997" s="144"/>
      <c r="H997" s="144"/>
      <c r="I997" s="144"/>
      <c r="J997" s="144"/>
      <c r="K997" s="144"/>
      <c r="L997" s="144"/>
      <c r="M997" s="144"/>
      <c r="N997" s="144"/>
      <c r="O997" s="144"/>
      <c r="P997" s="144"/>
      <c r="Q997" s="144"/>
      <c r="R997" s="144"/>
      <c r="S997" s="144"/>
      <c r="T997" s="144"/>
      <c r="U997" s="144"/>
      <c r="V997" s="144"/>
      <c r="W997" s="144"/>
      <c r="X997" s="144"/>
      <c r="Y997" s="144"/>
      <c r="Z997" s="144"/>
      <c r="AA997" s="144"/>
    </row>
    <row r="998" spans="1:27" ht="15.75" customHeight="1" x14ac:dyDescent="0.2">
      <c r="A998" s="144"/>
      <c r="B998" s="144"/>
      <c r="C998" s="144"/>
      <c r="D998" s="144"/>
      <c r="E998" s="144"/>
      <c r="F998" s="144"/>
      <c r="G998" s="144"/>
      <c r="H998" s="144"/>
      <c r="I998" s="144"/>
      <c r="J998" s="144"/>
      <c r="K998" s="144"/>
      <c r="L998" s="144"/>
      <c r="M998" s="144"/>
      <c r="N998" s="144"/>
      <c r="O998" s="144"/>
      <c r="P998" s="144"/>
      <c r="Q998" s="144"/>
      <c r="R998" s="144"/>
      <c r="S998" s="144"/>
      <c r="T998" s="144"/>
      <c r="U998" s="144"/>
      <c r="V998" s="144"/>
      <c r="W998" s="144"/>
      <c r="X998" s="144"/>
      <c r="Y998" s="144"/>
      <c r="Z998" s="144"/>
      <c r="AA998" s="144"/>
    </row>
    <row r="999" spans="1:27" ht="15.75" customHeight="1" x14ac:dyDescent="0.2">
      <c r="A999" s="144"/>
      <c r="B999" s="144"/>
      <c r="C999" s="144"/>
      <c r="D999" s="144"/>
      <c r="E999" s="144"/>
      <c r="F999" s="144"/>
      <c r="G999" s="144"/>
      <c r="H999" s="144"/>
      <c r="I999" s="144"/>
      <c r="J999" s="144"/>
      <c r="K999" s="144"/>
      <c r="L999" s="144"/>
      <c r="M999" s="144"/>
      <c r="N999" s="144"/>
      <c r="O999" s="144"/>
      <c r="P999" s="144"/>
      <c r="Q999" s="144"/>
      <c r="R999" s="144"/>
      <c r="S999" s="144"/>
      <c r="T999" s="144"/>
      <c r="U999" s="144"/>
      <c r="V999" s="144"/>
      <c r="W999" s="144"/>
      <c r="X999" s="144"/>
      <c r="Y999" s="144"/>
      <c r="Z999" s="144"/>
      <c r="AA999" s="144"/>
    </row>
    <row r="1000" spans="1:27" ht="15.75" customHeight="1" x14ac:dyDescent="0.2">
      <c r="A1000" s="144"/>
      <c r="B1000" s="144"/>
      <c r="C1000" s="144"/>
      <c r="D1000" s="144"/>
      <c r="E1000" s="144"/>
      <c r="F1000" s="144"/>
      <c r="G1000" s="144"/>
      <c r="H1000" s="144"/>
      <c r="I1000" s="144"/>
      <c r="J1000" s="144"/>
      <c r="K1000" s="144"/>
      <c r="L1000" s="144"/>
      <c r="M1000" s="144"/>
      <c r="N1000" s="144"/>
      <c r="O1000" s="144"/>
      <c r="P1000" s="144"/>
      <c r="Q1000" s="144"/>
      <c r="R1000" s="144"/>
      <c r="S1000" s="144"/>
      <c r="T1000" s="144"/>
      <c r="U1000" s="144"/>
      <c r="V1000" s="144"/>
      <c r="W1000" s="144"/>
      <c r="X1000" s="144"/>
      <c r="Y1000" s="144"/>
      <c r="Z1000" s="144"/>
      <c r="AA1000" s="144"/>
    </row>
    <row r="1001" spans="1:27" ht="15.75" customHeight="1" x14ac:dyDescent="0.2">
      <c r="A1001" s="144"/>
      <c r="B1001" s="144"/>
      <c r="C1001" s="144"/>
      <c r="D1001" s="144"/>
      <c r="E1001" s="144"/>
      <c r="F1001" s="144"/>
      <c r="G1001" s="144"/>
      <c r="H1001" s="144"/>
      <c r="I1001" s="144"/>
      <c r="J1001" s="144"/>
      <c r="K1001" s="144"/>
      <c r="L1001" s="144"/>
      <c r="M1001" s="144"/>
      <c r="N1001" s="144"/>
      <c r="O1001" s="144"/>
      <c r="P1001" s="144"/>
      <c r="Q1001" s="144"/>
      <c r="R1001" s="144"/>
      <c r="S1001" s="144"/>
      <c r="T1001" s="144"/>
      <c r="U1001" s="144"/>
      <c r="V1001" s="144"/>
      <c r="W1001" s="144"/>
      <c r="X1001" s="144"/>
      <c r="Y1001" s="144"/>
      <c r="Z1001" s="144"/>
      <c r="AA1001" s="144"/>
    </row>
    <row r="1002" spans="1:27" ht="15.75" customHeight="1" x14ac:dyDescent="0.2">
      <c r="A1002" s="144"/>
      <c r="B1002" s="144"/>
      <c r="C1002" s="144"/>
      <c r="D1002" s="144"/>
      <c r="E1002" s="144"/>
      <c r="F1002" s="144"/>
      <c r="G1002" s="144"/>
      <c r="H1002" s="144"/>
      <c r="I1002" s="144"/>
      <c r="J1002" s="144"/>
      <c r="K1002" s="144"/>
      <c r="L1002" s="144"/>
      <c r="M1002" s="144"/>
      <c r="N1002" s="144"/>
      <c r="O1002" s="144"/>
      <c r="P1002" s="144"/>
      <c r="Q1002" s="144"/>
      <c r="R1002" s="144"/>
      <c r="S1002" s="144"/>
      <c r="T1002" s="144"/>
      <c r="U1002" s="144"/>
      <c r="V1002" s="144"/>
      <c r="W1002" s="144"/>
      <c r="X1002" s="144"/>
      <c r="Y1002" s="144"/>
      <c r="Z1002" s="144"/>
      <c r="AA1002" s="144"/>
    </row>
    <row r="1003" spans="1:27" ht="15.75" customHeight="1" x14ac:dyDescent="0.2">
      <c r="A1003" s="144"/>
      <c r="B1003" s="144"/>
      <c r="C1003" s="144"/>
      <c r="D1003" s="144"/>
      <c r="E1003" s="144"/>
      <c r="F1003" s="144"/>
      <c r="G1003" s="144"/>
      <c r="H1003" s="144"/>
      <c r="I1003" s="144"/>
      <c r="J1003" s="144"/>
      <c r="K1003" s="144"/>
      <c r="L1003" s="144"/>
      <c r="M1003" s="144"/>
      <c r="N1003" s="144"/>
      <c r="O1003" s="144"/>
      <c r="P1003" s="144"/>
      <c r="Q1003" s="144"/>
      <c r="R1003" s="144"/>
      <c r="S1003" s="144"/>
      <c r="T1003" s="144"/>
      <c r="U1003" s="144"/>
      <c r="V1003" s="144"/>
      <c r="W1003" s="144"/>
      <c r="X1003" s="144"/>
      <c r="Y1003" s="144"/>
      <c r="Z1003" s="144"/>
      <c r="AA1003" s="144"/>
    </row>
    <row r="1004" spans="1:27" ht="15.75" customHeight="1" x14ac:dyDescent="0.2">
      <c r="A1004" s="144"/>
      <c r="B1004" s="144"/>
      <c r="C1004" s="144"/>
      <c r="D1004" s="144"/>
      <c r="E1004" s="144"/>
      <c r="F1004" s="144"/>
      <c r="G1004" s="144"/>
      <c r="H1004" s="144"/>
      <c r="I1004" s="144"/>
      <c r="J1004" s="144"/>
      <c r="K1004" s="144"/>
      <c r="L1004" s="144"/>
      <c r="M1004" s="144"/>
      <c r="N1004" s="144"/>
      <c r="O1004" s="144"/>
      <c r="P1004" s="144"/>
      <c r="Q1004" s="144"/>
      <c r="R1004" s="144"/>
      <c r="S1004" s="144"/>
      <c r="T1004" s="144"/>
      <c r="U1004" s="144"/>
      <c r="V1004" s="144"/>
      <c r="W1004" s="144"/>
      <c r="X1004" s="144"/>
      <c r="Y1004" s="144"/>
      <c r="Z1004" s="144"/>
      <c r="AA1004" s="144"/>
    </row>
    <row r="1005" spans="1:27" ht="15.75" customHeight="1" x14ac:dyDescent="0.2">
      <c r="A1005" s="144"/>
      <c r="B1005" s="144"/>
      <c r="C1005" s="144"/>
      <c r="D1005" s="144"/>
      <c r="E1005" s="144"/>
      <c r="F1005" s="144"/>
      <c r="G1005" s="144"/>
      <c r="H1005" s="144"/>
      <c r="I1005" s="144"/>
      <c r="J1005" s="144"/>
      <c r="K1005" s="144"/>
      <c r="L1005" s="144"/>
      <c r="M1005" s="144"/>
      <c r="N1005" s="144"/>
      <c r="O1005" s="144"/>
      <c r="P1005" s="144"/>
      <c r="Q1005" s="144"/>
      <c r="R1005" s="144"/>
      <c r="S1005" s="144"/>
      <c r="T1005" s="144"/>
      <c r="U1005" s="144"/>
      <c r="V1005" s="144"/>
      <c r="W1005" s="144"/>
      <c r="X1005" s="144"/>
      <c r="Y1005" s="144"/>
      <c r="Z1005" s="144"/>
      <c r="AA1005" s="144"/>
    </row>
    <row r="1006" spans="1:27" ht="15.75" customHeight="1" x14ac:dyDescent="0.2">
      <c r="A1006" s="144"/>
      <c r="B1006" s="144"/>
      <c r="C1006" s="144"/>
      <c r="D1006" s="144"/>
      <c r="E1006" s="144"/>
      <c r="F1006" s="144"/>
      <c r="G1006" s="144"/>
      <c r="H1006" s="144"/>
      <c r="I1006" s="144"/>
      <c r="J1006" s="144"/>
      <c r="K1006" s="144"/>
      <c r="L1006" s="144"/>
      <c r="M1006" s="144"/>
      <c r="N1006" s="144"/>
      <c r="O1006" s="144"/>
      <c r="P1006" s="144"/>
      <c r="Q1006" s="144"/>
      <c r="R1006" s="144"/>
      <c r="S1006" s="144"/>
      <c r="T1006" s="144"/>
      <c r="U1006" s="144"/>
      <c r="V1006" s="144"/>
      <c r="W1006" s="144"/>
      <c r="X1006" s="144"/>
      <c r="Y1006" s="144"/>
      <c r="Z1006" s="144"/>
      <c r="AA1006" s="144"/>
    </row>
    <row r="1007" spans="1:27" ht="15.75" customHeight="1" x14ac:dyDescent="0.2">
      <c r="A1007" s="144"/>
      <c r="B1007" s="144"/>
      <c r="C1007" s="144"/>
      <c r="D1007" s="144"/>
      <c r="E1007" s="144"/>
      <c r="F1007" s="144"/>
      <c r="G1007" s="144"/>
      <c r="H1007" s="144"/>
      <c r="I1007" s="144"/>
      <c r="J1007" s="144"/>
      <c r="K1007" s="144"/>
      <c r="L1007" s="144"/>
      <c r="M1007" s="144"/>
      <c r="N1007" s="144"/>
      <c r="O1007" s="144"/>
      <c r="P1007" s="144"/>
      <c r="Q1007" s="144"/>
      <c r="R1007" s="144"/>
      <c r="S1007" s="144"/>
      <c r="T1007" s="144"/>
      <c r="U1007" s="144"/>
      <c r="V1007" s="144"/>
      <c r="W1007" s="144"/>
      <c r="X1007" s="144"/>
      <c r="Y1007" s="144"/>
      <c r="Z1007" s="144"/>
      <c r="AA1007" s="144"/>
    </row>
  </sheetData>
  <mergeCells count="47">
    <mergeCell ref="C55:D55"/>
    <mergeCell ref="B56:D56"/>
    <mergeCell ref="B12:C13"/>
    <mergeCell ref="C53:D53"/>
    <mergeCell ref="C54:D54"/>
    <mergeCell ref="C29:D29"/>
    <mergeCell ref="C42:D42"/>
    <mergeCell ref="C50:D50"/>
    <mergeCell ref="C45:D45"/>
    <mergeCell ref="C46:D46"/>
    <mergeCell ref="C47:D47"/>
    <mergeCell ref="C48:D48"/>
    <mergeCell ref="C49:D49"/>
    <mergeCell ref="C37:D37"/>
    <mergeCell ref="C38:D38"/>
    <mergeCell ref="C39:D39"/>
    <mergeCell ref="C20:D20"/>
    <mergeCell ref="C21:D21"/>
    <mergeCell ref="C22:D22"/>
    <mergeCell ref="C23:D23"/>
    <mergeCell ref="B2:F6"/>
    <mergeCell ref="C16:D17"/>
    <mergeCell ref="B15:F15"/>
    <mergeCell ref="B16:B17"/>
    <mergeCell ref="E16:F16"/>
    <mergeCell ref="B19:F19"/>
    <mergeCell ref="B31:F31"/>
    <mergeCell ref="B71:F71"/>
    <mergeCell ref="B72:F72"/>
    <mergeCell ref="B44:F44"/>
    <mergeCell ref="B52:F52"/>
    <mergeCell ref="C59:G59"/>
    <mergeCell ref="C62:G62"/>
    <mergeCell ref="C63:G63"/>
    <mergeCell ref="B66:F70"/>
    <mergeCell ref="C40:D40"/>
    <mergeCell ref="C41:D41"/>
    <mergeCell ref="C32:D32"/>
    <mergeCell ref="C33:D33"/>
    <mergeCell ref="C34:D34"/>
    <mergeCell ref="C35:D35"/>
    <mergeCell ref="C36:D36"/>
    <mergeCell ref="C24:D24"/>
    <mergeCell ref="C25:D25"/>
    <mergeCell ref="C26:D26"/>
    <mergeCell ref="C27:D27"/>
    <mergeCell ref="C28:D28"/>
  </mergeCells>
  <printOptions horizontalCentered="1"/>
  <pageMargins left="0.7" right="0.7" top="0.75" bottom="0.75" header="0.3" footer="0.3"/>
  <pageSetup paperSize="9" scale="37" fitToHeight="0" orientation="portrait" r:id="rId1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AD804"/>
  <sheetViews>
    <sheetView showGridLines="0" view="pageBreakPreview" zoomScaleNormal="55" zoomScaleSheetLayoutView="100" workbookViewId="0">
      <selection activeCell="E17" sqref="E17:I17"/>
    </sheetView>
  </sheetViews>
  <sheetFormatPr defaultColWidth="12.625" defaultRowHeight="15" customHeight="1" x14ac:dyDescent="0.2"/>
  <cols>
    <col min="1" max="1" width="2.125" style="220" customWidth="1"/>
    <col min="2" max="2" width="10.25" style="220" customWidth="1"/>
    <col min="3" max="3" width="24.375" style="220" customWidth="1"/>
    <col min="4" max="7" width="25.25" style="220" customWidth="1"/>
    <col min="8" max="8" width="32.625" style="220" customWidth="1"/>
    <col min="9" max="9" width="21.75" style="220" customWidth="1"/>
    <col min="10" max="28" width="8.25" style="220" customWidth="1"/>
    <col min="29" max="29" width="13" style="220" customWidth="1"/>
    <col min="30" max="16384" width="12.625" style="220"/>
  </cols>
  <sheetData>
    <row r="1" spans="1:30" ht="14.25" x14ac:dyDescent="0.2">
      <c r="A1" s="218"/>
      <c r="B1" s="218"/>
      <c r="C1" s="219"/>
      <c r="D1" s="219"/>
      <c r="E1" s="219"/>
      <c r="F1" s="219"/>
      <c r="G1" s="219"/>
      <c r="H1" s="219"/>
      <c r="I1" s="218"/>
      <c r="J1" s="218"/>
      <c r="K1" s="218"/>
      <c r="L1" s="218"/>
      <c r="M1" s="218"/>
      <c r="N1" s="218"/>
      <c r="O1" s="218"/>
      <c r="P1" s="218"/>
      <c r="Q1" s="218"/>
      <c r="R1" s="218"/>
      <c r="S1" s="218"/>
      <c r="T1" s="218"/>
      <c r="U1" s="218"/>
      <c r="V1" s="218"/>
      <c r="W1" s="218"/>
      <c r="X1" s="218"/>
      <c r="Y1" s="218"/>
      <c r="Z1" s="218"/>
      <c r="AA1" s="218"/>
      <c r="AB1" s="218"/>
      <c r="AC1" s="218"/>
    </row>
    <row r="2" spans="1:30" ht="18.75" customHeight="1" x14ac:dyDescent="0.2">
      <c r="A2" s="221"/>
      <c r="B2" s="515" t="s">
        <v>924</v>
      </c>
      <c r="C2" s="516"/>
      <c r="D2" s="516"/>
      <c r="E2" s="516"/>
      <c r="F2" s="517"/>
      <c r="G2" s="517"/>
      <c r="H2" s="517"/>
      <c r="I2" s="518"/>
      <c r="J2" s="221"/>
      <c r="K2" s="222"/>
      <c r="L2" s="222"/>
      <c r="M2" s="221"/>
      <c r="N2" s="221"/>
      <c r="O2" s="221"/>
      <c r="P2" s="221"/>
      <c r="Q2" s="221"/>
      <c r="R2" s="221"/>
      <c r="S2" s="221"/>
      <c r="T2" s="221"/>
      <c r="U2" s="221"/>
      <c r="V2" s="221"/>
      <c r="W2" s="221"/>
      <c r="X2" s="221"/>
      <c r="Y2" s="221"/>
      <c r="Z2" s="223"/>
      <c r="AA2" s="223"/>
      <c r="AB2" s="223"/>
      <c r="AC2" s="223"/>
      <c r="AD2" s="218"/>
    </row>
    <row r="3" spans="1:30" ht="18.75" customHeight="1" x14ac:dyDescent="0.2">
      <c r="A3" s="221"/>
      <c r="B3" s="519"/>
      <c r="C3" s="520"/>
      <c r="D3" s="520"/>
      <c r="E3" s="520"/>
      <c r="F3" s="521"/>
      <c r="G3" s="521"/>
      <c r="H3" s="521"/>
      <c r="I3" s="522"/>
      <c r="J3" s="221"/>
      <c r="K3" s="222"/>
      <c r="L3" s="222"/>
      <c r="M3" s="221"/>
      <c r="N3" s="221"/>
      <c r="O3" s="221"/>
      <c r="P3" s="221"/>
      <c r="Q3" s="221"/>
      <c r="R3" s="221"/>
      <c r="S3" s="221"/>
      <c r="T3" s="221"/>
      <c r="U3" s="221"/>
      <c r="V3" s="221"/>
      <c r="W3" s="221"/>
      <c r="X3" s="221"/>
      <c r="Y3" s="221"/>
      <c r="Z3" s="223"/>
      <c r="AA3" s="223"/>
      <c r="AB3" s="223"/>
      <c r="AC3" s="223"/>
      <c r="AD3" s="218"/>
    </row>
    <row r="4" spans="1:30" ht="18.75" customHeight="1" x14ac:dyDescent="0.2">
      <c r="A4" s="221"/>
      <c r="B4" s="519"/>
      <c r="C4" s="520"/>
      <c r="D4" s="520"/>
      <c r="E4" s="520"/>
      <c r="F4" s="521"/>
      <c r="G4" s="521"/>
      <c r="H4" s="521"/>
      <c r="I4" s="522"/>
      <c r="J4" s="221"/>
      <c r="K4" s="222"/>
      <c r="L4" s="222"/>
      <c r="M4" s="221"/>
      <c r="N4" s="221"/>
      <c r="O4" s="221"/>
      <c r="P4" s="221"/>
      <c r="Q4" s="221"/>
      <c r="R4" s="221"/>
      <c r="S4" s="221"/>
      <c r="T4" s="221"/>
      <c r="U4" s="221"/>
      <c r="V4" s="221"/>
      <c r="W4" s="221"/>
      <c r="X4" s="221"/>
      <c r="Y4" s="221"/>
      <c r="Z4" s="223"/>
      <c r="AA4" s="223"/>
      <c r="AB4" s="223"/>
      <c r="AC4" s="223"/>
      <c r="AD4" s="218"/>
    </row>
    <row r="5" spans="1:30" ht="18.75" customHeight="1" x14ac:dyDescent="0.2">
      <c r="A5" s="221"/>
      <c r="B5" s="519"/>
      <c r="C5" s="520"/>
      <c r="D5" s="520"/>
      <c r="E5" s="520"/>
      <c r="F5" s="521"/>
      <c r="G5" s="521"/>
      <c r="H5" s="521"/>
      <c r="I5" s="522"/>
      <c r="J5" s="221"/>
      <c r="K5" s="222"/>
      <c r="L5" s="222"/>
      <c r="M5" s="221"/>
      <c r="N5" s="221"/>
      <c r="O5" s="221"/>
      <c r="P5" s="221"/>
      <c r="Q5" s="221"/>
      <c r="R5" s="221"/>
      <c r="S5" s="221"/>
      <c r="T5" s="221"/>
      <c r="U5" s="221"/>
      <c r="V5" s="221"/>
      <c r="W5" s="221"/>
      <c r="X5" s="221"/>
      <c r="Y5" s="221"/>
      <c r="Z5" s="223"/>
      <c r="AA5" s="223"/>
      <c r="AB5" s="223"/>
      <c r="AC5" s="223"/>
      <c r="AD5" s="218"/>
    </row>
    <row r="6" spans="1:30" ht="18.75" customHeight="1" x14ac:dyDescent="0.2">
      <c r="A6" s="221"/>
      <c r="B6" s="523"/>
      <c r="C6" s="524"/>
      <c r="D6" s="524"/>
      <c r="E6" s="524"/>
      <c r="F6" s="524"/>
      <c r="G6" s="524"/>
      <c r="H6" s="524"/>
      <c r="I6" s="525"/>
      <c r="J6" s="221"/>
      <c r="K6" s="222"/>
      <c r="L6" s="222"/>
      <c r="M6" s="221"/>
      <c r="N6" s="221"/>
      <c r="O6" s="221"/>
      <c r="P6" s="221"/>
      <c r="Q6" s="221"/>
      <c r="R6" s="221"/>
      <c r="S6" s="221"/>
      <c r="T6" s="221"/>
      <c r="U6" s="221"/>
      <c r="V6" s="221"/>
      <c r="W6" s="221"/>
      <c r="X6" s="221"/>
      <c r="Y6" s="221"/>
      <c r="Z6" s="223"/>
      <c r="AA6" s="223"/>
      <c r="AB6" s="223"/>
      <c r="AC6" s="223"/>
      <c r="AD6" s="218"/>
    </row>
    <row r="7" spans="1:30" ht="15" customHeight="1" x14ac:dyDescent="0.2">
      <c r="A7" s="224"/>
      <c r="B7" s="225"/>
      <c r="C7" s="225"/>
      <c r="D7" s="225"/>
      <c r="E7" s="225"/>
      <c r="F7" s="225"/>
      <c r="G7" s="225"/>
      <c r="H7" s="225"/>
      <c r="I7" s="225"/>
      <c r="J7" s="224"/>
      <c r="K7" s="226"/>
      <c r="L7" s="226"/>
      <c r="M7" s="224"/>
      <c r="N7" s="224"/>
      <c r="O7" s="224"/>
      <c r="P7" s="224"/>
      <c r="Q7" s="224"/>
      <c r="R7" s="224"/>
      <c r="S7" s="224"/>
      <c r="T7" s="224"/>
      <c r="U7" s="224"/>
      <c r="V7" s="224"/>
      <c r="W7" s="224"/>
      <c r="X7" s="224"/>
      <c r="Y7" s="224"/>
      <c r="Z7" s="224"/>
      <c r="AA7" s="224"/>
      <c r="AB7" s="224"/>
      <c r="AC7" s="224"/>
      <c r="AD7" s="218"/>
    </row>
    <row r="8" spans="1:30" ht="15" customHeight="1" x14ac:dyDescent="0.2">
      <c r="A8" s="224"/>
      <c r="B8" s="227" t="str">
        <f>'DADOS GERAIS'!B8</f>
        <v>Secretaria de Atenção Especializada à Saúde</v>
      </c>
      <c r="C8" s="228"/>
      <c r="D8" s="228"/>
      <c r="E8" s="228"/>
      <c r="F8" s="229"/>
      <c r="G8" s="6" t="str">
        <f>RESUMO!D8</f>
        <v>BDI Geral:</v>
      </c>
      <c r="H8" s="228" t="s">
        <v>18</v>
      </c>
      <c r="I8" s="249" t="s">
        <v>11</v>
      </c>
      <c r="J8" s="224"/>
      <c r="K8" s="226"/>
      <c r="L8" s="226"/>
      <c r="M8" s="224"/>
      <c r="N8" s="224"/>
      <c r="O8" s="224"/>
      <c r="P8" s="224"/>
      <c r="Q8" s="224"/>
      <c r="R8" s="224"/>
      <c r="S8" s="224"/>
      <c r="T8" s="224"/>
      <c r="U8" s="224"/>
      <c r="V8" s="224"/>
      <c r="W8" s="224"/>
      <c r="X8" s="224"/>
      <c r="Y8" s="224"/>
      <c r="Z8" s="224"/>
      <c r="AA8" s="224"/>
      <c r="AB8" s="224"/>
      <c r="AC8" s="224"/>
      <c r="AD8" s="218"/>
    </row>
    <row r="9" spans="1:30" ht="15" customHeight="1" x14ac:dyDescent="0.2">
      <c r="A9" s="224"/>
      <c r="B9" s="230" t="str">
        <f>'DADOS GERAIS'!B9</f>
        <v>Unidade Básica de Saúde Porte 1 - Área Construída: 389,78m² - CDHU Dilermando Marques Camargo</v>
      </c>
      <c r="C9" s="231"/>
      <c r="D9" s="231"/>
      <c r="E9" s="231"/>
      <c r="F9" s="232"/>
      <c r="G9" s="109">
        <f>RESUMO!D9</f>
        <v>0.22824752754022981</v>
      </c>
      <c r="H9" s="233">
        <f>'ENCARGOS SOCIAIS'!F56</f>
        <v>0.71460000000000001</v>
      </c>
      <c r="I9" s="234" t="str">
        <f>'DADOS GERAIS'!C22</f>
        <v>30/08/2024</v>
      </c>
      <c r="J9" s="224"/>
      <c r="K9" s="226"/>
      <c r="L9" s="226"/>
      <c r="M9" s="224"/>
      <c r="N9" s="224"/>
      <c r="O9" s="224"/>
      <c r="P9" s="224"/>
      <c r="Q9" s="224"/>
      <c r="R9" s="224"/>
      <c r="S9" s="224"/>
      <c r="T9" s="224"/>
      <c r="U9" s="224"/>
      <c r="V9" s="224"/>
      <c r="W9" s="224"/>
      <c r="X9" s="224"/>
      <c r="Y9" s="224"/>
      <c r="Z9" s="224"/>
      <c r="AA9" s="224"/>
      <c r="AB9" s="224"/>
      <c r="AC9" s="224"/>
      <c r="AD9" s="218"/>
    </row>
    <row r="10" spans="1:30" ht="15" customHeight="1" x14ac:dyDescent="0.2">
      <c r="A10" s="224"/>
      <c r="B10" s="235"/>
      <c r="C10" s="223"/>
      <c r="D10" s="223"/>
      <c r="E10" s="223"/>
      <c r="F10" s="232"/>
      <c r="G10" s="9"/>
      <c r="H10" s="218"/>
      <c r="I10" s="250"/>
      <c r="J10" s="224"/>
      <c r="K10" s="226"/>
      <c r="L10" s="226"/>
      <c r="M10" s="224"/>
      <c r="N10" s="224"/>
      <c r="O10" s="224"/>
      <c r="P10" s="224"/>
      <c r="Q10" s="224"/>
      <c r="R10" s="224"/>
      <c r="S10" s="224"/>
      <c r="T10" s="224"/>
      <c r="U10" s="224"/>
      <c r="V10" s="224"/>
      <c r="W10" s="224"/>
      <c r="X10" s="224"/>
      <c r="Y10" s="224"/>
      <c r="Z10" s="224"/>
      <c r="AA10" s="224"/>
      <c r="AB10" s="224"/>
      <c r="AC10" s="224"/>
      <c r="AD10" s="218"/>
    </row>
    <row r="11" spans="1:30" ht="15" customHeight="1" x14ac:dyDescent="0.2">
      <c r="A11" s="224"/>
      <c r="B11" s="236" t="str">
        <f>'DADOS GERAIS'!B11</f>
        <v>Bancos:</v>
      </c>
      <c r="C11" s="237"/>
      <c r="D11" s="237"/>
      <c r="E11" s="237"/>
      <c r="F11" s="232"/>
      <c r="G11" s="9" t="str">
        <f>RESUMO!D11</f>
        <v>BDI Equipamentos:</v>
      </c>
      <c r="H11" s="237" t="s">
        <v>20</v>
      </c>
      <c r="I11" s="250" t="s">
        <v>12</v>
      </c>
      <c r="J11" s="224"/>
      <c r="K11" s="226"/>
      <c r="L11" s="226"/>
      <c r="M11" s="224"/>
      <c r="N11" s="224"/>
      <c r="O11" s="224"/>
      <c r="P11" s="224"/>
      <c r="Q11" s="224"/>
      <c r="R11" s="224"/>
      <c r="S11" s="224"/>
      <c r="T11" s="224"/>
      <c r="U11" s="224"/>
      <c r="V11" s="224"/>
      <c r="W11" s="224"/>
      <c r="X11" s="224"/>
      <c r="Y11" s="224"/>
      <c r="Z11" s="224"/>
      <c r="AA11" s="224"/>
      <c r="AB11" s="224"/>
      <c r="AC11" s="224"/>
      <c r="AD11" s="218"/>
    </row>
    <row r="12" spans="1:30" ht="15" customHeight="1" x14ac:dyDescent="0.2">
      <c r="A12" s="224"/>
      <c r="B12" s="526" t="str">
        <f>'DADOS GERAIS'!B12</f>
        <v>SINAPI (03/2024) - CPOS/CDHU (03/2024) - SBC (03/2024) - ORSE (03/2024) - SEINFRA (028) - IOPES (03/2024) - EMOP (03/2024)</v>
      </c>
      <c r="C12" s="527"/>
      <c r="D12" s="527"/>
      <c r="E12" s="527"/>
      <c r="F12" s="527"/>
      <c r="G12" s="109">
        <f>RESUMO!D12</f>
        <v>0.11399789231966739</v>
      </c>
      <c r="H12" s="233">
        <f>'ENCARGOS SOCIAIS'!E56</f>
        <v>1.1553798000000002</v>
      </c>
      <c r="I12" s="238" t="str">
        <f>'DADOS GERAIS'!C23</f>
        <v>02</v>
      </c>
      <c r="J12" s="224"/>
      <c r="K12" s="226"/>
      <c r="L12" s="226"/>
      <c r="M12" s="224"/>
      <c r="N12" s="224"/>
      <c r="O12" s="224"/>
      <c r="P12" s="224"/>
      <c r="Q12" s="224"/>
      <c r="R12" s="224"/>
      <c r="S12" s="224"/>
      <c r="T12" s="224"/>
      <c r="U12" s="224"/>
      <c r="V12" s="224"/>
      <c r="W12" s="224"/>
      <c r="X12" s="224"/>
      <c r="Y12" s="224"/>
      <c r="Z12" s="224"/>
      <c r="AA12" s="224"/>
      <c r="AB12" s="224"/>
      <c r="AC12" s="224"/>
      <c r="AD12" s="218"/>
    </row>
    <row r="13" spans="1:30" ht="15" customHeight="1" x14ac:dyDescent="0.2">
      <c r="A13" s="224"/>
      <c r="B13" s="528"/>
      <c r="C13" s="529"/>
      <c r="D13" s="529"/>
      <c r="E13" s="529"/>
      <c r="F13" s="529"/>
      <c r="G13" s="14"/>
      <c r="H13" s="239"/>
      <c r="I13" s="240"/>
      <c r="J13" s="224"/>
      <c r="K13" s="226"/>
      <c r="L13" s="226"/>
      <c r="M13" s="224"/>
      <c r="N13" s="224"/>
      <c r="O13" s="224"/>
      <c r="P13" s="224"/>
      <c r="Q13" s="224"/>
      <c r="R13" s="224"/>
      <c r="S13" s="224"/>
      <c r="T13" s="224"/>
      <c r="U13" s="224"/>
      <c r="V13" s="224"/>
      <c r="W13" s="224"/>
      <c r="X13" s="224"/>
      <c r="Y13" s="224"/>
      <c r="Z13" s="224"/>
      <c r="AA13" s="224"/>
      <c r="AB13" s="224"/>
      <c r="AC13" s="224"/>
      <c r="AD13" s="218"/>
    </row>
    <row r="14" spans="1:30" ht="8.25" customHeight="1" x14ac:dyDescent="0.2">
      <c r="A14" s="218"/>
      <c r="B14" s="241"/>
      <c r="C14" s="219"/>
      <c r="D14" s="219"/>
      <c r="E14" s="219"/>
      <c r="F14" s="219"/>
      <c r="G14" s="219"/>
      <c r="H14" s="219"/>
      <c r="I14" s="242"/>
      <c r="J14" s="243"/>
      <c r="K14" s="243"/>
      <c r="L14" s="243"/>
      <c r="M14" s="243"/>
      <c r="N14" s="243"/>
      <c r="O14" s="243"/>
      <c r="P14" s="243"/>
      <c r="Q14" s="243"/>
      <c r="R14" s="243"/>
      <c r="S14" s="243"/>
      <c r="T14" s="243"/>
      <c r="U14" s="243"/>
      <c r="V14" s="243"/>
      <c r="W14" s="243"/>
      <c r="X14" s="243"/>
      <c r="Y14" s="243"/>
      <c r="Z14" s="243"/>
      <c r="AA14" s="243"/>
      <c r="AB14" s="243"/>
      <c r="AC14" s="243"/>
    </row>
    <row r="15" spans="1:30" ht="25.5" x14ac:dyDescent="0.2">
      <c r="A15" s="218"/>
      <c r="B15" s="244" t="s">
        <v>21</v>
      </c>
      <c r="C15" s="245" t="s">
        <v>925</v>
      </c>
      <c r="D15" s="245" t="s">
        <v>926</v>
      </c>
      <c r="E15" s="530" t="s">
        <v>927</v>
      </c>
      <c r="F15" s="531"/>
      <c r="G15" s="531"/>
      <c r="H15" s="531"/>
      <c r="I15" s="532"/>
      <c r="J15" s="246"/>
      <c r="K15" s="246"/>
      <c r="L15" s="246"/>
      <c r="M15" s="246"/>
      <c r="N15" s="246"/>
      <c r="O15" s="246"/>
      <c r="P15" s="246"/>
      <c r="Q15" s="246"/>
      <c r="R15" s="246"/>
      <c r="S15" s="246"/>
      <c r="T15" s="246"/>
      <c r="U15" s="246"/>
      <c r="V15" s="246"/>
      <c r="W15" s="246"/>
      <c r="X15" s="246"/>
      <c r="Y15" s="246"/>
      <c r="Z15" s="246"/>
      <c r="AA15" s="246"/>
      <c r="AB15" s="246"/>
      <c r="AC15" s="247"/>
    </row>
    <row r="16" spans="1:30" ht="54" customHeight="1" x14ac:dyDescent="0.2">
      <c r="A16" s="218"/>
      <c r="B16" s="248">
        <v>1</v>
      </c>
      <c r="C16" s="274" t="s">
        <v>805</v>
      </c>
      <c r="D16" s="274" t="s">
        <v>1385</v>
      </c>
      <c r="E16" s="512" t="s">
        <v>928</v>
      </c>
      <c r="F16" s="513"/>
      <c r="G16" s="513"/>
      <c r="H16" s="513"/>
      <c r="I16" s="514"/>
      <c r="J16" s="243"/>
      <c r="K16" s="243"/>
      <c r="L16" s="243"/>
      <c r="M16" s="243"/>
      <c r="N16" s="243"/>
      <c r="O16" s="243"/>
      <c r="P16" s="243"/>
      <c r="Q16" s="243"/>
      <c r="R16" s="243"/>
      <c r="S16" s="243"/>
      <c r="T16" s="243"/>
      <c r="U16" s="243"/>
      <c r="V16" s="243"/>
      <c r="W16" s="243"/>
      <c r="X16" s="243"/>
      <c r="Y16" s="243"/>
      <c r="Z16" s="243"/>
      <c r="AA16" s="243"/>
      <c r="AB16" s="243"/>
      <c r="AC16" s="243"/>
    </row>
    <row r="17" spans="1:29" ht="54" customHeight="1" x14ac:dyDescent="0.2">
      <c r="A17" s="218"/>
      <c r="B17" s="248">
        <v>2</v>
      </c>
      <c r="C17" s="274" t="s">
        <v>958</v>
      </c>
      <c r="D17" s="274" t="s">
        <v>1386</v>
      </c>
      <c r="E17" s="512" t="s">
        <v>930</v>
      </c>
      <c r="F17" s="513"/>
      <c r="G17" s="513"/>
      <c r="H17" s="513"/>
      <c r="I17" s="514"/>
      <c r="J17" s="243"/>
      <c r="K17" s="243"/>
      <c r="L17" s="243"/>
      <c r="M17" s="243"/>
      <c r="N17" s="243"/>
      <c r="O17" s="243"/>
      <c r="P17" s="243"/>
      <c r="Q17" s="243"/>
      <c r="R17" s="243"/>
      <c r="S17" s="243"/>
      <c r="T17" s="243"/>
      <c r="U17" s="243"/>
      <c r="V17" s="243"/>
      <c r="W17" s="243"/>
      <c r="X17" s="243"/>
      <c r="Y17" s="243"/>
      <c r="Z17" s="243"/>
      <c r="AA17" s="243"/>
      <c r="AB17" s="243"/>
      <c r="AC17" s="243"/>
    </row>
    <row r="18" spans="1:29" ht="54" customHeight="1" x14ac:dyDescent="0.2">
      <c r="A18" s="218"/>
      <c r="B18" s="248">
        <v>3</v>
      </c>
      <c r="C18" s="274" t="s">
        <v>1355</v>
      </c>
      <c r="D18" s="274" t="s">
        <v>1387</v>
      </c>
      <c r="E18" s="512" t="s">
        <v>930</v>
      </c>
      <c r="F18" s="513"/>
      <c r="G18" s="513"/>
      <c r="H18" s="513"/>
      <c r="I18" s="514"/>
      <c r="J18" s="243"/>
      <c r="K18" s="243"/>
      <c r="L18" s="243"/>
      <c r="M18" s="243"/>
      <c r="N18" s="243"/>
      <c r="O18" s="243"/>
      <c r="P18" s="243"/>
      <c r="Q18" s="243"/>
      <c r="R18" s="243"/>
      <c r="S18" s="243"/>
      <c r="T18" s="243"/>
      <c r="U18" s="243"/>
      <c r="V18" s="243"/>
      <c r="W18" s="243"/>
      <c r="X18" s="243"/>
      <c r="Y18" s="243"/>
      <c r="Z18" s="243"/>
      <c r="AA18" s="243"/>
      <c r="AB18" s="243"/>
      <c r="AC18" s="243"/>
    </row>
    <row r="19" spans="1:29" ht="54" customHeight="1" x14ac:dyDescent="0.2">
      <c r="A19" s="218"/>
      <c r="B19" s="248">
        <v>4</v>
      </c>
      <c r="C19" s="274" t="s">
        <v>959</v>
      </c>
      <c r="D19" s="274" t="s">
        <v>1388</v>
      </c>
      <c r="E19" s="512" t="s">
        <v>929</v>
      </c>
      <c r="F19" s="513"/>
      <c r="G19" s="513"/>
      <c r="H19" s="513"/>
      <c r="I19" s="514"/>
      <c r="J19" s="243"/>
      <c r="K19" s="243"/>
      <c r="L19" s="243"/>
      <c r="M19" s="243"/>
      <c r="N19" s="243"/>
      <c r="O19" s="243"/>
      <c r="P19" s="243"/>
      <c r="Q19" s="243"/>
      <c r="R19" s="243"/>
      <c r="S19" s="243"/>
      <c r="T19" s="243"/>
      <c r="U19" s="243"/>
      <c r="V19" s="243"/>
      <c r="W19" s="243"/>
      <c r="X19" s="243"/>
      <c r="Y19" s="243"/>
      <c r="Z19" s="243"/>
      <c r="AA19" s="243"/>
      <c r="AB19" s="243"/>
      <c r="AC19" s="243"/>
    </row>
    <row r="20" spans="1:29" ht="54" customHeight="1" x14ac:dyDescent="0.2">
      <c r="A20" s="218"/>
      <c r="B20" s="248">
        <v>5</v>
      </c>
      <c r="C20" s="274" t="s">
        <v>962</v>
      </c>
      <c r="D20" s="274" t="s">
        <v>1389</v>
      </c>
      <c r="E20" s="512" t="s">
        <v>929</v>
      </c>
      <c r="F20" s="513"/>
      <c r="G20" s="513"/>
      <c r="H20" s="513"/>
      <c r="I20" s="514"/>
      <c r="J20" s="243"/>
      <c r="K20" s="243"/>
      <c r="L20" s="243"/>
      <c r="M20" s="243"/>
      <c r="N20" s="243"/>
      <c r="O20" s="243"/>
      <c r="P20" s="243"/>
      <c r="Q20" s="243"/>
      <c r="R20" s="243"/>
      <c r="S20" s="243"/>
      <c r="T20" s="243"/>
      <c r="U20" s="243"/>
      <c r="V20" s="243"/>
      <c r="W20" s="243"/>
      <c r="X20" s="243"/>
      <c r="Y20" s="243"/>
      <c r="Z20" s="243"/>
      <c r="AA20" s="243"/>
      <c r="AB20" s="243"/>
      <c r="AC20" s="243"/>
    </row>
    <row r="21" spans="1:29" ht="54" customHeight="1" x14ac:dyDescent="0.2">
      <c r="A21" s="218"/>
      <c r="B21" s="248">
        <v>6</v>
      </c>
      <c r="C21" s="274" t="s">
        <v>495</v>
      </c>
      <c r="D21" s="274" t="s">
        <v>1390</v>
      </c>
      <c r="E21" s="512" t="s">
        <v>928</v>
      </c>
      <c r="F21" s="513"/>
      <c r="G21" s="513"/>
      <c r="H21" s="513"/>
      <c r="I21" s="514"/>
      <c r="J21" s="243"/>
      <c r="K21" s="243"/>
      <c r="L21" s="243"/>
      <c r="M21" s="243"/>
      <c r="N21" s="243"/>
      <c r="O21" s="243"/>
      <c r="P21" s="243"/>
      <c r="Q21" s="243"/>
      <c r="R21" s="243"/>
      <c r="S21" s="243"/>
      <c r="T21" s="243"/>
      <c r="U21" s="243"/>
      <c r="V21" s="243"/>
      <c r="W21" s="243"/>
      <c r="X21" s="243"/>
      <c r="Y21" s="243"/>
      <c r="Z21" s="243"/>
      <c r="AA21" s="243"/>
      <c r="AB21" s="243"/>
      <c r="AC21" s="243"/>
    </row>
    <row r="22" spans="1:29" ht="54" customHeight="1" x14ac:dyDescent="0.2">
      <c r="A22" s="218"/>
      <c r="B22" s="248">
        <v>7</v>
      </c>
      <c r="C22" s="274" t="s">
        <v>963</v>
      </c>
      <c r="D22" s="274" t="s">
        <v>1391</v>
      </c>
      <c r="E22" s="512" t="s">
        <v>934</v>
      </c>
      <c r="F22" s="513"/>
      <c r="G22" s="513"/>
      <c r="H22" s="513"/>
      <c r="I22" s="514"/>
      <c r="J22" s="243"/>
      <c r="K22" s="243"/>
      <c r="L22" s="243"/>
      <c r="M22" s="243"/>
      <c r="N22" s="243"/>
      <c r="O22" s="243"/>
      <c r="P22" s="243"/>
      <c r="Q22" s="243"/>
      <c r="R22" s="243"/>
      <c r="S22" s="243"/>
      <c r="T22" s="243"/>
      <c r="U22" s="243"/>
      <c r="V22" s="243"/>
      <c r="W22" s="243"/>
      <c r="X22" s="243"/>
      <c r="Y22" s="243"/>
      <c r="Z22" s="243"/>
      <c r="AA22" s="243"/>
      <c r="AB22" s="243"/>
      <c r="AC22" s="243"/>
    </row>
    <row r="23" spans="1:29" ht="54" customHeight="1" x14ac:dyDescent="0.2">
      <c r="A23" s="218"/>
      <c r="B23" s="248">
        <v>8</v>
      </c>
      <c r="C23" s="274" t="s">
        <v>298</v>
      </c>
      <c r="D23" s="275" t="s">
        <v>1392</v>
      </c>
      <c r="E23" s="512" t="s">
        <v>933</v>
      </c>
      <c r="F23" s="513"/>
      <c r="G23" s="513"/>
      <c r="H23" s="513"/>
      <c r="I23" s="514"/>
      <c r="J23" s="243"/>
      <c r="K23" s="243"/>
      <c r="L23" s="243"/>
      <c r="M23" s="243"/>
      <c r="N23" s="243"/>
      <c r="O23" s="243"/>
      <c r="P23" s="243"/>
      <c r="Q23" s="243"/>
      <c r="R23" s="243"/>
      <c r="S23" s="243"/>
      <c r="T23" s="243"/>
      <c r="U23" s="243"/>
      <c r="V23" s="243"/>
      <c r="W23" s="243"/>
      <c r="X23" s="243"/>
      <c r="Y23" s="243"/>
      <c r="Z23" s="243"/>
      <c r="AA23" s="243"/>
      <c r="AB23" s="243"/>
      <c r="AC23" s="243"/>
    </row>
    <row r="24" spans="1:29" ht="54" customHeight="1" x14ac:dyDescent="0.2">
      <c r="A24" s="218"/>
      <c r="B24" s="248">
        <v>9</v>
      </c>
      <c r="C24" s="274" t="s">
        <v>1361</v>
      </c>
      <c r="D24" s="274" t="s">
        <v>1393</v>
      </c>
      <c r="E24" s="512" t="s">
        <v>1381</v>
      </c>
      <c r="F24" s="513"/>
      <c r="G24" s="513"/>
      <c r="H24" s="513"/>
      <c r="I24" s="514"/>
      <c r="J24" s="243"/>
      <c r="K24" s="243"/>
      <c r="L24" s="243"/>
      <c r="M24" s="243"/>
      <c r="N24" s="243"/>
      <c r="O24" s="243"/>
      <c r="P24" s="243"/>
      <c r="Q24" s="243"/>
      <c r="R24" s="243"/>
      <c r="S24" s="243"/>
      <c r="T24" s="243"/>
      <c r="U24" s="243"/>
      <c r="V24" s="243"/>
      <c r="W24" s="243"/>
      <c r="X24" s="243"/>
      <c r="Y24" s="243"/>
      <c r="Z24" s="243"/>
      <c r="AA24" s="243"/>
      <c r="AB24" s="243"/>
      <c r="AC24" s="243"/>
    </row>
    <row r="25" spans="1:29" ht="54" customHeight="1" x14ac:dyDescent="0.2">
      <c r="A25" s="218"/>
      <c r="B25" s="248">
        <v>10</v>
      </c>
      <c r="C25" s="274" t="s">
        <v>64</v>
      </c>
      <c r="D25" s="274" t="s">
        <v>1394</v>
      </c>
      <c r="E25" s="512" t="s">
        <v>929</v>
      </c>
      <c r="F25" s="513"/>
      <c r="G25" s="513"/>
      <c r="H25" s="513"/>
      <c r="I25" s="514"/>
      <c r="J25" s="243"/>
      <c r="K25" s="243"/>
      <c r="L25" s="243"/>
      <c r="M25" s="243"/>
      <c r="N25" s="243"/>
      <c r="O25" s="243"/>
      <c r="P25" s="243"/>
      <c r="Q25" s="243"/>
      <c r="R25" s="243"/>
      <c r="S25" s="243"/>
      <c r="T25" s="243"/>
      <c r="U25" s="243"/>
      <c r="V25" s="243"/>
      <c r="W25" s="243"/>
      <c r="X25" s="243"/>
      <c r="Y25" s="243"/>
      <c r="Z25" s="243"/>
      <c r="AA25" s="243"/>
      <c r="AB25" s="243"/>
      <c r="AC25" s="243"/>
    </row>
    <row r="26" spans="1:29" ht="54" customHeight="1" x14ac:dyDescent="0.2">
      <c r="A26" s="218"/>
      <c r="B26" s="248">
        <v>11</v>
      </c>
      <c r="C26" s="274" t="s">
        <v>970</v>
      </c>
      <c r="D26" s="274" t="s">
        <v>1395</v>
      </c>
      <c r="E26" s="512" t="s">
        <v>954</v>
      </c>
      <c r="F26" s="513"/>
      <c r="G26" s="513"/>
      <c r="H26" s="513"/>
      <c r="I26" s="514"/>
      <c r="J26" s="243"/>
      <c r="K26" s="243"/>
      <c r="L26" s="243"/>
      <c r="M26" s="243"/>
      <c r="N26" s="243"/>
      <c r="O26" s="243"/>
      <c r="P26" s="243"/>
      <c r="Q26" s="243"/>
      <c r="R26" s="243"/>
      <c r="S26" s="243"/>
      <c r="T26" s="243"/>
      <c r="U26" s="243"/>
      <c r="V26" s="243"/>
      <c r="W26" s="243"/>
      <c r="X26" s="243"/>
      <c r="Y26" s="243"/>
      <c r="Z26" s="243"/>
      <c r="AA26" s="243"/>
      <c r="AB26" s="243"/>
      <c r="AC26" s="243"/>
    </row>
    <row r="27" spans="1:29" ht="54" customHeight="1" x14ac:dyDescent="0.2">
      <c r="A27" s="218"/>
      <c r="B27" s="248">
        <v>12</v>
      </c>
      <c r="C27" s="274" t="s">
        <v>973</v>
      </c>
      <c r="D27" s="274" t="s">
        <v>1396</v>
      </c>
      <c r="E27" s="512" t="s">
        <v>954</v>
      </c>
      <c r="F27" s="513"/>
      <c r="G27" s="513"/>
      <c r="H27" s="513"/>
      <c r="I27" s="514"/>
      <c r="J27" s="243"/>
      <c r="K27" s="243"/>
      <c r="L27" s="243"/>
      <c r="M27" s="243"/>
      <c r="N27" s="243"/>
      <c r="O27" s="243"/>
      <c r="P27" s="243"/>
      <c r="Q27" s="243"/>
      <c r="R27" s="243"/>
      <c r="S27" s="243"/>
      <c r="T27" s="243"/>
      <c r="U27" s="243"/>
      <c r="V27" s="243"/>
      <c r="W27" s="243"/>
      <c r="X27" s="243"/>
      <c r="Y27" s="243"/>
      <c r="Z27" s="243"/>
      <c r="AA27" s="243"/>
      <c r="AB27" s="243"/>
      <c r="AC27" s="243"/>
    </row>
    <row r="28" spans="1:29" ht="54" customHeight="1" x14ac:dyDescent="0.2">
      <c r="A28" s="218"/>
      <c r="B28" s="248">
        <v>13</v>
      </c>
      <c r="C28" s="274" t="s">
        <v>977</v>
      </c>
      <c r="D28" s="276" t="s">
        <v>1397</v>
      </c>
      <c r="E28" s="512" t="s">
        <v>1398</v>
      </c>
      <c r="F28" s="513"/>
      <c r="G28" s="513"/>
      <c r="H28" s="513"/>
      <c r="I28" s="514"/>
      <c r="J28" s="243"/>
      <c r="K28" s="243"/>
      <c r="L28" s="243"/>
      <c r="M28" s="243"/>
      <c r="N28" s="243"/>
      <c r="O28" s="243"/>
      <c r="P28" s="243"/>
      <c r="Q28" s="243"/>
      <c r="R28" s="243"/>
      <c r="S28" s="243"/>
      <c r="T28" s="243"/>
      <c r="U28" s="243"/>
      <c r="V28" s="243"/>
      <c r="W28" s="243"/>
      <c r="X28" s="243"/>
      <c r="Y28" s="243"/>
      <c r="Z28" s="243"/>
      <c r="AA28" s="243"/>
      <c r="AB28" s="243"/>
      <c r="AC28" s="243"/>
    </row>
    <row r="29" spans="1:29" ht="54" customHeight="1" x14ac:dyDescent="0.2">
      <c r="A29" s="218"/>
      <c r="B29" s="248">
        <v>14</v>
      </c>
      <c r="C29" s="274" t="s">
        <v>499</v>
      </c>
      <c r="D29" s="276" t="s">
        <v>1399</v>
      </c>
      <c r="E29" s="512" t="s">
        <v>1398</v>
      </c>
      <c r="F29" s="513"/>
      <c r="G29" s="513"/>
      <c r="H29" s="513"/>
      <c r="I29" s="514"/>
      <c r="J29" s="243"/>
      <c r="K29" s="243"/>
      <c r="L29" s="243"/>
      <c r="M29" s="243"/>
      <c r="N29" s="243"/>
      <c r="O29" s="243"/>
      <c r="P29" s="243"/>
      <c r="Q29" s="243"/>
      <c r="R29" s="243"/>
      <c r="S29" s="243"/>
      <c r="T29" s="243"/>
      <c r="U29" s="243"/>
      <c r="V29" s="243"/>
      <c r="W29" s="243"/>
      <c r="X29" s="243"/>
      <c r="Y29" s="243"/>
      <c r="Z29" s="243"/>
      <c r="AA29" s="243"/>
      <c r="AB29" s="243"/>
      <c r="AC29" s="243"/>
    </row>
    <row r="30" spans="1:29" ht="54" customHeight="1" x14ac:dyDescent="0.2">
      <c r="A30" s="218"/>
      <c r="B30" s="248">
        <v>15</v>
      </c>
      <c r="C30" s="274" t="s">
        <v>500</v>
      </c>
      <c r="D30" s="276" t="s">
        <v>1400</v>
      </c>
      <c r="E30" s="512" t="s">
        <v>1398</v>
      </c>
      <c r="F30" s="513"/>
      <c r="G30" s="513"/>
      <c r="H30" s="513"/>
      <c r="I30" s="514"/>
      <c r="J30" s="243"/>
      <c r="K30" s="243"/>
      <c r="L30" s="243"/>
      <c r="M30" s="243"/>
      <c r="N30" s="243"/>
      <c r="O30" s="243"/>
      <c r="P30" s="243"/>
      <c r="Q30" s="243"/>
      <c r="R30" s="243"/>
      <c r="S30" s="243"/>
      <c r="T30" s="243"/>
      <c r="U30" s="243"/>
      <c r="V30" s="243"/>
      <c r="W30" s="243"/>
      <c r="X30" s="243"/>
      <c r="Y30" s="243"/>
      <c r="Z30" s="243"/>
      <c r="AA30" s="243"/>
      <c r="AB30" s="243"/>
      <c r="AC30" s="243"/>
    </row>
    <row r="31" spans="1:29" ht="54" customHeight="1" x14ac:dyDescent="0.2">
      <c r="A31" s="218"/>
      <c r="B31" s="248">
        <v>16</v>
      </c>
      <c r="C31" s="274" t="s">
        <v>814</v>
      </c>
      <c r="D31" s="273" t="s">
        <v>1401</v>
      </c>
      <c r="E31" s="512" t="s">
        <v>930</v>
      </c>
      <c r="F31" s="513"/>
      <c r="G31" s="513"/>
      <c r="H31" s="513"/>
      <c r="I31" s="514"/>
      <c r="J31" s="243"/>
      <c r="K31" s="243"/>
      <c r="L31" s="243"/>
      <c r="M31" s="243"/>
      <c r="N31" s="243"/>
      <c r="O31" s="243"/>
      <c r="P31" s="243"/>
      <c r="Q31" s="243"/>
      <c r="R31" s="243"/>
      <c r="S31" s="243"/>
      <c r="T31" s="243"/>
      <c r="U31" s="243"/>
      <c r="V31" s="243"/>
      <c r="W31" s="243"/>
      <c r="X31" s="243"/>
      <c r="Y31" s="243"/>
      <c r="Z31" s="243"/>
      <c r="AA31" s="243"/>
      <c r="AB31" s="243"/>
      <c r="AC31" s="243"/>
    </row>
    <row r="32" spans="1:29" ht="54" customHeight="1" x14ac:dyDescent="0.2">
      <c r="A32" s="218"/>
      <c r="B32" s="248">
        <v>17</v>
      </c>
      <c r="C32" s="274" t="s">
        <v>939</v>
      </c>
      <c r="D32" s="276" t="s">
        <v>1402</v>
      </c>
      <c r="E32" s="512" t="s">
        <v>956</v>
      </c>
      <c r="F32" s="513"/>
      <c r="G32" s="513"/>
      <c r="H32" s="513"/>
      <c r="I32" s="514"/>
      <c r="J32" s="243"/>
      <c r="K32" s="243"/>
      <c r="L32" s="243"/>
      <c r="M32" s="243"/>
      <c r="N32" s="243"/>
      <c r="O32" s="243"/>
      <c r="P32" s="243"/>
      <c r="Q32" s="243"/>
      <c r="R32" s="243"/>
      <c r="S32" s="243"/>
      <c r="T32" s="243"/>
      <c r="U32" s="243"/>
      <c r="V32" s="243"/>
      <c r="W32" s="243"/>
      <c r="X32" s="243"/>
      <c r="Y32" s="243"/>
      <c r="Z32" s="243"/>
      <c r="AA32" s="243"/>
      <c r="AB32" s="243"/>
      <c r="AC32" s="243"/>
    </row>
    <row r="33" spans="1:29" ht="54" customHeight="1" x14ac:dyDescent="0.2">
      <c r="A33" s="218"/>
      <c r="B33" s="248">
        <v>18</v>
      </c>
      <c r="C33" s="274" t="s">
        <v>981</v>
      </c>
      <c r="D33" s="276" t="s">
        <v>1402</v>
      </c>
      <c r="E33" s="512" t="s">
        <v>955</v>
      </c>
      <c r="F33" s="513"/>
      <c r="G33" s="513"/>
      <c r="H33" s="513"/>
      <c r="I33" s="514"/>
      <c r="J33" s="243"/>
      <c r="K33" s="243"/>
      <c r="L33" s="243"/>
      <c r="M33" s="243"/>
      <c r="N33" s="243"/>
      <c r="O33" s="243"/>
      <c r="P33" s="243"/>
      <c r="Q33" s="243"/>
      <c r="R33" s="243"/>
      <c r="S33" s="243"/>
      <c r="T33" s="243"/>
      <c r="U33" s="243"/>
      <c r="V33" s="243"/>
      <c r="W33" s="243"/>
      <c r="X33" s="243"/>
      <c r="Y33" s="243"/>
      <c r="Z33" s="243"/>
      <c r="AA33" s="243"/>
      <c r="AB33" s="243"/>
      <c r="AC33" s="243"/>
    </row>
    <row r="34" spans="1:29" ht="54" customHeight="1" x14ac:dyDescent="0.2">
      <c r="A34" s="218"/>
      <c r="B34" s="248">
        <v>19</v>
      </c>
      <c r="C34" s="274" t="s">
        <v>983</v>
      </c>
      <c r="D34" s="276" t="s">
        <v>1402</v>
      </c>
      <c r="E34" s="512" t="s">
        <v>957</v>
      </c>
      <c r="F34" s="513"/>
      <c r="G34" s="513"/>
      <c r="H34" s="513"/>
      <c r="I34" s="514"/>
      <c r="J34" s="243"/>
      <c r="K34" s="243"/>
      <c r="L34" s="243"/>
      <c r="M34" s="243"/>
      <c r="N34" s="243"/>
      <c r="O34" s="243"/>
      <c r="P34" s="243"/>
      <c r="Q34" s="243"/>
      <c r="R34" s="243"/>
      <c r="S34" s="243"/>
      <c r="T34" s="243"/>
      <c r="U34" s="243"/>
      <c r="V34" s="243"/>
      <c r="W34" s="243"/>
      <c r="X34" s="243"/>
      <c r="Y34" s="243"/>
      <c r="Z34" s="243"/>
      <c r="AA34" s="243"/>
      <c r="AB34" s="243"/>
      <c r="AC34" s="243"/>
    </row>
    <row r="35" spans="1:29" ht="54" customHeight="1" x14ac:dyDescent="0.2">
      <c r="A35" s="218"/>
      <c r="B35" s="248">
        <v>20</v>
      </c>
      <c r="C35" s="274" t="s">
        <v>987</v>
      </c>
      <c r="D35" s="273" t="s">
        <v>1403</v>
      </c>
      <c r="E35" s="512" t="s">
        <v>929</v>
      </c>
      <c r="F35" s="513"/>
      <c r="G35" s="513"/>
      <c r="H35" s="513"/>
      <c r="I35" s="514"/>
      <c r="J35" s="243"/>
      <c r="K35" s="243"/>
      <c r="L35" s="243"/>
      <c r="M35" s="243"/>
      <c r="N35" s="243"/>
      <c r="O35" s="243"/>
      <c r="P35" s="243"/>
      <c r="Q35" s="243"/>
      <c r="R35" s="243"/>
      <c r="S35" s="243"/>
      <c r="T35" s="243"/>
      <c r="U35" s="243"/>
      <c r="V35" s="243"/>
      <c r="W35" s="243"/>
      <c r="X35" s="243"/>
      <c r="Y35" s="243"/>
      <c r="Z35" s="243"/>
      <c r="AA35" s="243"/>
      <c r="AB35" s="243"/>
      <c r="AC35" s="243"/>
    </row>
    <row r="36" spans="1:29" ht="54" customHeight="1" x14ac:dyDescent="0.2">
      <c r="A36" s="218"/>
      <c r="B36" s="248">
        <v>21</v>
      </c>
      <c r="C36" s="274" t="s">
        <v>810</v>
      </c>
      <c r="D36" s="274" t="s">
        <v>1404</v>
      </c>
      <c r="E36" s="512" t="s">
        <v>929</v>
      </c>
      <c r="F36" s="513"/>
      <c r="G36" s="513"/>
      <c r="H36" s="513"/>
      <c r="I36" s="514"/>
      <c r="J36" s="243"/>
      <c r="K36" s="243"/>
      <c r="L36" s="243"/>
      <c r="M36" s="243"/>
      <c r="N36" s="243"/>
      <c r="O36" s="243"/>
      <c r="P36" s="243"/>
      <c r="Q36" s="243"/>
      <c r="R36" s="243"/>
      <c r="S36" s="243"/>
      <c r="T36" s="243"/>
      <c r="U36" s="243"/>
      <c r="V36" s="243"/>
      <c r="W36" s="243"/>
      <c r="X36" s="243"/>
      <c r="Y36" s="243"/>
      <c r="Z36" s="243"/>
      <c r="AA36" s="243"/>
      <c r="AB36" s="243"/>
      <c r="AC36" s="243"/>
    </row>
    <row r="37" spans="1:29" ht="54" customHeight="1" x14ac:dyDescent="0.2">
      <c r="A37" s="218"/>
      <c r="B37" s="248">
        <v>22</v>
      </c>
      <c r="C37" s="274" t="s">
        <v>1370</v>
      </c>
      <c r="D37" s="274" t="s">
        <v>1405</v>
      </c>
      <c r="E37" s="512" t="s">
        <v>928</v>
      </c>
      <c r="F37" s="513"/>
      <c r="G37" s="513"/>
      <c r="H37" s="513"/>
      <c r="I37" s="514"/>
      <c r="J37" s="243"/>
      <c r="K37" s="243"/>
      <c r="L37" s="243"/>
      <c r="M37" s="243"/>
      <c r="N37" s="243"/>
      <c r="O37" s="243"/>
      <c r="P37" s="243"/>
      <c r="Q37" s="243"/>
      <c r="R37" s="243"/>
      <c r="S37" s="243"/>
      <c r="T37" s="243"/>
      <c r="U37" s="243"/>
      <c r="V37" s="243"/>
      <c r="W37" s="243"/>
      <c r="X37" s="243"/>
      <c r="Y37" s="243"/>
      <c r="Z37" s="243"/>
      <c r="AA37" s="243"/>
      <c r="AB37" s="243"/>
      <c r="AC37" s="243"/>
    </row>
    <row r="38" spans="1:29" ht="54" customHeight="1" x14ac:dyDescent="0.2">
      <c r="A38" s="218"/>
      <c r="B38" s="248">
        <v>23</v>
      </c>
      <c r="C38" s="274" t="s">
        <v>827</v>
      </c>
      <c r="D38" s="276" t="s">
        <v>1406</v>
      </c>
      <c r="E38" s="512" t="s">
        <v>935</v>
      </c>
      <c r="F38" s="513"/>
      <c r="G38" s="513"/>
      <c r="H38" s="513"/>
      <c r="I38" s="514"/>
      <c r="J38" s="243"/>
      <c r="K38" s="243"/>
      <c r="L38" s="243"/>
      <c r="M38" s="243"/>
      <c r="N38" s="243"/>
      <c r="O38" s="243"/>
      <c r="P38" s="243"/>
      <c r="Q38" s="243"/>
      <c r="R38" s="243"/>
      <c r="S38" s="243"/>
      <c r="T38" s="243"/>
      <c r="U38" s="243"/>
      <c r="V38" s="243"/>
      <c r="W38" s="243"/>
      <c r="X38" s="243"/>
      <c r="Y38" s="243"/>
      <c r="Z38" s="243"/>
      <c r="AA38" s="243"/>
      <c r="AB38" s="243"/>
      <c r="AC38" s="243"/>
    </row>
    <row r="39" spans="1:29" ht="54" customHeight="1" x14ac:dyDescent="0.2">
      <c r="A39" s="218"/>
      <c r="B39" s="248">
        <v>24</v>
      </c>
      <c r="C39" s="274" t="s">
        <v>988</v>
      </c>
      <c r="D39" s="274" t="s">
        <v>1407</v>
      </c>
      <c r="E39" s="512" t="s">
        <v>928</v>
      </c>
      <c r="F39" s="513"/>
      <c r="G39" s="513"/>
      <c r="H39" s="513"/>
      <c r="I39" s="514"/>
      <c r="J39" s="243"/>
      <c r="K39" s="243"/>
      <c r="L39" s="243"/>
      <c r="M39" s="243"/>
      <c r="N39" s="243"/>
      <c r="O39" s="243"/>
      <c r="P39" s="243"/>
      <c r="Q39" s="243"/>
      <c r="R39" s="243"/>
      <c r="S39" s="243"/>
      <c r="T39" s="243"/>
      <c r="U39" s="243"/>
      <c r="V39" s="243"/>
      <c r="W39" s="243"/>
      <c r="X39" s="243"/>
      <c r="Y39" s="243"/>
      <c r="Z39" s="243"/>
      <c r="AA39" s="243"/>
      <c r="AB39" s="243"/>
      <c r="AC39" s="243"/>
    </row>
    <row r="40" spans="1:29" ht="54" customHeight="1" x14ac:dyDescent="0.2">
      <c r="A40" s="218"/>
      <c r="B40" s="248">
        <v>25</v>
      </c>
      <c r="C40" s="274" t="s">
        <v>990</v>
      </c>
      <c r="D40" s="274" t="s">
        <v>1408</v>
      </c>
      <c r="E40" s="512" t="s">
        <v>931</v>
      </c>
      <c r="F40" s="513"/>
      <c r="G40" s="513"/>
      <c r="H40" s="513"/>
      <c r="I40" s="514"/>
      <c r="J40" s="243"/>
      <c r="K40" s="243"/>
      <c r="L40" s="243"/>
      <c r="M40" s="243"/>
      <c r="N40" s="243"/>
      <c r="O40" s="243"/>
      <c r="P40" s="243"/>
      <c r="Q40" s="243"/>
      <c r="R40" s="243"/>
      <c r="S40" s="243"/>
      <c r="T40" s="243"/>
      <c r="U40" s="243"/>
      <c r="V40" s="243"/>
      <c r="W40" s="243"/>
      <c r="X40" s="243"/>
      <c r="Y40" s="243"/>
      <c r="Z40" s="243"/>
      <c r="AA40" s="243"/>
      <c r="AB40" s="243"/>
      <c r="AC40" s="243"/>
    </row>
    <row r="41" spans="1:29" ht="54" customHeight="1" x14ac:dyDescent="0.2">
      <c r="A41" s="218"/>
      <c r="B41" s="248">
        <v>26</v>
      </c>
      <c r="C41" s="274" t="s">
        <v>525</v>
      </c>
      <c r="D41" s="273" t="s">
        <v>1409</v>
      </c>
      <c r="E41" s="512" t="s">
        <v>930</v>
      </c>
      <c r="F41" s="513"/>
      <c r="G41" s="513"/>
      <c r="H41" s="513"/>
      <c r="I41" s="514"/>
      <c r="J41" s="243"/>
      <c r="K41" s="243"/>
      <c r="L41" s="243"/>
      <c r="M41" s="243"/>
      <c r="N41" s="243"/>
      <c r="O41" s="243"/>
      <c r="P41" s="243"/>
      <c r="Q41" s="243"/>
      <c r="R41" s="243"/>
      <c r="S41" s="243"/>
      <c r="T41" s="243"/>
      <c r="U41" s="243"/>
      <c r="V41" s="243"/>
      <c r="W41" s="243"/>
      <c r="X41" s="243"/>
      <c r="Y41" s="243"/>
      <c r="Z41" s="243"/>
      <c r="AA41" s="243"/>
      <c r="AB41" s="243"/>
      <c r="AC41" s="243"/>
    </row>
    <row r="42" spans="1:29" ht="54" customHeight="1" x14ac:dyDescent="0.2">
      <c r="A42" s="218"/>
      <c r="B42" s="248">
        <v>27</v>
      </c>
      <c r="C42" s="274" t="s">
        <v>527</v>
      </c>
      <c r="D42" s="273" t="s">
        <v>1410</v>
      </c>
      <c r="E42" s="512" t="s">
        <v>928</v>
      </c>
      <c r="F42" s="513"/>
      <c r="G42" s="513"/>
      <c r="H42" s="513"/>
      <c r="I42" s="514"/>
      <c r="J42" s="243"/>
      <c r="K42" s="243"/>
      <c r="L42" s="243"/>
      <c r="M42" s="243"/>
      <c r="N42" s="243"/>
      <c r="O42" s="243"/>
      <c r="P42" s="243"/>
      <c r="Q42" s="243"/>
      <c r="R42" s="243"/>
      <c r="S42" s="243"/>
      <c r="T42" s="243"/>
      <c r="U42" s="243"/>
      <c r="V42" s="243"/>
      <c r="W42" s="243"/>
      <c r="X42" s="243"/>
      <c r="Y42" s="243"/>
      <c r="Z42" s="243"/>
      <c r="AA42" s="243"/>
      <c r="AB42" s="243"/>
      <c r="AC42" s="243"/>
    </row>
    <row r="43" spans="1:29" ht="54" customHeight="1" x14ac:dyDescent="0.2">
      <c r="A43" s="218"/>
      <c r="B43" s="248">
        <v>28</v>
      </c>
      <c r="C43" s="274" t="s">
        <v>255</v>
      </c>
      <c r="D43" s="273" t="s">
        <v>1411</v>
      </c>
      <c r="E43" s="512" t="s">
        <v>930</v>
      </c>
      <c r="F43" s="513"/>
      <c r="G43" s="513"/>
      <c r="H43" s="513"/>
      <c r="I43" s="514"/>
      <c r="J43" s="243"/>
      <c r="K43" s="243"/>
      <c r="L43" s="243"/>
      <c r="M43" s="243"/>
      <c r="N43" s="243"/>
      <c r="O43" s="243"/>
      <c r="P43" s="243"/>
      <c r="Q43" s="243"/>
      <c r="R43" s="243"/>
      <c r="S43" s="243"/>
      <c r="T43" s="243"/>
      <c r="U43" s="243"/>
      <c r="V43" s="243"/>
      <c r="W43" s="243"/>
      <c r="X43" s="243"/>
      <c r="Y43" s="243"/>
      <c r="Z43" s="243"/>
      <c r="AA43" s="243"/>
      <c r="AB43" s="243"/>
      <c r="AC43" s="243"/>
    </row>
    <row r="44" spans="1:29" ht="54" customHeight="1" x14ac:dyDescent="0.2">
      <c r="A44" s="218"/>
      <c r="B44" s="248">
        <v>29</v>
      </c>
      <c r="C44" s="274" t="s">
        <v>530</v>
      </c>
      <c r="D44" s="274" t="s">
        <v>1412</v>
      </c>
      <c r="E44" s="512" t="s">
        <v>929</v>
      </c>
      <c r="F44" s="513"/>
      <c r="G44" s="513"/>
      <c r="H44" s="513"/>
      <c r="I44" s="514"/>
      <c r="J44" s="243"/>
      <c r="K44" s="243"/>
      <c r="L44" s="243"/>
      <c r="M44" s="243"/>
      <c r="N44" s="243"/>
      <c r="O44" s="243"/>
      <c r="P44" s="243"/>
      <c r="Q44" s="243"/>
      <c r="R44" s="243"/>
      <c r="S44" s="243"/>
      <c r="T44" s="243"/>
      <c r="U44" s="243"/>
      <c r="V44" s="243"/>
      <c r="W44" s="243"/>
      <c r="X44" s="243"/>
      <c r="Y44" s="243"/>
      <c r="Z44" s="243"/>
      <c r="AA44" s="243"/>
      <c r="AB44" s="243"/>
      <c r="AC44" s="243"/>
    </row>
    <row r="45" spans="1:29" ht="54" customHeight="1" x14ac:dyDescent="0.2">
      <c r="A45" s="218"/>
      <c r="B45" s="248">
        <v>30</v>
      </c>
      <c r="C45" s="274" t="s">
        <v>844</v>
      </c>
      <c r="D45" s="273" t="s">
        <v>1413</v>
      </c>
      <c r="E45" s="512" t="s">
        <v>929</v>
      </c>
      <c r="F45" s="513"/>
      <c r="G45" s="513"/>
      <c r="H45" s="513"/>
      <c r="I45" s="514"/>
      <c r="J45" s="243"/>
      <c r="K45" s="243"/>
      <c r="L45" s="243"/>
      <c r="M45" s="243"/>
      <c r="N45" s="243"/>
      <c r="O45" s="243"/>
      <c r="P45" s="243"/>
      <c r="Q45" s="243"/>
      <c r="R45" s="243"/>
      <c r="S45" s="243"/>
      <c r="T45" s="243"/>
      <c r="U45" s="243"/>
      <c r="V45" s="243"/>
      <c r="W45" s="243"/>
      <c r="X45" s="243"/>
      <c r="Y45" s="243"/>
      <c r="Z45" s="243"/>
      <c r="AA45" s="243"/>
      <c r="AB45" s="243"/>
      <c r="AC45" s="243"/>
    </row>
    <row r="46" spans="1:29" ht="54" customHeight="1" x14ac:dyDescent="0.2">
      <c r="A46" s="218"/>
      <c r="B46" s="248">
        <v>31</v>
      </c>
      <c r="C46" s="274" t="s">
        <v>845</v>
      </c>
      <c r="D46" s="274" t="s">
        <v>1414</v>
      </c>
      <c r="E46" s="512" t="s">
        <v>928</v>
      </c>
      <c r="F46" s="513"/>
      <c r="G46" s="513"/>
      <c r="H46" s="513"/>
      <c r="I46" s="514"/>
      <c r="J46" s="243"/>
      <c r="K46" s="243"/>
      <c r="L46" s="243"/>
      <c r="M46" s="243"/>
      <c r="N46" s="243"/>
      <c r="O46" s="243"/>
      <c r="P46" s="243"/>
      <c r="Q46" s="243"/>
      <c r="R46" s="243"/>
      <c r="S46" s="243"/>
      <c r="T46" s="243"/>
      <c r="U46" s="243"/>
      <c r="V46" s="243"/>
      <c r="W46" s="243"/>
      <c r="X46" s="243"/>
      <c r="Y46" s="243"/>
      <c r="Z46" s="243"/>
      <c r="AA46" s="243"/>
      <c r="AB46" s="243"/>
      <c r="AC46" s="243"/>
    </row>
    <row r="47" spans="1:29" ht="54" customHeight="1" x14ac:dyDescent="0.2">
      <c r="A47" s="218"/>
      <c r="B47" s="248">
        <v>32</v>
      </c>
      <c r="C47" s="274" t="s">
        <v>847</v>
      </c>
      <c r="D47" s="274" t="s">
        <v>1415</v>
      </c>
      <c r="E47" s="512" t="s">
        <v>929</v>
      </c>
      <c r="F47" s="513"/>
      <c r="G47" s="513"/>
      <c r="H47" s="513"/>
      <c r="I47" s="514"/>
      <c r="J47" s="243"/>
      <c r="K47" s="243"/>
      <c r="L47" s="243"/>
      <c r="M47" s="243"/>
      <c r="N47" s="243"/>
      <c r="O47" s="243"/>
      <c r="P47" s="243"/>
      <c r="Q47" s="243"/>
      <c r="R47" s="243"/>
      <c r="S47" s="243"/>
      <c r="T47" s="243"/>
      <c r="U47" s="243"/>
      <c r="V47" s="243"/>
      <c r="W47" s="243"/>
      <c r="X47" s="243"/>
      <c r="Y47" s="243"/>
      <c r="Z47" s="243"/>
      <c r="AA47" s="243"/>
      <c r="AB47" s="243"/>
      <c r="AC47" s="243"/>
    </row>
    <row r="48" spans="1:29" ht="54" customHeight="1" x14ac:dyDescent="0.2">
      <c r="A48" s="218"/>
      <c r="B48" s="248">
        <v>33</v>
      </c>
      <c r="C48" s="274" t="s">
        <v>127</v>
      </c>
      <c r="D48" s="273" t="s">
        <v>1416</v>
      </c>
      <c r="E48" s="512" t="s">
        <v>930</v>
      </c>
      <c r="F48" s="513"/>
      <c r="G48" s="513"/>
      <c r="H48" s="513"/>
      <c r="I48" s="514"/>
      <c r="J48" s="243"/>
      <c r="K48" s="243"/>
      <c r="L48" s="243"/>
      <c r="M48" s="243"/>
      <c r="N48" s="243"/>
      <c r="O48" s="243"/>
      <c r="P48" s="243"/>
      <c r="Q48" s="243"/>
      <c r="R48" s="243"/>
      <c r="S48" s="243"/>
      <c r="T48" s="243"/>
      <c r="U48" s="243"/>
      <c r="V48" s="243"/>
      <c r="W48" s="243"/>
      <c r="X48" s="243"/>
      <c r="Y48" s="243"/>
      <c r="Z48" s="243"/>
      <c r="AA48" s="243"/>
      <c r="AB48" s="243"/>
      <c r="AC48" s="243"/>
    </row>
    <row r="49" spans="1:29" ht="54" customHeight="1" x14ac:dyDescent="0.2">
      <c r="A49" s="218"/>
      <c r="B49" s="248">
        <v>34</v>
      </c>
      <c r="C49" s="274" t="s">
        <v>225</v>
      </c>
      <c r="D49" s="273" t="s">
        <v>1417</v>
      </c>
      <c r="E49" s="512" t="s">
        <v>930</v>
      </c>
      <c r="F49" s="513"/>
      <c r="G49" s="513"/>
      <c r="H49" s="513"/>
      <c r="I49" s="514"/>
      <c r="J49" s="243"/>
      <c r="K49" s="243"/>
      <c r="L49" s="243"/>
      <c r="M49" s="243"/>
      <c r="N49" s="243"/>
      <c r="O49" s="243"/>
      <c r="P49" s="243"/>
      <c r="Q49" s="243"/>
      <c r="R49" s="243"/>
      <c r="S49" s="243"/>
      <c r="T49" s="243"/>
      <c r="U49" s="243"/>
      <c r="V49" s="243"/>
      <c r="W49" s="243"/>
      <c r="X49" s="243"/>
      <c r="Y49" s="243"/>
      <c r="Z49" s="243"/>
      <c r="AA49" s="243"/>
      <c r="AB49" s="243"/>
      <c r="AC49" s="243"/>
    </row>
    <row r="50" spans="1:29" ht="54" customHeight="1" x14ac:dyDescent="0.2">
      <c r="A50" s="218"/>
      <c r="B50" s="248">
        <v>35</v>
      </c>
      <c r="C50" s="274" t="s">
        <v>226</v>
      </c>
      <c r="D50" s="273" t="s">
        <v>1418</v>
      </c>
      <c r="E50" s="512" t="s">
        <v>930</v>
      </c>
      <c r="F50" s="513"/>
      <c r="G50" s="513"/>
      <c r="H50" s="513"/>
      <c r="I50" s="514"/>
      <c r="J50" s="243"/>
      <c r="K50" s="243"/>
      <c r="L50" s="243"/>
      <c r="M50" s="243"/>
      <c r="N50" s="243"/>
      <c r="O50" s="243"/>
      <c r="P50" s="243"/>
      <c r="Q50" s="243"/>
      <c r="R50" s="243"/>
      <c r="S50" s="243"/>
      <c r="T50" s="243"/>
      <c r="U50" s="243"/>
      <c r="V50" s="243"/>
      <c r="W50" s="243"/>
      <c r="X50" s="243"/>
      <c r="Y50" s="243"/>
      <c r="Z50" s="243"/>
      <c r="AA50" s="243"/>
      <c r="AB50" s="243"/>
      <c r="AC50" s="243"/>
    </row>
    <row r="51" spans="1:29" ht="54" customHeight="1" x14ac:dyDescent="0.2">
      <c r="A51" s="218"/>
      <c r="B51" s="248">
        <v>36</v>
      </c>
      <c r="C51" s="274" t="s">
        <v>230</v>
      </c>
      <c r="D51" s="273" t="s">
        <v>1419</v>
      </c>
      <c r="E51" s="512" t="s">
        <v>930</v>
      </c>
      <c r="F51" s="513"/>
      <c r="G51" s="513"/>
      <c r="H51" s="513"/>
      <c r="I51" s="514"/>
      <c r="J51" s="243"/>
      <c r="K51" s="243"/>
      <c r="L51" s="243"/>
      <c r="M51" s="243"/>
      <c r="N51" s="243"/>
      <c r="O51" s="243"/>
      <c r="P51" s="243"/>
      <c r="Q51" s="243"/>
      <c r="R51" s="243"/>
      <c r="S51" s="243"/>
      <c r="T51" s="243"/>
      <c r="U51" s="243"/>
      <c r="V51" s="243"/>
      <c r="W51" s="243"/>
      <c r="X51" s="243"/>
      <c r="Y51" s="243"/>
      <c r="Z51" s="243"/>
      <c r="AA51" s="243"/>
      <c r="AB51" s="243"/>
      <c r="AC51" s="243"/>
    </row>
    <row r="52" spans="1:29" ht="54" customHeight="1" x14ac:dyDescent="0.2">
      <c r="A52" s="218"/>
      <c r="B52" s="248">
        <v>37</v>
      </c>
      <c r="C52" s="274" t="s">
        <v>849</v>
      </c>
      <c r="D52" s="273" t="s">
        <v>1420</v>
      </c>
      <c r="E52" s="512" t="s">
        <v>928</v>
      </c>
      <c r="F52" s="513"/>
      <c r="G52" s="513"/>
      <c r="H52" s="513"/>
      <c r="I52" s="514"/>
      <c r="J52" s="243"/>
      <c r="K52" s="243"/>
      <c r="L52" s="243"/>
      <c r="M52" s="243"/>
      <c r="N52" s="243"/>
      <c r="O52" s="243"/>
      <c r="P52" s="243"/>
      <c r="Q52" s="243"/>
      <c r="R52" s="243"/>
      <c r="S52" s="243"/>
      <c r="T52" s="243"/>
      <c r="U52" s="243"/>
      <c r="V52" s="243"/>
      <c r="W52" s="243"/>
      <c r="X52" s="243"/>
      <c r="Y52" s="243"/>
      <c r="Z52" s="243"/>
      <c r="AA52" s="243"/>
      <c r="AB52" s="243"/>
      <c r="AC52" s="243"/>
    </row>
    <row r="53" spans="1:29" ht="54" customHeight="1" x14ac:dyDescent="0.2">
      <c r="A53" s="218"/>
      <c r="B53" s="248">
        <v>38</v>
      </c>
      <c r="C53" s="274" t="s">
        <v>565</v>
      </c>
      <c r="D53" s="273" t="s">
        <v>1421</v>
      </c>
      <c r="E53" s="512" t="s">
        <v>932</v>
      </c>
      <c r="F53" s="513"/>
      <c r="G53" s="513"/>
      <c r="H53" s="513"/>
      <c r="I53" s="514"/>
      <c r="J53" s="243"/>
      <c r="K53" s="243"/>
      <c r="L53" s="243"/>
      <c r="M53" s="243"/>
      <c r="N53" s="243"/>
      <c r="O53" s="243"/>
      <c r="P53" s="243"/>
      <c r="Q53" s="243"/>
      <c r="R53" s="243"/>
      <c r="S53" s="243"/>
      <c r="T53" s="243"/>
      <c r="U53" s="243"/>
      <c r="V53" s="243"/>
      <c r="W53" s="243"/>
      <c r="X53" s="243"/>
      <c r="Y53" s="243"/>
      <c r="Z53" s="243"/>
      <c r="AA53" s="243"/>
      <c r="AB53" s="243"/>
      <c r="AC53" s="243"/>
    </row>
    <row r="54" spans="1:29" ht="54" customHeight="1" x14ac:dyDescent="0.2">
      <c r="A54" s="218"/>
      <c r="B54" s="248">
        <v>39</v>
      </c>
      <c r="C54" s="274" t="s">
        <v>945</v>
      </c>
      <c r="D54" s="274" t="s">
        <v>1422</v>
      </c>
      <c r="E54" s="512" t="s">
        <v>928</v>
      </c>
      <c r="F54" s="513"/>
      <c r="G54" s="513"/>
      <c r="H54" s="513"/>
      <c r="I54" s="514"/>
      <c r="J54" s="243"/>
      <c r="K54" s="243"/>
      <c r="L54" s="243"/>
      <c r="M54" s="243"/>
      <c r="N54" s="243"/>
      <c r="O54" s="243"/>
      <c r="P54" s="243"/>
      <c r="Q54" s="243"/>
      <c r="R54" s="243"/>
      <c r="S54" s="243"/>
      <c r="T54" s="243"/>
      <c r="U54" s="243"/>
      <c r="V54" s="243"/>
      <c r="W54" s="243"/>
      <c r="X54" s="243"/>
      <c r="Y54" s="243"/>
      <c r="Z54" s="243"/>
      <c r="AA54" s="243"/>
      <c r="AB54" s="243"/>
      <c r="AC54" s="243"/>
    </row>
    <row r="55" spans="1:29" ht="54" customHeight="1" x14ac:dyDescent="0.2">
      <c r="A55" s="218"/>
      <c r="B55" s="248">
        <v>40</v>
      </c>
      <c r="C55" s="274" t="s">
        <v>853</v>
      </c>
      <c r="D55" s="274" t="s">
        <v>1423</v>
      </c>
      <c r="E55" s="512" t="s">
        <v>928</v>
      </c>
      <c r="F55" s="513"/>
      <c r="G55" s="513"/>
      <c r="H55" s="513"/>
      <c r="I55" s="514"/>
      <c r="J55" s="243"/>
      <c r="K55" s="243"/>
      <c r="L55" s="243"/>
      <c r="M55" s="243"/>
      <c r="N55" s="243"/>
      <c r="O55" s="243"/>
      <c r="P55" s="243"/>
      <c r="Q55" s="243"/>
      <c r="R55" s="243"/>
      <c r="S55" s="243"/>
      <c r="T55" s="243"/>
      <c r="U55" s="243"/>
      <c r="V55" s="243"/>
      <c r="W55" s="243"/>
      <c r="X55" s="243"/>
      <c r="Y55" s="243"/>
      <c r="Z55" s="243"/>
      <c r="AA55" s="243"/>
      <c r="AB55" s="243"/>
      <c r="AC55" s="243"/>
    </row>
    <row r="56" spans="1:29" ht="54" customHeight="1" x14ac:dyDescent="0.2">
      <c r="A56" s="218"/>
      <c r="B56" s="248">
        <v>41</v>
      </c>
      <c r="C56" s="274" t="s">
        <v>855</v>
      </c>
      <c r="D56" s="273" t="s">
        <v>1424</v>
      </c>
      <c r="E56" s="512" t="s">
        <v>930</v>
      </c>
      <c r="F56" s="513"/>
      <c r="G56" s="513"/>
      <c r="H56" s="513"/>
      <c r="I56" s="514"/>
      <c r="J56" s="243"/>
      <c r="K56" s="243"/>
      <c r="L56" s="243"/>
      <c r="M56" s="243"/>
      <c r="N56" s="243"/>
      <c r="O56" s="243"/>
      <c r="P56" s="243"/>
      <c r="Q56" s="243"/>
      <c r="R56" s="243"/>
      <c r="S56" s="243"/>
      <c r="T56" s="243"/>
      <c r="U56" s="243"/>
      <c r="V56" s="243"/>
      <c r="W56" s="243"/>
      <c r="X56" s="243"/>
      <c r="Y56" s="243"/>
      <c r="Z56" s="243"/>
      <c r="AA56" s="243"/>
      <c r="AB56" s="243"/>
      <c r="AC56" s="243"/>
    </row>
    <row r="57" spans="1:29" ht="54" customHeight="1" x14ac:dyDescent="0.2">
      <c r="A57" s="218"/>
      <c r="B57" s="248">
        <v>42</v>
      </c>
      <c r="C57" s="274" t="s">
        <v>561</v>
      </c>
      <c r="D57" s="273" t="s">
        <v>1425</v>
      </c>
      <c r="E57" s="512" t="s">
        <v>928</v>
      </c>
      <c r="F57" s="513"/>
      <c r="G57" s="513"/>
      <c r="H57" s="513"/>
      <c r="I57" s="514"/>
      <c r="J57" s="243"/>
      <c r="K57" s="243"/>
      <c r="L57" s="243"/>
      <c r="M57" s="243"/>
      <c r="N57" s="243"/>
      <c r="O57" s="243"/>
      <c r="P57" s="243"/>
      <c r="Q57" s="243"/>
      <c r="R57" s="243"/>
      <c r="S57" s="243"/>
      <c r="T57" s="243"/>
      <c r="U57" s="243"/>
      <c r="V57" s="243"/>
      <c r="W57" s="243"/>
      <c r="X57" s="243"/>
      <c r="Y57" s="243"/>
      <c r="Z57" s="243"/>
      <c r="AA57" s="243"/>
      <c r="AB57" s="243"/>
      <c r="AC57" s="243"/>
    </row>
    <row r="58" spans="1:29" ht="54" customHeight="1" x14ac:dyDescent="0.2">
      <c r="A58" s="218"/>
      <c r="B58" s="248">
        <v>43</v>
      </c>
      <c r="C58" s="274" t="s">
        <v>857</v>
      </c>
      <c r="D58" s="273" t="s">
        <v>1426</v>
      </c>
      <c r="E58" s="512" t="s">
        <v>928</v>
      </c>
      <c r="F58" s="513"/>
      <c r="G58" s="513"/>
      <c r="H58" s="513"/>
      <c r="I58" s="514"/>
      <c r="J58" s="243"/>
      <c r="K58" s="243"/>
      <c r="L58" s="243"/>
      <c r="M58" s="243"/>
      <c r="N58" s="243"/>
      <c r="O58" s="243"/>
      <c r="P58" s="243"/>
      <c r="Q58" s="243"/>
      <c r="R58" s="243"/>
      <c r="S58" s="243"/>
      <c r="T58" s="243"/>
      <c r="U58" s="243"/>
      <c r="V58" s="243"/>
      <c r="W58" s="243"/>
      <c r="X58" s="243"/>
      <c r="Y58" s="243"/>
      <c r="Z58" s="243"/>
      <c r="AA58" s="243"/>
      <c r="AB58" s="243"/>
      <c r="AC58" s="243"/>
    </row>
    <row r="59" spans="1:29" ht="54" customHeight="1" x14ac:dyDescent="0.2">
      <c r="A59" s="218"/>
      <c r="B59" s="248">
        <v>44</v>
      </c>
      <c r="C59" s="274" t="s">
        <v>245</v>
      </c>
      <c r="D59" s="273" t="s">
        <v>1427</v>
      </c>
      <c r="E59" s="512" t="s">
        <v>930</v>
      </c>
      <c r="F59" s="513"/>
      <c r="G59" s="513"/>
      <c r="H59" s="513"/>
      <c r="I59" s="514"/>
      <c r="J59" s="243"/>
      <c r="K59" s="243"/>
      <c r="L59" s="243"/>
      <c r="M59" s="243"/>
      <c r="N59" s="243"/>
      <c r="O59" s="243"/>
      <c r="P59" s="243"/>
      <c r="Q59" s="243"/>
      <c r="R59" s="243"/>
      <c r="S59" s="243"/>
      <c r="T59" s="243"/>
      <c r="U59" s="243"/>
      <c r="V59" s="243"/>
      <c r="W59" s="243"/>
      <c r="X59" s="243"/>
      <c r="Y59" s="243"/>
      <c r="Z59" s="243"/>
      <c r="AA59" s="243"/>
      <c r="AB59" s="243"/>
      <c r="AC59" s="243"/>
    </row>
    <row r="60" spans="1:29" ht="54" customHeight="1" x14ac:dyDescent="0.2">
      <c r="A60" s="218"/>
      <c r="B60" s="248">
        <v>45</v>
      </c>
      <c r="C60" s="274" t="s">
        <v>859</v>
      </c>
      <c r="D60" s="273" t="s">
        <v>1428</v>
      </c>
      <c r="E60" s="512" t="s">
        <v>930</v>
      </c>
      <c r="F60" s="513"/>
      <c r="G60" s="513"/>
      <c r="H60" s="513"/>
      <c r="I60" s="514"/>
      <c r="J60" s="243"/>
      <c r="K60" s="243"/>
      <c r="L60" s="243"/>
      <c r="M60" s="243"/>
      <c r="N60" s="243"/>
      <c r="O60" s="243"/>
      <c r="P60" s="243"/>
      <c r="Q60" s="243"/>
      <c r="R60" s="243"/>
      <c r="S60" s="243"/>
      <c r="T60" s="243"/>
      <c r="U60" s="243"/>
      <c r="V60" s="243"/>
      <c r="W60" s="243"/>
      <c r="X60" s="243"/>
      <c r="Y60" s="243"/>
      <c r="Z60" s="243"/>
      <c r="AA60" s="243"/>
      <c r="AB60" s="243"/>
      <c r="AC60" s="243"/>
    </row>
    <row r="61" spans="1:29" ht="54" customHeight="1" x14ac:dyDescent="0.2">
      <c r="A61" s="218"/>
      <c r="B61" s="248">
        <v>46</v>
      </c>
      <c r="C61" s="274" t="s">
        <v>247</v>
      </c>
      <c r="D61" s="273" t="s">
        <v>1429</v>
      </c>
      <c r="E61" s="512" t="s">
        <v>930</v>
      </c>
      <c r="F61" s="513"/>
      <c r="G61" s="513"/>
      <c r="H61" s="513"/>
      <c r="I61" s="514"/>
      <c r="J61" s="243"/>
      <c r="K61" s="243"/>
      <c r="L61" s="243"/>
      <c r="M61" s="243"/>
      <c r="N61" s="243"/>
      <c r="O61" s="243"/>
      <c r="P61" s="243"/>
      <c r="Q61" s="243"/>
      <c r="R61" s="243"/>
      <c r="S61" s="243"/>
      <c r="T61" s="243"/>
      <c r="U61" s="243"/>
      <c r="V61" s="243"/>
      <c r="W61" s="243"/>
      <c r="X61" s="243"/>
      <c r="Y61" s="243"/>
      <c r="Z61" s="243"/>
      <c r="AA61" s="243"/>
      <c r="AB61" s="243"/>
      <c r="AC61" s="243"/>
    </row>
    <row r="62" spans="1:29" ht="54" customHeight="1" x14ac:dyDescent="0.2">
      <c r="A62" s="218"/>
      <c r="B62" s="248">
        <v>47</v>
      </c>
      <c r="C62" s="274" t="s">
        <v>252</v>
      </c>
      <c r="D62" s="273" t="s">
        <v>1430</v>
      </c>
      <c r="E62" s="512" t="s">
        <v>930</v>
      </c>
      <c r="F62" s="513"/>
      <c r="G62" s="513"/>
      <c r="H62" s="513"/>
      <c r="I62" s="514"/>
      <c r="J62" s="243"/>
      <c r="K62" s="243"/>
      <c r="L62" s="243"/>
      <c r="M62" s="243"/>
      <c r="N62" s="243"/>
      <c r="O62" s="243"/>
      <c r="P62" s="243"/>
      <c r="Q62" s="243"/>
      <c r="R62" s="243"/>
      <c r="S62" s="243"/>
      <c r="T62" s="243"/>
      <c r="U62" s="243"/>
      <c r="V62" s="243"/>
      <c r="W62" s="243"/>
      <c r="X62" s="243"/>
      <c r="Y62" s="243"/>
      <c r="Z62" s="243"/>
      <c r="AA62" s="243"/>
      <c r="AB62" s="243"/>
      <c r="AC62" s="243"/>
    </row>
    <row r="63" spans="1:29" ht="54" customHeight="1" x14ac:dyDescent="0.2">
      <c r="A63" s="218"/>
      <c r="B63" s="248">
        <v>48</v>
      </c>
      <c r="C63" s="274" t="s">
        <v>562</v>
      </c>
      <c r="D63" s="276" t="s">
        <v>1431</v>
      </c>
      <c r="E63" s="512" t="s">
        <v>936</v>
      </c>
      <c r="F63" s="513"/>
      <c r="G63" s="513"/>
      <c r="H63" s="513"/>
      <c r="I63" s="514"/>
      <c r="J63" s="243"/>
      <c r="K63" s="243"/>
      <c r="L63" s="243"/>
      <c r="M63" s="243"/>
      <c r="N63" s="243"/>
      <c r="O63" s="243"/>
      <c r="P63" s="243"/>
      <c r="Q63" s="243"/>
      <c r="R63" s="243"/>
      <c r="S63" s="243"/>
      <c r="T63" s="243"/>
      <c r="U63" s="243"/>
      <c r="V63" s="243"/>
      <c r="W63" s="243"/>
      <c r="X63" s="243"/>
      <c r="Y63" s="243"/>
      <c r="Z63" s="243"/>
      <c r="AA63" s="243"/>
      <c r="AB63" s="243"/>
      <c r="AC63" s="243"/>
    </row>
    <row r="64" spans="1:29" ht="54" customHeight="1" x14ac:dyDescent="0.2">
      <c r="A64" s="218"/>
      <c r="B64" s="248">
        <v>49</v>
      </c>
      <c r="C64" s="274" t="s">
        <v>894</v>
      </c>
      <c r="D64" s="274" t="s">
        <v>1432</v>
      </c>
      <c r="E64" s="512" t="s">
        <v>931</v>
      </c>
      <c r="F64" s="513"/>
      <c r="G64" s="513"/>
      <c r="H64" s="513"/>
      <c r="I64" s="514"/>
      <c r="J64" s="243"/>
      <c r="K64" s="243"/>
      <c r="L64" s="243"/>
      <c r="M64" s="243"/>
      <c r="N64" s="243"/>
      <c r="O64" s="243"/>
      <c r="P64" s="243"/>
      <c r="Q64" s="243"/>
      <c r="R64" s="243"/>
      <c r="S64" s="243"/>
      <c r="T64" s="243"/>
      <c r="U64" s="243"/>
      <c r="V64" s="243"/>
      <c r="W64" s="243"/>
      <c r="X64" s="243"/>
      <c r="Y64" s="243"/>
      <c r="Z64" s="243"/>
      <c r="AA64" s="243"/>
      <c r="AB64" s="243"/>
      <c r="AC64" s="243"/>
    </row>
    <row r="65" spans="1:29" ht="54" customHeight="1" x14ac:dyDescent="0.2">
      <c r="A65" s="218"/>
      <c r="B65" s="248">
        <v>50</v>
      </c>
      <c r="C65" s="274" t="s">
        <v>866</v>
      </c>
      <c r="D65" s="274" t="s">
        <v>1433</v>
      </c>
      <c r="E65" s="512" t="s">
        <v>929</v>
      </c>
      <c r="F65" s="513"/>
      <c r="G65" s="513"/>
      <c r="H65" s="513"/>
      <c r="I65" s="514"/>
      <c r="J65" s="243"/>
      <c r="K65" s="243"/>
      <c r="L65" s="243"/>
      <c r="M65" s="243"/>
      <c r="N65" s="243"/>
      <c r="O65" s="243"/>
      <c r="P65" s="243"/>
      <c r="Q65" s="243"/>
      <c r="R65" s="243"/>
      <c r="S65" s="243"/>
      <c r="T65" s="243"/>
      <c r="U65" s="243"/>
      <c r="V65" s="243"/>
      <c r="W65" s="243"/>
      <c r="X65" s="243"/>
      <c r="Y65" s="243"/>
      <c r="Z65" s="243"/>
      <c r="AA65" s="243"/>
      <c r="AB65" s="243"/>
      <c r="AC65" s="243"/>
    </row>
    <row r="66" spans="1:29" ht="54" customHeight="1" x14ac:dyDescent="0.2">
      <c r="A66" s="218"/>
      <c r="B66" s="248">
        <v>51</v>
      </c>
      <c r="C66" s="274" t="s">
        <v>868</v>
      </c>
      <c r="D66" s="273" t="s">
        <v>1434</v>
      </c>
      <c r="E66" s="512" t="s">
        <v>928</v>
      </c>
      <c r="F66" s="513"/>
      <c r="G66" s="513"/>
      <c r="H66" s="513"/>
      <c r="I66" s="514"/>
      <c r="J66" s="243"/>
      <c r="K66" s="243"/>
      <c r="L66" s="243"/>
      <c r="M66" s="243"/>
      <c r="N66" s="243"/>
      <c r="O66" s="243"/>
      <c r="P66" s="243"/>
      <c r="Q66" s="243"/>
      <c r="R66" s="243"/>
      <c r="S66" s="243"/>
      <c r="T66" s="243"/>
      <c r="U66" s="243"/>
      <c r="V66" s="243"/>
      <c r="W66" s="243"/>
      <c r="X66" s="243"/>
      <c r="Y66" s="243"/>
      <c r="Z66" s="243"/>
      <c r="AA66" s="243"/>
      <c r="AB66" s="243"/>
      <c r="AC66" s="243"/>
    </row>
    <row r="67" spans="1:29" ht="54" customHeight="1" x14ac:dyDescent="0.2">
      <c r="A67" s="218"/>
      <c r="B67" s="248">
        <v>52</v>
      </c>
      <c r="C67" s="274" t="s">
        <v>870</v>
      </c>
      <c r="D67" s="276" t="s">
        <v>1435</v>
      </c>
      <c r="E67" s="512" t="s">
        <v>937</v>
      </c>
      <c r="F67" s="513"/>
      <c r="G67" s="513"/>
      <c r="H67" s="513"/>
      <c r="I67" s="514"/>
      <c r="J67" s="243"/>
      <c r="K67" s="243"/>
      <c r="L67" s="243"/>
      <c r="M67" s="243"/>
      <c r="N67" s="243"/>
      <c r="O67" s="243"/>
      <c r="P67" s="243"/>
      <c r="Q67" s="243"/>
      <c r="R67" s="243"/>
      <c r="S67" s="243"/>
      <c r="T67" s="243"/>
      <c r="U67" s="243"/>
      <c r="V67" s="243"/>
      <c r="W67" s="243"/>
      <c r="X67" s="243"/>
      <c r="Y67" s="243"/>
      <c r="Z67" s="243"/>
      <c r="AA67" s="243"/>
      <c r="AB67" s="243"/>
      <c r="AC67" s="243"/>
    </row>
    <row r="68" spans="1:29" ht="54" customHeight="1" x14ac:dyDescent="0.2">
      <c r="A68" s="218"/>
      <c r="B68" s="248">
        <v>53</v>
      </c>
      <c r="C68" s="274" t="s">
        <v>1080</v>
      </c>
      <c r="D68" s="273" t="s">
        <v>1436</v>
      </c>
      <c r="E68" s="512" t="s">
        <v>928</v>
      </c>
      <c r="F68" s="513"/>
      <c r="G68" s="513"/>
      <c r="H68" s="513"/>
      <c r="I68" s="514"/>
      <c r="J68" s="243"/>
      <c r="K68" s="243"/>
      <c r="L68" s="243"/>
      <c r="M68" s="243"/>
      <c r="N68" s="243"/>
      <c r="O68" s="243"/>
      <c r="P68" s="243"/>
      <c r="Q68" s="243"/>
      <c r="R68" s="243"/>
      <c r="S68" s="243"/>
      <c r="T68" s="243"/>
      <c r="U68" s="243"/>
      <c r="V68" s="243"/>
      <c r="W68" s="243"/>
      <c r="X68" s="243"/>
      <c r="Y68" s="243"/>
      <c r="Z68" s="243"/>
      <c r="AA68" s="243"/>
      <c r="AB68" s="243"/>
      <c r="AC68" s="243"/>
    </row>
    <row r="69" spans="1:29" ht="54" customHeight="1" x14ac:dyDescent="0.2">
      <c r="A69" s="218"/>
      <c r="B69" s="248">
        <v>54</v>
      </c>
      <c r="C69" s="274" t="s">
        <v>1084</v>
      </c>
      <c r="D69" s="273" t="s">
        <v>1437</v>
      </c>
      <c r="E69" s="512" t="s">
        <v>930</v>
      </c>
      <c r="F69" s="513"/>
      <c r="G69" s="513"/>
      <c r="H69" s="513"/>
      <c r="I69" s="514"/>
      <c r="J69" s="243"/>
      <c r="K69" s="243"/>
      <c r="L69" s="243"/>
      <c r="M69" s="243"/>
      <c r="N69" s="243"/>
      <c r="O69" s="243"/>
      <c r="P69" s="243"/>
      <c r="Q69" s="243"/>
      <c r="R69" s="243"/>
      <c r="S69" s="243"/>
      <c r="T69" s="243"/>
      <c r="U69" s="243"/>
      <c r="V69" s="243"/>
      <c r="W69" s="243"/>
      <c r="X69" s="243"/>
      <c r="Y69" s="243"/>
      <c r="Z69" s="243"/>
      <c r="AA69" s="243"/>
      <c r="AB69" s="243"/>
      <c r="AC69" s="243"/>
    </row>
    <row r="70" spans="1:29" ht="54" customHeight="1" x14ac:dyDescent="0.2">
      <c r="A70" s="218"/>
      <c r="B70" s="248">
        <v>54</v>
      </c>
      <c r="C70" s="274" t="s">
        <v>632</v>
      </c>
      <c r="D70" s="273" t="s">
        <v>1438</v>
      </c>
      <c r="E70" s="512" t="s">
        <v>928</v>
      </c>
      <c r="F70" s="513"/>
      <c r="G70" s="513"/>
      <c r="H70" s="513"/>
      <c r="I70" s="514"/>
      <c r="J70" s="243"/>
      <c r="K70" s="243"/>
      <c r="L70" s="243"/>
      <c r="M70" s="243"/>
      <c r="N70" s="243"/>
      <c r="O70" s="243"/>
      <c r="P70" s="243"/>
      <c r="Q70" s="243"/>
      <c r="R70" s="243"/>
      <c r="S70" s="243"/>
      <c r="T70" s="243"/>
      <c r="U70" s="243"/>
      <c r="V70" s="243"/>
      <c r="W70" s="243"/>
      <c r="X70" s="243"/>
      <c r="Y70" s="243"/>
      <c r="Z70" s="243"/>
      <c r="AA70" s="243"/>
      <c r="AB70" s="243"/>
      <c r="AC70" s="243"/>
    </row>
    <row r="71" spans="1:29" ht="54" customHeight="1" x14ac:dyDescent="0.2">
      <c r="A71" s="218"/>
      <c r="B71" s="248">
        <v>55</v>
      </c>
      <c r="C71" s="274" t="s">
        <v>1087</v>
      </c>
      <c r="D71" s="273" t="s">
        <v>1439</v>
      </c>
      <c r="E71" s="512" t="s">
        <v>930</v>
      </c>
      <c r="F71" s="513"/>
      <c r="G71" s="513"/>
      <c r="H71" s="513"/>
      <c r="I71" s="514"/>
      <c r="J71" s="243"/>
      <c r="K71" s="243"/>
      <c r="L71" s="243"/>
      <c r="M71" s="243"/>
      <c r="N71" s="243"/>
      <c r="O71" s="243"/>
      <c r="P71" s="243"/>
      <c r="Q71" s="243"/>
      <c r="R71" s="243"/>
      <c r="S71" s="243"/>
      <c r="T71" s="243"/>
      <c r="U71" s="243"/>
      <c r="V71" s="243"/>
      <c r="W71" s="243"/>
      <c r="X71" s="243"/>
      <c r="Y71" s="243"/>
      <c r="Z71" s="243"/>
      <c r="AA71" s="243"/>
      <c r="AB71" s="243"/>
      <c r="AC71" s="243"/>
    </row>
    <row r="72" spans="1:29" ht="54" customHeight="1" x14ac:dyDescent="0.2">
      <c r="A72" s="218"/>
      <c r="B72" s="248">
        <v>56</v>
      </c>
      <c r="C72" s="274" t="s">
        <v>655</v>
      </c>
      <c r="D72" s="273" t="s">
        <v>1440</v>
      </c>
      <c r="E72" s="512" t="s">
        <v>928</v>
      </c>
      <c r="F72" s="513"/>
      <c r="G72" s="513"/>
      <c r="H72" s="513"/>
      <c r="I72" s="514"/>
      <c r="J72" s="243"/>
      <c r="K72" s="243"/>
      <c r="L72" s="243"/>
      <c r="M72" s="243"/>
      <c r="N72" s="243"/>
      <c r="O72" s="243"/>
      <c r="P72" s="243"/>
      <c r="Q72" s="243"/>
      <c r="R72" s="243"/>
      <c r="S72" s="243"/>
      <c r="T72" s="243"/>
      <c r="U72" s="243"/>
      <c r="V72" s="243"/>
      <c r="W72" s="243"/>
      <c r="X72" s="243"/>
      <c r="Y72" s="243"/>
      <c r="Z72" s="243"/>
      <c r="AA72" s="243"/>
      <c r="AB72" s="243"/>
      <c r="AC72" s="243"/>
    </row>
    <row r="73" spans="1:29" ht="54" customHeight="1" x14ac:dyDescent="0.2">
      <c r="A73" s="218"/>
      <c r="B73" s="248">
        <v>57</v>
      </c>
      <c r="C73" s="274" t="s">
        <v>656</v>
      </c>
      <c r="D73" s="274" t="s">
        <v>1441</v>
      </c>
      <c r="E73" s="512" t="s">
        <v>928</v>
      </c>
      <c r="F73" s="513"/>
      <c r="G73" s="513"/>
      <c r="H73" s="513"/>
      <c r="I73" s="514"/>
      <c r="J73" s="243"/>
      <c r="K73" s="243"/>
      <c r="L73" s="243"/>
      <c r="M73" s="243"/>
      <c r="N73" s="243"/>
      <c r="O73" s="243"/>
      <c r="P73" s="243"/>
      <c r="Q73" s="243"/>
      <c r="R73" s="243"/>
      <c r="S73" s="243"/>
      <c r="T73" s="243"/>
      <c r="U73" s="243"/>
      <c r="V73" s="243"/>
      <c r="W73" s="243"/>
      <c r="X73" s="243"/>
      <c r="Y73" s="243"/>
      <c r="Z73" s="243"/>
      <c r="AA73" s="243"/>
      <c r="AB73" s="243"/>
      <c r="AC73" s="243"/>
    </row>
    <row r="74" spans="1:29" ht="54" customHeight="1" x14ac:dyDescent="0.2">
      <c r="A74" s="218"/>
      <c r="B74" s="248">
        <v>59</v>
      </c>
      <c r="C74" s="274" t="s">
        <v>657</v>
      </c>
      <c r="D74" s="273" t="s">
        <v>1442</v>
      </c>
      <c r="E74" s="512" t="s">
        <v>928</v>
      </c>
      <c r="F74" s="513"/>
      <c r="G74" s="513"/>
      <c r="H74" s="513"/>
      <c r="I74" s="514"/>
      <c r="J74" s="243"/>
      <c r="K74" s="243"/>
      <c r="L74" s="243"/>
      <c r="M74" s="243"/>
      <c r="N74" s="243"/>
      <c r="O74" s="243"/>
      <c r="P74" s="243"/>
      <c r="Q74" s="243"/>
      <c r="R74" s="243"/>
      <c r="S74" s="243"/>
      <c r="T74" s="243"/>
      <c r="U74" s="243"/>
      <c r="V74" s="243"/>
      <c r="W74" s="243"/>
      <c r="X74" s="243"/>
      <c r="Y74" s="243"/>
      <c r="Z74" s="243"/>
      <c r="AA74" s="243"/>
      <c r="AB74" s="243"/>
      <c r="AC74" s="243"/>
    </row>
    <row r="75" spans="1:29" ht="54" customHeight="1" x14ac:dyDescent="0.2">
      <c r="A75" s="218"/>
      <c r="B75" s="248">
        <v>60</v>
      </c>
      <c r="C75" s="274" t="s">
        <v>658</v>
      </c>
      <c r="D75" s="274" t="s">
        <v>1443</v>
      </c>
      <c r="E75" s="512" t="s">
        <v>928</v>
      </c>
      <c r="F75" s="513"/>
      <c r="G75" s="513"/>
      <c r="H75" s="513"/>
      <c r="I75" s="514"/>
      <c r="J75" s="243"/>
      <c r="K75" s="243"/>
      <c r="L75" s="243"/>
      <c r="M75" s="243"/>
      <c r="N75" s="243"/>
      <c r="O75" s="243"/>
      <c r="P75" s="243"/>
      <c r="Q75" s="243"/>
      <c r="R75" s="243"/>
      <c r="S75" s="243"/>
      <c r="T75" s="243"/>
      <c r="U75" s="243"/>
      <c r="V75" s="243"/>
      <c r="W75" s="243"/>
      <c r="X75" s="243"/>
      <c r="Y75" s="243"/>
      <c r="Z75" s="243"/>
      <c r="AA75" s="243"/>
      <c r="AB75" s="243"/>
      <c r="AC75" s="243"/>
    </row>
    <row r="76" spans="1:29" ht="54" customHeight="1" x14ac:dyDescent="0.2">
      <c r="A76" s="218"/>
      <c r="B76" s="248">
        <v>61</v>
      </c>
      <c r="C76" s="274" t="s">
        <v>659</v>
      </c>
      <c r="D76" s="274" t="s">
        <v>1444</v>
      </c>
      <c r="E76" s="512" t="s">
        <v>928</v>
      </c>
      <c r="F76" s="513"/>
      <c r="G76" s="513"/>
      <c r="H76" s="513"/>
      <c r="I76" s="514"/>
      <c r="J76" s="243"/>
      <c r="K76" s="243"/>
      <c r="L76" s="243"/>
      <c r="M76" s="243"/>
      <c r="N76" s="243"/>
      <c r="O76" s="243"/>
      <c r="P76" s="243"/>
      <c r="Q76" s="243"/>
      <c r="R76" s="243"/>
      <c r="S76" s="243"/>
      <c r="T76" s="243"/>
      <c r="U76" s="243"/>
      <c r="V76" s="243"/>
      <c r="W76" s="243"/>
      <c r="X76" s="243"/>
      <c r="Y76" s="243"/>
      <c r="Z76" s="243"/>
      <c r="AA76" s="243"/>
      <c r="AB76" s="243"/>
      <c r="AC76" s="243"/>
    </row>
    <row r="77" spans="1:29" ht="54" customHeight="1" x14ac:dyDescent="0.2">
      <c r="A77" s="218"/>
      <c r="B77" s="248">
        <v>62</v>
      </c>
      <c r="C77" s="274" t="s">
        <v>660</v>
      </c>
      <c r="D77" s="273" t="s">
        <v>1445</v>
      </c>
      <c r="E77" s="512" t="s">
        <v>928</v>
      </c>
      <c r="F77" s="513"/>
      <c r="G77" s="513"/>
      <c r="H77" s="513"/>
      <c r="I77" s="514"/>
      <c r="J77" s="243"/>
      <c r="K77" s="243"/>
      <c r="L77" s="243"/>
      <c r="M77" s="243"/>
      <c r="N77" s="243"/>
      <c r="O77" s="243"/>
      <c r="P77" s="243"/>
      <c r="Q77" s="243"/>
      <c r="R77" s="243"/>
      <c r="S77" s="243"/>
      <c r="T77" s="243"/>
      <c r="U77" s="243"/>
      <c r="V77" s="243"/>
      <c r="W77" s="243"/>
      <c r="X77" s="243"/>
      <c r="Y77" s="243"/>
      <c r="Z77" s="243"/>
      <c r="AA77" s="243"/>
      <c r="AB77" s="243"/>
      <c r="AC77" s="243"/>
    </row>
    <row r="78" spans="1:29" ht="54" customHeight="1" x14ac:dyDescent="0.2">
      <c r="A78" s="218"/>
      <c r="B78" s="248">
        <v>63</v>
      </c>
      <c r="C78" s="274" t="s">
        <v>661</v>
      </c>
      <c r="D78" s="274" t="s">
        <v>1446</v>
      </c>
      <c r="E78" s="512" t="s">
        <v>930</v>
      </c>
      <c r="F78" s="513"/>
      <c r="G78" s="513"/>
      <c r="H78" s="513"/>
      <c r="I78" s="514"/>
      <c r="J78" s="243"/>
      <c r="K78" s="243"/>
      <c r="L78" s="243"/>
      <c r="M78" s="243"/>
      <c r="N78" s="243"/>
      <c r="O78" s="243"/>
      <c r="P78" s="243"/>
      <c r="Q78" s="243"/>
      <c r="R78" s="243"/>
      <c r="S78" s="243"/>
      <c r="T78" s="243"/>
      <c r="U78" s="243"/>
      <c r="V78" s="243"/>
      <c r="W78" s="243"/>
      <c r="X78" s="243"/>
      <c r="Y78" s="243"/>
      <c r="Z78" s="243"/>
      <c r="AA78" s="243"/>
      <c r="AB78" s="243"/>
      <c r="AC78" s="243"/>
    </row>
    <row r="79" spans="1:29" ht="54" customHeight="1" x14ac:dyDescent="0.2">
      <c r="A79" s="218"/>
      <c r="B79" s="248">
        <v>64</v>
      </c>
      <c r="C79" s="274" t="s">
        <v>1092</v>
      </c>
      <c r="D79" s="273" t="s">
        <v>1447</v>
      </c>
      <c r="E79" s="512" t="s">
        <v>930</v>
      </c>
      <c r="F79" s="513"/>
      <c r="G79" s="513"/>
      <c r="H79" s="513"/>
      <c r="I79" s="514"/>
      <c r="J79" s="243"/>
      <c r="K79" s="243"/>
      <c r="L79" s="243"/>
      <c r="M79" s="243"/>
      <c r="N79" s="243"/>
      <c r="O79" s="243"/>
      <c r="P79" s="243"/>
      <c r="Q79" s="243"/>
      <c r="R79" s="243"/>
      <c r="S79" s="243"/>
      <c r="T79" s="243"/>
      <c r="U79" s="243"/>
      <c r="V79" s="243"/>
      <c r="W79" s="243"/>
      <c r="X79" s="243"/>
      <c r="Y79" s="243"/>
      <c r="Z79" s="243"/>
      <c r="AA79" s="243"/>
      <c r="AB79" s="243"/>
      <c r="AC79" s="243"/>
    </row>
    <row r="80" spans="1:29" ht="54" customHeight="1" x14ac:dyDescent="0.2">
      <c r="A80" s="218"/>
      <c r="B80" s="248">
        <v>65</v>
      </c>
      <c r="C80" s="274" t="s">
        <v>594</v>
      </c>
      <c r="D80" s="274" t="s">
        <v>1448</v>
      </c>
      <c r="E80" s="512" t="s">
        <v>930</v>
      </c>
      <c r="F80" s="513"/>
      <c r="G80" s="513"/>
      <c r="H80" s="513"/>
      <c r="I80" s="514"/>
      <c r="J80" s="243"/>
      <c r="K80" s="243"/>
      <c r="L80" s="243"/>
      <c r="M80" s="243"/>
      <c r="N80" s="243"/>
      <c r="O80" s="243"/>
      <c r="P80" s="243"/>
      <c r="Q80" s="243"/>
      <c r="R80" s="243"/>
      <c r="S80" s="243"/>
      <c r="T80" s="243"/>
      <c r="U80" s="243"/>
      <c r="V80" s="243"/>
      <c r="W80" s="243"/>
      <c r="X80" s="243"/>
      <c r="Y80" s="243"/>
      <c r="Z80" s="243"/>
      <c r="AA80" s="243"/>
      <c r="AB80" s="243"/>
      <c r="AC80" s="243"/>
    </row>
    <row r="81" spans="1:29" ht="54" customHeight="1" x14ac:dyDescent="0.2">
      <c r="A81" s="218"/>
      <c r="B81" s="248">
        <v>66</v>
      </c>
      <c r="C81" s="274" t="s">
        <v>880</v>
      </c>
      <c r="D81" s="273" t="s">
        <v>1449</v>
      </c>
      <c r="E81" s="512" t="s">
        <v>930</v>
      </c>
      <c r="F81" s="513"/>
      <c r="G81" s="513"/>
      <c r="H81" s="513"/>
      <c r="I81" s="514"/>
      <c r="J81" s="243"/>
      <c r="K81" s="243"/>
      <c r="L81" s="243"/>
      <c r="M81" s="243"/>
      <c r="N81" s="243"/>
      <c r="O81" s="243"/>
      <c r="P81" s="243"/>
      <c r="Q81" s="243"/>
      <c r="R81" s="243"/>
      <c r="S81" s="243"/>
      <c r="T81" s="243"/>
      <c r="U81" s="243"/>
      <c r="V81" s="243"/>
      <c r="W81" s="243"/>
      <c r="X81" s="243"/>
      <c r="Y81" s="243"/>
      <c r="Z81" s="243"/>
      <c r="AA81" s="243"/>
      <c r="AB81" s="243"/>
      <c r="AC81" s="243"/>
    </row>
    <row r="82" spans="1:29" ht="54" customHeight="1" x14ac:dyDescent="0.2">
      <c r="A82" s="218"/>
      <c r="B82" s="248">
        <v>67</v>
      </c>
      <c r="C82" s="274" t="s">
        <v>1095</v>
      </c>
      <c r="D82" s="273" t="s">
        <v>1450</v>
      </c>
      <c r="E82" s="512" t="s">
        <v>930</v>
      </c>
      <c r="F82" s="513"/>
      <c r="G82" s="513"/>
      <c r="H82" s="513"/>
      <c r="I82" s="514"/>
      <c r="J82" s="243"/>
      <c r="K82" s="243"/>
      <c r="L82" s="243"/>
      <c r="M82" s="243"/>
      <c r="N82" s="243"/>
      <c r="O82" s="243"/>
      <c r="P82" s="243"/>
      <c r="Q82" s="243"/>
      <c r="R82" s="243"/>
      <c r="S82" s="243"/>
      <c r="T82" s="243"/>
      <c r="U82" s="243"/>
      <c r="V82" s="243"/>
      <c r="W82" s="243"/>
      <c r="X82" s="243"/>
      <c r="Y82" s="243"/>
      <c r="Z82" s="243"/>
      <c r="AA82" s="243"/>
      <c r="AB82" s="243"/>
      <c r="AC82" s="243"/>
    </row>
    <row r="83" spans="1:29" ht="54" customHeight="1" x14ac:dyDescent="0.2">
      <c r="A83" s="218"/>
      <c r="B83" s="248">
        <v>68</v>
      </c>
      <c r="C83" s="274" t="s">
        <v>1096</v>
      </c>
      <c r="D83" s="273" t="s">
        <v>1451</v>
      </c>
      <c r="E83" s="512" t="s">
        <v>929</v>
      </c>
      <c r="F83" s="513"/>
      <c r="G83" s="513"/>
      <c r="H83" s="513"/>
      <c r="I83" s="514"/>
      <c r="J83" s="243"/>
      <c r="K83" s="243"/>
      <c r="L83" s="243"/>
      <c r="M83" s="243"/>
      <c r="N83" s="243"/>
      <c r="O83" s="243"/>
      <c r="P83" s="243"/>
      <c r="Q83" s="243"/>
      <c r="R83" s="243"/>
      <c r="S83" s="243"/>
      <c r="T83" s="243"/>
      <c r="U83" s="243"/>
      <c r="V83" s="243"/>
      <c r="W83" s="243"/>
      <c r="X83" s="243"/>
      <c r="Y83" s="243"/>
      <c r="Z83" s="243"/>
      <c r="AA83" s="243"/>
      <c r="AB83" s="243"/>
      <c r="AC83" s="243"/>
    </row>
    <row r="84" spans="1:29" ht="54" customHeight="1" x14ac:dyDescent="0.2">
      <c r="A84" s="218"/>
      <c r="B84" s="248">
        <v>69</v>
      </c>
      <c r="C84" s="274" t="s">
        <v>1098</v>
      </c>
      <c r="D84" s="274" t="s">
        <v>1452</v>
      </c>
      <c r="E84" s="512" t="s">
        <v>929</v>
      </c>
      <c r="F84" s="513"/>
      <c r="G84" s="513"/>
      <c r="H84" s="513"/>
      <c r="I84" s="514"/>
      <c r="J84" s="243"/>
      <c r="K84" s="243"/>
      <c r="L84" s="243"/>
      <c r="M84" s="243"/>
      <c r="N84" s="243"/>
      <c r="O84" s="243"/>
      <c r="P84" s="243"/>
      <c r="Q84" s="243"/>
      <c r="R84" s="243"/>
      <c r="S84" s="243"/>
      <c r="T84" s="243"/>
      <c r="U84" s="243"/>
      <c r="V84" s="243"/>
      <c r="W84" s="243"/>
      <c r="X84" s="243"/>
      <c r="Y84" s="243"/>
      <c r="Z84" s="243"/>
      <c r="AA84" s="243"/>
      <c r="AB84" s="243"/>
      <c r="AC84" s="243"/>
    </row>
    <row r="85" spans="1:29" ht="54" customHeight="1" x14ac:dyDescent="0.2">
      <c r="A85" s="218"/>
      <c r="B85" s="248">
        <v>70</v>
      </c>
      <c r="C85" s="274" t="s">
        <v>598</v>
      </c>
      <c r="D85" s="273" t="s">
        <v>1453</v>
      </c>
      <c r="E85" s="512" t="s">
        <v>928</v>
      </c>
      <c r="F85" s="513"/>
      <c r="G85" s="513"/>
      <c r="H85" s="513"/>
      <c r="I85" s="514"/>
      <c r="J85" s="243"/>
      <c r="K85" s="243"/>
      <c r="L85" s="243"/>
      <c r="M85" s="243"/>
      <c r="N85" s="243"/>
      <c r="O85" s="243"/>
      <c r="P85" s="243"/>
      <c r="Q85" s="243"/>
      <c r="R85" s="243"/>
      <c r="S85" s="243"/>
      <c r="T85" s="243"/>
      <c r="U85" s="243"/>
      <c r="V85" s="243"/>
      <c r="W85" s="243"/>
      <c r="X85" s="243"/>
      <c r="Y85" s="243"/>
      <c r="Z85" s="243"/>
      <c r="AA85" s="243"/>
      <c r="AB85" s="243"/>
      <c r="AC85" s="243"/>
    </row>
    <row r="86" spans="1:29" ht="54" customHeight="1" x14ac:dyDescent="0.2">
      <c r="A86" s="218"/>
      <c r="B86" s="248">
        <v>71</v>
      </c>
      <c r="C86" s="274" t="s">
        <v>878</v>
      </c>
      <c r="D86" s="274" t="s">
        <v>1454</v>
      </c>
      <c r="E86" s="512" t="s">
        <v>928</v>
      </c>
      <c r="F86" s="513"/>
      <c r="G86" s="513"/>
      <c r="H86" s="513"/>
      <c r="I86" s="514"/>
      <c r="J86" s="243"/>
      <c r="K86" s="243"/>
      <c r="L86" s="243"/>
      <c r="M86" s="243"/>
      <c r="N86" s="243"/>
      <c r="O86" s="243"/>
      <c r="P86" s="243"/>
      <c r="Q86" s="243"/>
      <c r="R86" s="243"/>
      <c r="S86" s="243"/>
      <c r="T86" s="243"/>
      <c r="U86" s="243"/>
      <c r="V86" s="243"/>
      <c r="W86" s="243"/>
      <c r="X86" s="243"/>
      <c r="Y86" s="243"/>
      <c r="Z86" s="243"/>
      <c r="AA86" s="243"/>
      <c r="AB86" s="243"/>
      <c r="AC86" s="243"/>
    </row>
    <row r="87" spans="1:29" ht="54" customHeight="1" x14ac:dyDescent="0.2">
      <c r="A87" s="218"/>
      <c r="B87" s="248">
        <v>72</v>
      </c>
      <c r="C87" s="274" t="s">
        <v>665</v>
      </c>
      <c r="D87" s="273" t="s">
        <v>1455</v>
      </c>
      <c r="E87" s="512" t="s">
        <v>928</v>
      </c>
      <c r="F87" s="513"/>
      <c r="G87" s="513"/>
      <c r="H87" s="513"/>
      <c r="I87" s="514"/>
      <c r="J87" s="243"/>
      <c r="K87" s="243"/>
      <c r="L87" s="243"/>
      <c r="M87" s="243"/>
      <c r="N87" s="243"/>
      <c r="O87" s="243"/>
      <c r="P87" s="243"/>
      <c r="Q87" s="243"/>
      <c r="R87" s="243"/>
      <c r="S87" s="243"/>
      <c r="T87" s="243"/>
      <c r="U87" s="243"/>
      <c r="V87" s="243"/>
      <c r="W87" s="243"/>
      <c r="X87" s="243"/>
      <c r="Y87" s="243"/>
      <c r="Z87" s="243"/>
      <c r="AA87" s="243"/>
      <c r="AB87" s="243"/>
      <c r="AC87" s="243"/>
    </row>
    <row r="88" spans="1:29" ht="54" customHeight="1" x14ac:dyDescent="0.2">
      <c r="A88" s="218"/>
      <c r="B88" s="248">
        <v>73</v>
      </c>
      <c r="C88" s="274" t="s">
        <v>669</v>
      </c>
      <c r="D88" s="276" t="s">
        <v>1456</v>
      </c>
      <c r="E88" s="512" t="s">
        <v>938</v>
      </c>
      <c r="F88" s="513"/>
      <c r="G88" s="513"/>
      <c r="H88" s="513"/>
      <c r="I88" s="514"/>
      <c r="J88" s="243"/>
      <c r="K88" s="243"/>
      <c r="L88" s="243"/>
      <c r="M88" s="243"/>
      <c r="N88" s="243"/>
      <c r="O88" s="243"/>
      <c r="P88" s="243"/>
      <c r="Q88" s="243"/>
      <c r="R88" s="243"/>
      <c r="S88" s="243"/>
      <c r="T88" s="243"/>
      <c r="U88" s="243"/>
      <c r="V88" s="243"/>
      <c r="W88" s="243"/>
      <c r="X88" s="243"/>
      <c r="Y88" s="243"/>
      <c r="Z88" s="243"/>
      <c r="AA88" s="243"/>
      <c r="AB88" s="243"/>
      <c r="AC88" s="243"/>
    </row>
    <row r="89" spans="1:29" ht="54" customHeight="1" x14ac:dyDescent="0.2">
      <c r="A89" s="218"/>
      <c r="B89" s="248">
        <v>74</v>
      </c>
      <c r="C89" s="274" t="s">
        <v>188</v>
      </c>
      <c r="D89" s="273" t="s">
        <v>1457</v>
      </c>
      <c r="E89" s="512" t="s">
        <v>930</v>
      </c>
      <c r="F89" s="513"/>
      <c r="G89" s="513"/>
      <c r="H89" s="513"/>
      <c r="I89" s="514"/>
      <c r="J89" s="243"/>
      <c r="K89" s="243"/>
      <c r="L89" s="243"/>
      <c r="M89" s="243"/>
      <c r="N89" s="243"/>
      <c r="O89" s="243"/>
      <c r="P89" s="243"/>
      <c r="Q89" s="243"/>
      <c r="R89" s="243"/>
      <c r="S89" s="243"/>
      <c r="T89" s="243"/>
      <c r="U89" s="243"/>
      <c r="V89" s="243"/>
      <c r="W89" s="243"/>
      <c r="X89" s="243"/>
      <c r="Y89" s="243"/>
      <c r="Z89" s="243"/>
      <c r="AA89" s="243"/>
      <c r="AB89" s="243"/>
      <c r="AC89" s="243"/>
    </row>
    <row r="90" spans="1:29" ht="54" customHeight="1" x14ac:dyDescent="0.2">
      <c r="A90" s="218"/>
      <c r="B90" s="248">
        <v>75</v>
      </c>
      <c r="C90" s="274" t="s">
        <v>674</v>
      </c>
      <c r="D90" s="274" t="s">
        <v>1458</v>
      </c>
      <c r="E90" s="512" t="s">
        <v>930</v>
      </c>
      <c r="F90" s="513"/>
      <c r="G90" s="513"/>
      <c r="H90" s="513"/>
      <c r="I90" s="514"/>
      <c r="J90" s="243"/>
      <c r="K90" s="243"/>
      <c r="L90" s="243"/>
      <c r="M90" s="243"/>
      <c r="N90" s="243"/>
      <c r="O90" s="243"/>
      <c r="P90" s="243"/>
      <c r="Q90" s="243"/>
      <c r="R90" s="243"/>
      <c r="S90" s="243"/>
      <c r="T90" s="243"/>
      <c r="U90" s="243"/>
      <c r="V90" s="243"/>
      <c r="W90" s="243"/>
      <c r="X90" s="243"/>
      <c r="Y90" s="243"/>
      <c r="Z90" s="243"/>
      <c r="AA90" s="243"/>
      <c r="AB90" s="243"/>
      <c r="AC90" s="243"/>
    </row>
    <row r="91" spans="1:29" ht="54" customHeight="1" x14ac:dyDescent="0.2">
      <c r="A91" s="218"/>
      <c r="B91" s="248">
        <v>76</v>
      </c>
      <c r="C91" s="274" t="s">
        <v>676</v>
      </c>
      <c r="D91" s="274" t="s">
        <v>1459</v>
      </c>
      <c r="E91" s="512" t="s">
        <v>928</v>
      </c>
      <c r="F91" s="513"/>
      <c r="G91" s="513"/>
      <c r="H91" s="513"/>
      <c r="I91" s="514"/>
      <c r="J91" s="243"/>
      <c r="K91" s="243"/>
      <c r="L91" s="243"/>
      <c r="M91" s="243"/>
      <c r="N91" s="243"/>
      <c r="O91" s="243"/>
      <c r="P91" s="243"/>
      <c r="Q91" s="243"/>
      <c r="R91" s="243"/>
      <c r="S91" s="243"/>
      <c r="T91" s="243"/>
      <c r="U91" s="243"/>
      <c r="V91" s="243"/>
      <c r="W91" s="243"/>
      <c r="X91" s="243"/>
      <c r="Y91" s="243"/>
      <c r="Z91" s="243"/>
      <c r="AA91" s="243"/>
      <c r="AB91" s="243"/>
      <c r="AC91" s="243"/>
    </row>
    <row r="92" spans="1:29" ht="54" customHeight="1" x14ac:dyDescent="0.2">
      <c r="A92" s="218"/>
      <c r="B92" s="248">
        <v>77</v>
      </c>
      <c r="C92" s="274" t="s">
        <v>677</v>
      </c>
      <c r="D92" s="273" t="s">
        <v>1460</v>
      </c>
      <c r="E92" s="512" t="s">
        <v>930</v>
      </c>
      <c r="F92" s="513"/>
      <c r="G92" s="513"/>
      <c r="H92" s="513"/>
      <c r="I92" s="514"/>
      <c r="J92" s="243"/>
      <c r="K92" s="243"/>
      <c r="L92" s="243"/>
      <c r="M92" s="243"/>
      <c r="N92" s="243"/>
      <c r="O92" s="243"/>
      <c r="P92" s="243"/>
      <c r="Q92" s="243"/>
      <c r="R92" s="243"/>
      <c r="S92" s="243"/>
      <c r="T92" s="243"/>
      <c r="U92" s="243"/>
      <c r="V92" s="243"/>
      <c r="W92" s="243"/>
      <c r="X92" s="243"/>
      <c r="Y92" s="243"/>
      <c r="Z92" s="243"/>
      <c r="AA92" s="243"/>
      <c r="AB92" s="243"/>
      <c r="AC92" s="243"/>
    </row>
    <row r="93" spans="1:29" ht="54" customHeight="1" x14ac:dyDescent="0.2">
      <c r="A93" s="218"/>
      <c r="B93" s="248">
        <v>78</v>
      </c>
      <c r="C93" s="274" t="s">
        <v>183</v>
      </c>
      <c r="D93" s="274" t="s">
        <v>1461</v>
      </c>
      <c r="E93" s="512" t="s">
        <v>928</v>
      </c>
      <c r="F93" s="513"/>
      <c r="G93" s="513"/>
      <c r="H93" s="513"/>
      <c r="I93" s="514"/>
      <c r="J93" s="243"/>
      <c r="K93" s="243"/>
      <c r="L93" s="243"/>
      <c r="M93" s="243"/>
      <c r="N93" s="243"/>
      <c r="O93" s="243"/>
      <c r="P93" s="243"/>
      <c r="Q93" s="243"/>
      <c r="R93" s="243"/>
      <c r="S93" s="243"/>
      <c r="T93" s="243"/>
      <c r="U93" s="243"/>
      <c r="V93" s="243"/>
      <c r="W93" s="243"/>
      <c r="X93" s="243"/>
      <c r="Y93" s="243"/>
      <c r="Z93" s="243"/>
      <c r="AA93" s="243"/>
      <c r="AB93" s="243"/>
      <c r="AC93" s="243"/>
    </row>
    <row r="94" spans="1:29" ht="54" customHeight="1" x14ac:dyDescent="0.2">
      <c r="A94" s="218"/>
      <c r="B94" s="248">
        <v>79</v>
      </c>
      <c r="C94" s="274" t="s">
        <v>881</v>
      </c>
      <c r="D94" s="273" t="s">
        <v>1462</v>
      </c>
      <c r="E94" s="512" t="s">
        <v>930</v>
      </c>
      <c r="F94" s="513"/>
      <c r="G94" s="513"/>
      <c r="H94" s="513"/>
      <c r="I94" s="514"/>
      <c r="J94" s="243"/>
      <c r="K94" s="243"/>
      <c r="L94" s="243"/>
      <c r="M94" s="243"/>
      <c r="N94" s="243"/>
      <c r="O94" s="243"/>
      <c r="P94" s="243"/>
      <c r="Q94" s="243"/>
      <c r="R94" s="243"/>
      <c r="S94" s="243"/>
      <c r="T94" s="243"/>
      <c r="U94" s="243"/>
      <c r="V94" s="243"/>
      <c r="W94" s="243"/>
      <c r="X94" s="243"/>
      <c r="Y94" s="243"/>
      <c r="Z94" s="243"/>
      <c r="AA94" s="243"/>
      <c r="AB94" s="243"/>
      <c r="AC94" s="243"/>
    </row>
    <row r="95" spans="1:29" ht="54" customHeight="1" x14ac:dyDescent="0.2">
      <c r="A95" s="218"/>
      <c r="B95" s="248">
        <v>80</v>
      </c>
      <c r="C95" s="274" t="s">
        <v>737</v>
      </c>
      <c r="D95" s="274" t="s">
        <v>1463</v>
      </c>
      <c r="E95" s="512" t="s">
        <v>928</v>
      </c>
      <c r="F95" s="513"/>
      <c r="G95" s="513"/>
      <c r="H95" s="513"/>
      <c r="I95" s="514"/>
      <c r="J95" s="243"/>
      <c r="K95" s="243"/>
      <c r="L95" s="243"/>
      <c r="M95" s="243"/>
      <c r="N95" s="243"/>
      <c r="O95" s="243"/>
      <c r="P95" s="243"/>
      <c r="Q95" s="243"/>
      <c r="R95" s="243"/>
      <c r="S95" s="243"/>
      <c r="T95" s="243"/>
      <c r="U95" s="243"/>
      <c r="V95" s="243"/>
      <c r="W95" s="243"/>
      <c r="X95" s="243"/>
      <c r="Y95" s="243"/>
      <c r="Z95" s="243"/>
      <c r="AA95" s="243"/>
      <c r="AB95" s="243"/>
      <c r="AC95" s="243"/>
    </row>
    <row r="96" spans="1:29" ht="54" customHeight="1" x14ac:dyDescent="0.2">
      <c r="A96" s="218"/>
      <c r="B96" s="248">
        <v>81</v>
      </c>
      <c r="C96" s="274" t="s">
        <v>883</v>
      </c>
      <c r="D96" s="274" t="s">
        <v>1464</v>
      </c>
      <c r="E96" s="512" t="s">
        <v>930</v>
      </c>
      <c r="F96" s="513"/>
      <c r="G96" s="513"/>
      <c r="H96" s="513"/>
      <c r="I96" s="514"/>
      <c r="J96" s="243"/>
      <c r="K96" s="243"/>
      <c r="L96" s="243"/>
      <c r="M96" s="243"/>
      <c r="N96" s="243"/>
      <c r="O96" s="243"/>
      <c r="P96" s="243"/>
      <c r="Q96" s="243"/>
      <c r="R96" s="243"/>
      <c r="S96" s="243"/>
      <c r="T96" s="243"/>
      <c r="U96" s="243"/>
      <c r="V96" s="243"/>
      <c r="W96" s="243"/>
      <c r="X96" s="243"/>
      <c r="Y96" s="243"/>
      <c r="Z96" s="243"/>
      <c r="AA96" s="243"/>
      <c r="AB96" s="243"/>
      <c r="AC96" s="243"/>
    </row>
    <row r="97" spans="1:29" ht="54" customHeight="1" x14ac:dyDescent="0.2">
      <c r="A97" s="218"/>
      <c r="B97" s="248">
        <v>82</v>
      </c>
      <c r="C97" s="274" t="s">
        <v>885</v>
      </c>
      <c r="D97" s="274" t="s">
        <v>1465</v>
      </c>
      <c r="E97" s="512" t="s">
        <v>932</v>
      </c>
      <c r="F97" s="513"/>
      <c r="G97" s="513"/>
      <c r="H97" s="513"/>
      <c r="I97" s="514"/>
      <c r="J97" s="243"/>
      <c r="K97" s="243"/>
      <c r="L97" s="243"/>
      <c r="M97" s="243"/>
      <c r="N97" s="243"/>
      <c r="O97" s="243"/>
      <c r="P97" s="243"/>
      <c r="Q97" s="243"/>
      <c r="R97" s="243"/>
      <c r="S97" s="243"/>
      <c r="T97" s="243"/>
      <c r="U97" s="243"/>
      <c r="V97" s="243"/>
      <c r="W97" s="243"/>
      <c r="X97" s="243"/>
      <c r="Y97" s="243"/>
      <c r="Z97" s="243"/>
      <c r="AA97" s="243"/>
      <c r="AB97" s="243"/>
      <c r="AC97" s="243"/>
    </row>
    <row r="98" spans="1:29" ht="54" customHeight="1" x14ac:dyDescent="0.2">
      <c r="A98" s="218"/>
      <c r="B98" s="248">
        <v>83</v>
      </c>
      <c r="C98" s="274" t="s">
        <v>887</v>
      </c>
      <c r="D98" s="274" t="s">
        <v>1466</v>
      </c>
      <c r="E98" s="512" t="s">
        <v>931</v>
      </c>
      <c r="F98" s="513"/>
      <c r="G98" s="513"/>
      <c r="H98" s="513"/>
      <c r="I98" s="514"/>
      <c r="J98" s="243"/>
      <c r="K98" s="243"/>
      <c r="L98" s="243"/>
      <c r="M98" s="243"/>
      <c r="N98" s="243"/>
      <c r="O98" s="243"/>
      <c r="P98" s="243"/>
      <c r="Q98" s="243"/>
      <c r="R98" s="243"/>
      <c r="S98" s="243"/>
      <c r="T98" s="243"/>
      <c r="U98" s="243"/>
      <c r="V98" s="243"/>
      <c r="W98" s="243"/>
      <c r="X98" s="243"/>
      <c r="Y98" s="243"/>
      <c r="Z98" s="243"/>
      <c r="AA98" s="243"/>
      <c r="AB98" s="243"/>
      <c r="AC98" s="243"/>
    </row>
    <row r="99" spans="1:29" ht="54" customHeight="1" x14ac:dyDescent="0.2">
      <c r="A99" s="218"/>
      <c r="B99" s="248">
        <v>84</v>
      </c>
      <c r="C99" s="274" t="s">
        <v>1103</v>
      </c>
      <c r="D99" s="273" t="s">
        <v>1467</v>
      </c>
      <c r="E99" s="512" t="s">
        <v>930</v>
      </c>
      <c r="F99" s="513"/>
      <c r="G99" s="513"/>
      <c r="H99" s="513"/>
      <c r="I99" s="514"/>
      <c r="J99" s="243"/>
      <c r="K99" s="243"/>
      <c r="L99" s="243"/>
      <c r="M99" s="243"/>
      <c r="N99" s="243"/>
      <c r="O99" s="243"/>
      <c r="P99" s="243"/>
      <c r="Q99" s="243"/>
      <c r="R99" s="243"/>
      <c r="S99" s="243"/>
      <c r="T99" s="243"/>
      <c r="U99" s="243"/>
      <c r="V99" s="243"/>
      <c r="W99" s="243"/>
      <c r="X99" s="243"/>
      <c r="Y99" s="243"/>
      <c r="Z99" s="243"/>
      <c r="AA99" s="243"/>
      <c r="AB99" s="243"/>
      <c r="AC99" s="243"/>
    </row>
    <row r="100" spans="1:29" ht="54" customHeight="1" x14ac:dyDescent="0.2">
      <c r="A100" s="218"/>
      <c r="B100" s="248">
        <v>85</v>
      </c>
      <c r="C100" s="274" t="s">
        <v>683</v>
      </c>
      <c r="D100" s="274" t="s">
        <v>1468</v>
      </c>
      <c r="E100" s="512" t="s">
        <v>929</v>
      </c>
      <c r="F100" s="513"/>
      <c r="G100" s="513"/>
      <c r="H100" s="513"/>
      <c r="I100" s="514"/>
      <c r="J100" s="243"/>
      <c r="K100" s="243"/>
      <c r="L100" s="243"/>
      <c r="M100" s="243"/>
      <c r="N100" s="243"/>
      <c r="O100" s="243"/>
      <c r="P100" s="243"/>
      <c r="Q100" s="243"/>
      <c r="R100" s="243"/>
      <c r="S100" s="243"/>
      <c r="T100" s="243"/>
      <c r="U100" s="243"/>
      <c r="V100" s="243"/>
      <c r="W100" s="243"/>
      <c r="X100" s="243"/>
      <c r="Y100" s="243"/>
      <c r="Z100" s="243"/>
      <c r="AA100" s="243"/>
      <c r="AB100" s="243"/>
      <c r="AC100" s="243"/>
    </row>
    <row r="101" spans="1:29" ht="54" customHeight="1" x14ac:dyDescent="0.2">
      <c r="A101" s="218"/>
      <c r="B101" s="248">
        <v>86</v>
      </c>
      <c r="C101" s="274" t="s">
        <v>685</v>
      </c>
      <c r="D101" s="274" t="s">
        <v>1469</v>
      </c>
      <c r="E101" s="512" t="s">
        <v>929</v>
      </c>
      <c r="F101" s="513"/>
      <c r="G101" s="513"/>
      <c r="H101" s="513"/>
      <c r="I101" s="514"/>
      <c r="J101" s="243"/>
      <c r="K101" s="243"/>
      <c r="L101" s="243"/>
      <c r="M101" s="243"/>
      <c r="N101" s="243"/>
      <c r="O101" s="243"/>
      <c r="P101" s="243"/>
      <c r="Q101" s="243"/>
      <c r="R101" s="243"/>
      <c r="S101" s="243"/>
      <c r="T101" s="243"/>
      <c r="U101" s="243"/>
      <c r="V101" s="243"/>
      <c r="W101" s="243"/>
      <c r="X101" s="243"/>
      <c r="Y101" s="243"/>
      <c r="Z101" s="243"/>
      <c r="AA101" s="243"/>
      <c r="AB101" s="243"/>
      <c r="AC101" s="243"/>
    </row>
    <row r="102" spans="1:29" ht="54" customHeight="1" x14ac:dyDescent="0.2">
      <c r="A102" s="218"/>
      <c r="B102" s="248">
        <v>87</v>
      </c>
      <c r="C102" s="274" t="s">
        <v>687</v>
      </c>
      <c r="D102" s="274" t="s">
        <v>1470</v>
      </c>
      <c r="E102" s="512" t="s">
        <v>929</v>
      </c>
      <c r="F102" s="513"/>
      <c r="G102" s="513"/>
      <c r="H102" s="513"/>
      <c r="I102" s="514"/>
      <c r="J102" s="243"/>
      <c r="K102" s="243"/>
      <c r="L102" s="243"/>
      <c r="M102" s="243"/>
      <c r="N102" s="243"/>
      <c r="O102" s="243"/>
      <c r="P102" s="243"/>
      <c r="Q102" s="243"/>
      <c r="R102" s="243"/>
      <c r="S102" s="243"/>
      <c r="T102" s="243"/>
      <c r="U102" s="243"/>
      <c r="V102" s="243"/>
      <c r="W102" s="243"/>
      <c r="X102" s="243"/>
      <c r="Y102" s="243"/>
      <c r="Z102" s="243"/>
      <c r="AA102" s="243"/>
      <c r="AB102" s="243"/>
      <c r="AC102" s="243"/>
    </row>
    <row r="103" spans="1:29" ht="54" customHeight="1" x14ac:dyDescent="0.2">
      <c r="A103" s="218"/>
      <c r="B103" s="248">
        <v>88</v>
      </c>
      <c r="C103" s="274" t="s">
        <v>689</v>
      </c>
      <c r="D103" s="274" t="s">
        <v>1471</v>
      </c>
      <c r="E103" s="512" t="s">
        <v>929</v>
      </c>
      <c r="F103" s="513"/>
      <c r="G103" s="513"/>
      <c r="H103" s="513"/>
      <c r="I103" s="514"/>
      <c r="J103" s="243"/>
      <c r="K103" s="243"/>
      <c r="L103" s="243"/>
      <c r="M103" s="243"/>
      <c r="N103" s="243"/>
      <c r="O103" s="243"/>
      <c r="P103" s="243"/>
      <c r="Q103" s="243"/>
      <c r="R103" s="243"/>
      <c r="S103" s="243"/>
      <c r="T103" s="243"/>
      <c r="U103" s="243"/>
      <c r="V103" s="243"/>
      <c r="W103" s="243"/>
      <c r="X103" s="243"/>
      <c r="Y103" s="243"/>
      <c r="Z103" s="243"/>
      <c r="AA103" s="243"/>
      <c r="AB103" s="243"/>
      <c r="AC103" s="243"/>
    </row>
    <row r="104" spans="1:29" ht="54" customHeight="1" x14ac:dyDescent="0.2">
      <c r="A104" s="218"/>
      <c r="B104" s="248">
        <v>89</v>
      </c>
      <c r="C104" s="274" t="s">
        <v>691</v>
      </c>
      <c r="D104" s="274" t="s">
        <v>1472</v>
      </c>
      <c r="E104" s="512" t="s">
        <v>929</v>
      </c>
      <c r="F104" s="513"/>
      <c r="G104" s="513"/>
      <c r="H104" s="513"/>
      <c r="I104" s="514"/>
      <c r="J104" s="243"/>
      <c r="K104" s="243"/>
      <c r="L104" s="243"/>
      <c r="M104" s="243"/>
      <c r="N104" s="243"/>
      <c r="O104" s="243"/>
      <c r="P104" s="243"/>
      <c r="Q104" s="243"/>
      <c r="R104" s="243"/>
      <c r="S104" s="243"/>
      <c r="T104" s="243"/>
      <c r="U104" s="243"/>
      <c r="V104" s="243"/>
      <c r="W104" s="243"/>
      <c r="X104" s="243"/>
      <c r="Y104" s="243"/>
      <c r="Z104" s="243"/>
      <c r="AA104" s="243"/>
      <c r="AB104" s="243"/>
      <c r="AC104" s="243"/>
    </row>
    <row r="105" spans="1:29" ht="54" customHeight="1" x14ac:dyDescent="0.2">
      <c r="A105" s="218"/>
      <c r="B105" s="248">
        <v>90</v>
      </c>
      <c r="C105" s="274" t="s">
        <v>693</v>
      </c>
      <c r="D105" s="274" t="s">
        <v>1473</v>
      </c>
      <c r="E105" s="512" t="s">
        <v>929</v>
      </c>
      <c r="F105" s="513"/>
      <c r="G105" s="513"/>
      <c r="H105" s="513"/>
      <c r="I105" s="514"/>
      <c r="J105" s="243"/>
      <c r="K105" s="243"/>
      <c r="L105" s="243"/>
      <c r="M105" s="243"/>
      <c r="N105" s="243"/>
      <c r="O105" s="243"/>
      <c r="P105" s="243"/>
      <c r="Q105" s="243"/>
      <c r="R105" s="243"/>
      <c r="S105" s="243"/>
      <c r="T105" s="243"/>
      <c r="U105" s="243"/>
      <c r="V105" s="243"/>
      <c r="W105" s="243"/>
      <c r="X105" s="243"/>
      <c r="Y105" s="243"/>
      <c r="Z105" s="243"/>
      <c r="AA105" s="243"/>
      <c r="AB105" s="243"/>
      <c r="AC105" s="243"/>
    </row>
    <row r="106" spans="1:29" ht="54" customHeight="1" x14ac:dyDescent="0.2">
      <c r="A106" s="218"/>
      <c r="B106" s="248">
        <v>91</v>
      </c>
      <c r="C106" s="274" t="s">
        <v>695</v>
      </c>
      <c r="D106" s="273" t="s">
        <v>1474</v>
      </c>
      <c r="E106" s="512" t="s">
        <v>929</v>
      </c>
      <c r="F106" s="513"/>
      <c r="G106" s="513"/>
      <c r="H106" s="513"/>
      <c r="I106" s="514"/>
      <c r="J106" s="243"/>
      <c r="K106" s="243"/>
      <c r="L106" s="243"/>
      <c r="M106" s="243"/>
      <c r="N106" s="243"/>
      <c r="O106" s="243"/>
      <c r="P106" s="243"/>
      <c r="Q106" s="243"/>
      <c r="R106" s="243"/>
      <c r="S106" s="243"/>
      <c r="T106" s="243"/>
      <c r="U106" s="243"/>
      <c r="V106" s="243"/>
      <c r="W106" s="243"/>
      <c r="X106" s="243"/>
      <c r="Y106" s="243"/>
      <c r="Z106" s="243"/>
      <c r="AA106" s="243"/>
      <c r="AB106" s="243"/>
      <c r="AC106" s="243"/>
    </row>
    <row r="107" spans="1:29" ht="54" customHeight="1" x14ac:dyDescent="0.2">
      <c r="A107" s="218"/>
      <c r="B107" s="248">
        <v>92</v>
      </c>
      <c r="C107" s="274" t="s">
        <v>697</v>
      </c>
      <c r="D107" s="273" t="s">
        <v>1475</v>
      </c>
      <c r="E107" s="512" t="s">
        <v>929</v>
      </c>
      <c r="F107" s="513"/>
      <c r="G107" s="513"/>
      <c r="H107" s="513"/>
      <c r="I107" s="514"/>
      <c r="J107" s="243"/>
      <c r="K107" s="243"/>
      <c r="L107" s="243"/>
      <c r="M107" s="243"/>
      <c r="N107" s="243"/>
      <c r="O107" s="243"/>
      <c r="P107" s="243"/>
      <c r="Q107" s="243"/>
      <c r="R107" s="243"/>
      <c r="S107" s="243"/>
      <c r="T107" s="243"/>
      <c r="U107" s="243"/>
      <c r="V107" s="243"/>
      <c r="W107" s="243"/>
      <c r="X107" s="243"/>
      <c r="Y107" s="243"/>
      <c r="Z107" s="243"/>
      <c r="AA107" s="243"/>
      <c r="AB107" s="243"/>
      <c r="AC107" s="243"/>
    </row>
    <row r="108" spans="1:29" ht="54" customHeight="1" x14ac:dyDescent="0.2">
      <c r="A108" s="218"/>
      <c r="B108" s="248">
        <v>93</v>
      </c>
      <c r="C108" s="274" t="s">
        <v>703</v>
      </c>
      <c r="D108" s="274" t="s">
        <v>1476</v>
      </c>
      <c r="E108" s="512" t="s">
        <v>929</v>
      </c>
      <c r="F108" s="513"/>
      <c r="G108" s="513"/>
      <c r="H108" s="513"/>
      <c r="I108" s="514"/>
      <c r="J108" s="243"/>
      <c r="K108" s="243"/>
      <c r="L108" s="243"/>
      <c r="M108" s="243"/>
      <c r="N108" s="243"/>
      <c r="O108" s="243"/>
      <c r="P108" s="243"/>
      <c r="Q108" s="243"/>
      <c r="R108" s="243"/>
      <c r="S108" s="243"/>
      <c r="T108" s="243"/>
      <c r="U108" s="243"/>
      <c r="V108" s="243"/>
      <c r="W108" s="243"/>
      <c r="X108" s="243"/>
      <c r="Y108" s="243"/>
      <c r="Z108" s="243"/>
      <c r="AA108" s="243"/>
      <c r="AB108" s="243"/>
      <c r="AC108" s="243"/>
    </row>
    <row r="109" spans="1:29" ht="54" customHeight="1" x14ac:dyDescent="0.2">
      <c r="A109" s="218"/>
      <c r="B109" s="248">
        <v>94</v>
      </c>
      <c r="C109" s="274" t="s">
        <v>1109</v>
      </c>
      <c r="D109" s="274" t="s">
        <v>1477</v>
      </c>
      <c r="E109" s="512" t="s">
        <v>929</v>
      </c>
      <c r="F109" s="513"/>
      <c r="G109" s="513"/>
      <c r="H109" s="513"/>
      <c r="I109" s="514"/>
      <c r="J109" s="243"/>
      <c r="K109" s="243"/>
      <c r="L109" s="243"/>
      <c r="M109" s="243"/>
      <c r="N109" s="243"/>
      <c r="O109" s="243"/>
      <c r="P109" s="243"/>
      <c r="Q109" s="243"/>
      <c r="R109" s="243"/>
      <c r="S109" s="243"/>
      <c r="T109" s="243"/>
      <c r="U109" s="243"/>
      <c r="V109" s="243"/>
      <c r="W109" s="243"/>
      <c r="X109" s="243"/>
      <c r="Y109" s="243"/>
      <c r="Z109" s="243"/>
      <c r="AA109" s="243"/>
      <c r="AB109" s="243"/>
      <c r="AC109" s="243"/>
    </row>
    <row r="110" spans="1:29" ht="54" customHeight="1" x14ac:dyDescent="0.2">
      <c r="A110" s="218"/>
      <c r="B110" s="248">
        <v>95</v>
      </c>
      <c r="C110" s="274" t="s">
        <v>705</v>
      </c>
      <c r="D110" s="274" t="s">
        <v>1478</v>
      </c>
      <c r="E110" s="512" t="s">
        <v>929</v>
      </c>
      <c r="F110" s="513"/>
      <c r="G110" s="513"/>
      <c r="H110" s="513"/>
      <c r="I110" s="514"/>
      <c r="J110" s="243"/>
      <c r="K110" s="243"/>
      <c r="L110" s="243"/>
      <c r="M110" s="243"/>
      <c r="N110" s="243"/>
      <c r="O110" s="243"/>
      <c r="P110" s="243"/>
      <c r="Q110" s="243"/>
      <c r="R110" s="243"/>
      <c r="S110" s="243"/>
      <c r="T110" s="243"/>
      <c r="U110" s="243"/>
      <c r="V110" s="243"/>
      <c r="W110" s="243"/>
      <c r="X110" s="243"/>
      <c r="Y110" s="243"/>
      <c r="Z110" s="243"/>
      <c r="AA110" s="243"/>
      <c r="AB110" s="243"/>
      <c r="AC110" s="243"/>
    </row>
    <row r="111" spans="1:29" ht="54" customHeight="1" x14ac:dyDescent="0.2">
      <c r="A111" s="218"/>
      <c r="B111" s="248">
        <v>96</v>
      </c>
      <c r="C111" s="274" t="s">
        <v>1113</v>
      </c>
      <c r="D111" s="274" t="s">
        <v>1479</v>
      </c>
      <c r="E111" s="512" t="s">
        <v>929</v>
      </c>
      <c r="F111" s="513"/>
      <c r="G111" s="513"/>
      <c r="H111" s="513"/>
      <c r="I111" s="514"/>
      <c r="J111" s="243"/>
      <c r="K111" s="243"/>
      <c r="L111" s="243"/>
      <c r="M111" s="243"/>
      <c r="N111" s="243"/>
      <c r="O111" s="243"/>
      <c r="P111" s="243"/>
      <c r="Q111" s="243"/>
      <c r="R111" s="243"/>
      <c r="S111" s="243"/>
      <c r="T111" s="243"/>
      <c r="U111" s="243"/>
      <c r="V111" s="243"/>
      <c r="W111" s="243"/>
      <c r="X111" s="243"/>
      <c r="Y111" s="243"/>
      <c r="Z111" s="243"/>
      <c r="AA111" s="243"/>
      <c r="AB111" s="243"/>
      <c r="AC111" s="243"/>
    </row>
    <row r="112" spans="1:29" ht="54" customHeight="1" x14ac:dyDescent="0.2">
      <c r="A112" s="218"/>
      <c r="B112" s="248">
        <v>97</v>
      </c>
      <c r="C112" s="274" t="s">
        <v>907</v>
      </c>
      <c r="D112" s="274" t="s">
        <v>1480</v>
      </c>
      <c r="E112" s="512" t="s">
        <v>932</v>
      </c>
      <c r="F112" s="513"/>
      <c r="G112" s="513"/>
      <c r="H112" s="513"/>
      <c r="I112" s="514"/>
      <c r="J112" s="243"/>
      <c r="K112" s="243"/>
      <c r="L112" s="243"/>
      <c r="M112" s="243"/>
      <c r="N112" s="243"/>
      <c r="O112" s="243"/>
      <c r="P112" s="243"/>
      <c r="Q112" s="243"/>
      <c r="R112" s="243"/>
      <c r="S112" s="243"/>
      <c r="T112" s="243"/>
      <c r="U112" s="243"/>
      <c r="V112" s="243"/>
      <c r="W112" s="243"/>
      <c r="X112" s="243"/>
      <c r="Y112" s="243"/>
      <c r="Z112" s="243"/>
      <c r="AA112" s="243"/>
      <c r="AB112" s="243"/>
      <c r="AC112" s="243"/>
    </row>
    <row r="113" spans="1:29" ht="54" customHeight="1" x14ac:dyDescent="0.2">
      <c r="A113" s="218"/>
      <c r="B113" s="248">
        <v>98</v>
      </c>
      <c r="C113" s="274" t="s">
        <v>718</v>
      </c>
      <c r="D113" s="274" t="s">
        <v>1481</v>
      </c>
      <c r="E113" s="512" t="s">
        <v>929</v>
      </c>
      <c r="F113" s="513"/>
      <c r="G113" s="513"/>
      <c r="H113" s="513"/>
      <c r="I113" s="514"/>
      <c r="J113" s="243"/>
      <c r="K113" s="243"/>
      <c r="L113" s="243"/>
      <c r="M113" s="243"/>
      <c r="N113" s="243"/>
      <c r="O113" s="243"/>
      <c r="P113" s="243"/>
      <c r="Q113" s="243"/>
      <c r="R113" s="243"/>
      <c r="S113" s="243"/>
      <c r="T113" s="243"/>
      <c r="U113" s="243"/>
      <c r="V113" s="243"/>
      <c r="W113" s="243"/>
      <c r="X113" s="243"/>
      <c r="Y113" s="243"/>
      <c r="Z113" s="243"/>
      <c r="AA113" s="243"/>
      <c r="AB113" s="243"/>
      <c r="AC113" s="243"/>
    </row>
    <row r="114" spans="1:29" ht="54" customHeight="1" x14ac:dyDescent="0.2">
      <c r="A114" s="218"/>
      <c r="B114" s="248">
        <v>99</v>
      </c>
      <c r="C114" s="274" t="s">
        <v>1115</v>
      </c>
      <c r="D114" s="274" t="s">
        <v>1482</v>
      </c>
      <c r="E114" s="512" t="s">
        <v>928</v>
      </c>
      <c r="F114" s="513"/>
      <c r="G114" s="513"/>
      <c r="H114" s="513"/>
      <c r="I114" s="514"/>
      <c r="J114" s="243"/>
      <c r="K114" s="243"/>
      <c r="L114" s="243"/>
      <c r="M114" s="243"/>
      <c r="N114" s="243"/>
      <c r="O114" s="243"/>
      <c r="P114" s="243"/>
      <c r="Q114" s="243"/>
      <c r="R114" s="243"/>
      <c r="S114" s="243"/>
      <c r="T114" s="243"/>
      <c r="U114" s="243"/>
      <c r="V114" s="243"/>
      <c r="W114" s="243"/>
      <c r="X114" s="243"/>
      <c r="Y114" s="243"/>
      <c r="Z114" s="243"/>
      <c r="AA114" s="243"/>
      <c r="AB114" s="243"/>
      <c r="AC114" s="243"/>
    </row>
    <row r="115" spans="1:29" ht="54" customHeight="1" x14ac:dyDescent="0.2">
      <c r="A115" s="218"/>
      <c r="B115" s="248">
        <v>100</v>
      </c>
      <c r="C115" s="274" t="s">
        <v>910</v>
      </c>
      <c r="D115" s="274" t="s">
        <v>1483</v>
      </c>
      <c r="E115" s="512" t="s">
        <v>929</v>
      </c>
      <c r="F115" s="513"/>
      <c r="G115" s="513"/>
      <c r="H115" s="513"/>
      <c r="I115" s="514"/>
      <c r="J115" s="243"/>
      <c r="K115" s="243"/>
      <c r="L115" s="243"/>
      <c r="M115" s="243"/>
      <c r="N115" s="243"/>
      <c r="O115" s="243"/>
      <c r="P115" s="243"/>
      <c r="Q115" s="243"/>
      <c r="R115" s="243"/>
      <c r="S115" s="243"/>
      <c r="T115" s="243"/>
      <c r="U115" s="243"/>
      <c r="V115" s="243"/>
      <c r="W115" s="243"/>
      <c r="X115" s="243"/>
      <c r="Y115" s="243"/>
      <c r="Z115" s="243"/>
      <c r="AA115" s="243"/>
      <c r="AB115" s="243"/>
      <c r="AC115" s="243"/>
    </row>
    <row r="116" spans="1:29" ht="54" customHeight="1" x14ac:dyDescent="0.2">
      <c r="A116" s="218"/>
      <c r="B116" s="248">
        <v>101</v>
      </c>
      <c r="C116" s="274" t="s">
        <v>210</v>
      </c>
      <c r="D116" s="274" t="s">
        <v>1484</v>
      </c>
      <c r="E116" s="512" t="s">
        <v>930</v>
      </c>
      <c r="F116" s="513"/>
      <c r="G116" s="513"/>
      <c r="H116" s="513"/>
      <c r="I116" s="514"/>
      <c r="J116" s="243"/>
      <c r="K116" s="243"/>
      <c r="L116" s="243"/>
      <c r="M116" s="243"/>
      <c r="N116" s="243"/>
      <c r="O116" s="243"/>
      <c r="P116" s="243"/>
      <c r="Q116" s="243"/>
      <c r="R116" s="243"/>
      <c r="S116" s="243"/>
      <c r="T116" s="243"/>
      <c r="U116" s="243"/>
      <c r="V116" s="243"/>
      <c r="W116" s="243"/>
      <c r="X116" s="243"/>
      <c r="Y116" s="243"/>
      <c r="Z116" s="243"/>
      <c r="AA116" s="243"/>
      <c r="AB116" s="243"/>
      <c r="AC116" s="243"/>
    </row>
    <row r="117" spans="1:29" ht="54" customHeight="1" x14ac:dyDescent="0.2">
      <c r="A117" s="218"/>
      <c r="B117" s="248">
        <v>102</v>
      </c>
      <c r="C117" s="274" t="s">
        <v>720</v>
      </c>
      <c r="D117" s="274" t="s">
        <v>1485</v>
      </c>
      <c r="E117" s="512" t="s">
        <v>929</v>
      </c>
      <c r="F117" s="513"/>
      <c r="G117" s="513"/>
      <c r="H117" s="513"/>
      <c r="I117" s="514"/>
      <c r="J117" s="243"/>
      <c r="K117" s="243"/>
      <c r="L117" s="243"/>
      <c r="M117" s="243"/>
      <c r="N117" s="243"/>
      <c r="O117" s="243"/>
      <c r="P117" s="243"/>
      <c r="Q117" s="243"/>
      <c r="R117" s="243"/>
      <c r="S117" s="243"/>
      <c r="T117" s="243"/>
      <c r="U117" s="243"/>
      <c r="V117" s="243"/>
      <c r="W117" s="243"/>
      <c r="X117" s="243"/>
      <c r="Y117" s="243"/>
      <c r="Z117" s="243"/>
      <c r="AA117" s="243"/>
      <c r="AB117" s="243"/>
      <c r="AC117" s="243"/>
    </row>
    <row r="118" spans="1:29" ht="54" customHeight="1" x14ac:dyDescent="0.2">
      <c r="A118" s="218"/>
      <c r="B118" s="248">
        <v>103</v>
      </c>
      <c r="C118" s="274" t="s">
        <v>1118</v>
      </c>
      <c r="D118" s="274" t="s">
        <v>1486</v>
      </c>
      <c r="E118" s="512" t="s">
        <v>929</v>
      </c>
      <c r="F118" s="513"/>
      <c r="G118" s="513"/>
      <c r="H118" s="513"/>
      <c r="I118" s="514"/>
      <c r="J118" s="243"/>
      <c r="K118" s="243"/>
      <c r="L118" s="243"/>
      <c r="M118" s="243"/>
      <c r="N118" s="243"/>
      <c r="O118" s="243"/>
      <c r="P118" s="243"/>
      <c r="Q118" s="243"/>
      <c r="R118" s="243"/>
      <c r="S118" s="243"/>
      <c r="T118" s="243"/>
      <c r="U118" s="243"/>
      <c r="V118" s="243"/>
      <c r="W118" s="243"/>
      <c r="X118" s="243"/>
      <c r="Y118" s="243"/>
      <c r="Z118" s="243"/>
      <c r="AA118" s="243"/>
      <c r="AB118" s="243"/>
      <c r="AC118" s="243"/>
    </row>
    <row r="119" spans="1:29" ht="54" customHeight="1" x14ac:dyDescent="0.2">
      <c r="A119" s="218"/>
      <c r="B119" s="248">
        <v>104</v>
      </c>
      <c r="C119" s="274" t="s">
        <v>1120</v>
      </c>
      <c r="D119" s="274" t="s">
        <v>1487</v>
      </c>
      <c r="E119" s="512" t="s">
        <v>929</v>
      </c>
      <c r="F119" s="513"/>
      <c r="G119" s="513"/>
      <c r="H119" s="513"/>
      <c r="I119" s="514"/>
      <c r="J119" s="243"/>
      <c r="K119" s="243"/>
      <c r="L119" s="243"/>
      <c r="M119" s="243"/>
      <c r="N119" s="243"/>
      <c r="O119" s="243"/>
      <c r="P119" s="243"/>
      <c r="Q119" s="243"/>
      <c r="R119" s="243"/>
      <c r="S119" s="243"/>
      <c r="T119" s="243"/>
      <c r="U119" s="243"/>
      <c r="V119" s="243"/>
      <c r="W119" s="243"/>
      <c r="X119" s="243"/>
      <c r="Y119" s="243"/>
      <c r="Z119" s="243"/>
      <c r="AA119" s="243"/>
      <c r="AB119" s="243"/>
      <c r="AC119" s="243"/>
    </row>
    <row r="120" spans="1:29" ht="54" customHeight="1" x14ac:dyDescent="0.2">
      <c r="A120" s="218"/>
      <c r="B120" s="248">
        <v>105</v>
      </c>
      <c r="C120" s="274" t="s">
        <v>1122</v>
      </c>
      <c r="D120" s="274" t="s">
        <v>1488</v>
      </c>
      <c r="E120" s="512" t="s">
        <v>930</v>
      </c>
      <c r="F120" s="513"/>
      <c r="G120" s="513"/>
      <c r="H120" s="513"/>
      <c r="I120" s="514"/>
      <c r="J120" s="243"/>
      <c r="K120" s="243"/>
      <c r="L120" s="243"/>
      <c r="M120" s="243"/>
      <c r="N120" s="243"/>
      <c r="O120" s="243"/>
      <c r="P120" s="243"/>
      <c r="Q120" s="243"/>
      <c r="R120" s="243"/>
      <c r="S120" s="243"/>
      <c r="T120" s="243"/>
      <c r="U120" s="243"/>
      <c r="V120" s="243"/>
      <c r="W120" s="243"/>
      <c r="X120" s="243"/>
      <c r="Y120" s="243"/>
      <c r="Z120" s="243"/>
      <c r="AA120" s="243"/>
      <c r="AB120" s="243"/>
      <c r="AC120" s="243"/>
    </row>
    <row r="121" spans="1:29" ht="54" customHeight="1" x14ac:dyDescent="0.2">
      <c r="A121" s="218"/>
      <c r="B121" s="248">
        <v>106</v>
      </c>
      <c r="C121" s="274" t="s">
        <v>1124</v>
      </c>
      <c r="D121" s="274" t="s">
        <v>1489</v>
      </c>
      <c r="E121" s="512" t="s">
        <v>930</v>
      </c>
      <c r="F121" s="513"/>
      <c r="G121" s="513"/>
      <c r="H121" s="513"/>
      <c r="I121" s="514"/>
      <c r="J121" s="243"/>
      <c r="K121" s="243"/>
      <c r="L121" s="243"/>
      <c r="M121" s="243"/>
      <c r="N121" s="243"/>
      <c r="O121" s="243"/>
      <c r="P121" s="243"/>
      <c r="Q121" s="243"/>
      <c r="R121" s="243"/>
      <c r="S121" s="243"/>
      <c r="T121" s="243"/>
      <c r="U121" s="243"/>
      <c r="V121" s="243"/>
      <c r="W121" s="243"/>
      <c r="X121" s="243"/>
      <c r="Y121" s="243"/>
      <c r="Z121" s="243"/>
      <c r="AA121" s="243"/>
      <c r="AB121" s="243"/>
      <c r="AC121" s="243"/>
    </row>
    <row r="122" spans="1:29" ht="54" customHeight="1" x14ac:dyDescent="0.2">
      <c r="A122" s="218"/>
      <c r="B122" s="248">
        <v>107</v>
      </c>
      <c r="C122" s="274" t="s">
        <v>1126</v>
      </c>
      <c r="D122" s="274" t="s">
        <v>1490</v>
      </c>
      <c r="E122" s="512" t="s">
        <v>929</v>
      </c>
      <c r="F122" s="513"/>
      <c r="G122" s="513"/>
      <c r="H122" s="513"/>
      <c r="I122" s="514"/>
      <c r="J122" s="243"/>
      <c r="K122" s="243"/>
      <c r="L122" s="243"/>
      <c r="M122" s="243"/>
      <c r="N122" s="243"/>
      <c r="O122" s="243"/>
      <c r="P122" s="243"/>
      <c r="Q122" s="243"/>
      <c r="R122" s="243"/>
      <c r="S122" s="243"/>
      <c r="T122" s="243"/>
      <c r="U122" s="243"/>
      <c r="V122" s="243"/>
      <c r="W122" s="243"/>
      <c r="X122" s="243"/>
      <c r="Y122" s="243"/>
      <c r="Z122" s="243"/>
      <c r="AA122" s="243"/>
      <c r="AB122" s="243"/>
      <c r="AC122" s="243"/>
    </row>
    <row r="123" spans="1:29" ht="54" customHeight="1" x14ac:dyDescent="0.2">
      <c r="A123" s="218"/>
      <c r="B123" s="248">
        <v>108</v>
      </c>
      <c r="C123" s="274" t="s">
        <v>1128</v>
      </c>
      <c r="D123" s="274" t="s">
        <v>1491</v>
      </c>
      <c r="E123" s="512" t="s">
        <v>928</v>
      </c>
      <c r="F123" s="513"/>
      <c r="G123" s="513"/>
      <c r="H123" s="513"/>
      <c r="I123" s="514"/>
      <c r="J123" s="243"/>
      <c r="K123" s="243"/>
      <c r="L123" s="243"/>
      <c r="M123" s="243"/>
      <c r="N123" s="243"/>
      <c r="O123" s="243"/>
      <c r="P123" s="243"/>
      <c r="Q123" s="243"/>
      <c r="R123" s="243"/>
      <c r="S123" s="243"/>
      <c r="T123" s="243"/>
      <c r="U123" s="243"/>
      <c r="V123" s="243"/>
      <c r="W123" s="243"/>
      <c r="X123" s="243"/>
      <c r="Y123" s="243"/>
      <c r="Z123" s="243"/>
      <c r="AA123" s="243"/>
      <c r="AB123" s="243"/>
      <c r="AC123" s="243"/>
    </row>
    <row r="124" spans="1:29" ht="54" customHeight="1" x14ac:dyDescent="0.2">
      <c r="A124" s="218"/>
      <c r="B124" s="248">
        <v>109</v>
      </c>
      <c r="C124" s="274" t="s">
        <v>732</v>
      </c>
      <c r="D124" s="274" t="s">
        <v>1492</v>
      </c>
      <c r="E124" s="512" t="s">
        <v>930</v>
      </c>
      <c r="F124" s="513"/>
      <c r="G124" s="513"/>
      <c r="H124" s="513"/>
      <c r="I124" s="514"/>
      <c r="J124" s="243"/>
      <c r="K124" s="243"/>
      <c r="L124" s="243"/>
      <c r="M124" s="243"/>
      <c r="N124" s="243"/>
      <c r="O124" s="243"/>
      <c r="P124" s="243"/>
      <c r="Q124" s="243"/>
      <c r="R124" s="243"/>
      <c r="S124" s="243"/>
      <c r="T124" s="243"/>
      <c r="U124" s="243"/>
      <c r="V124" s="243"/>
      <c r="W124" s="243"/>
      <c r="X124" s="243"/>
      <c r="Y124" s="243"/>
      <c r="Z124" s="243"/>
      <c r="AA124" s="243"/>
      <c r="AB124" s="243"/>
      <c r="AC124" s="243"/>
    </row>
    <row r="125" spans="1:29" ht="54" customHeight="1" x14ac:dyDescent="0.2">
      <c r="A125" s="218"/>
      <c r="B125" s="248">
        <v>110</v>
      </c>
      <c r="C125" s="274" t="s">
        <v>1132</v>
      </c>
      <c r="D125" s="274" t="s">
        <v>1493</v>
      </c>
      <c r="E125" s="512" t="s">
        <v>929</v>
      </c>
      <c r="F125" s="513"/>
      <c r="G125" s="513"/>
      <c r="H125" s="513"/>
      <c r="I125" s="514"/>
      <c r="J125" s="243"/>
      <c r="K125" s="243"/>
      <c r="L125" s="243"/>
      <c r="M125" s="243"/>
      <c r="N125" s="243"/>
      <c r="O125" s="243"/>
      <c r="P125" s="243"/>
      <c r="Q125" s="243"/>
      <c r="R125" s="243"/>
      <c r="S125" s="243"/>
      <c r="T125" s="243"/>
      <c r="U125" s="243"/>
      <c r="V125" s="243"/>
      <c r="W125" s="243"/>
      <c r="X125" s="243"/>
      <c r="Y125" s="243"/>
      <c r="Z125" s="243"/>
      <c r="AA125" s="243"/>
      <c r="AB125" s="243"/>
      <c r="AC125" s="243"/>
    </row>
    <row r="126" spans="1:29" ht="54" customHeight="1" x14ac:dyDescent="0.2">
      <c r="A126" s="218"/>
      <c r="B126" s="248">
        <v>111</v>
      </c>
      <c r="C126" s="274" t="s">
        <v>1134</v>
      </c>
      <c r="D126" s="274" t="s">
        <v>1494</v>
      </c>
      <c r="E126" s="512" t="s">
        <v>929</v>
      </c>
      <c r="F126" s="513"/>
      <c r="G126" s="513"/>
      <c r="H126" s="513"/>
      <c r="I126" s="514"/>
      <c r="J126" s="243"/>
      <c r="K126" s="243"/>
      <c r="L126" s="243"/>
      <c r="M126" s="243"/>
      <c r="N126" s="243"/>
      <c r="O126" s="243"/>
      <c r="P126" s="243"/>
      <c r="Q126" s="243"/>
      <c r="R126" s="243"/>
      <c r="S126" s="243"/>
      <c r="T126" s="243"/>
      <c r="U126" s="243"/>
      <c r="V126" s="243"/>
      <c r="W126" s="243"/>
      <c r="X126" s="243"/>
      <c r="Y126" s="243"/>
      <c r="Z126" s="243"/>
      <c r="AA126" s="243"/>
      <c r="AB126" s="243"/>
      <c r="AC126" s="243"/>
    </row>
    <row r="127" spans="1:29" ht="54" customHeight="1" x14ac:dyDescent="0.2">
      <c r="A127" s="218"/>
      <c r="B127" s="248">
        <v>112</v>
      </c>
      <c r="C127" s="274" t="s">
        <v>1136</v>
      </c>
      <c r="D127" s="274" t="s">
        <v>1495</v>
      </c>
      <c r="E127" s="512" t="s">
        <v>929</v>
      </c>
      <c r="F127" s="513"/>
      <c r="G127" s="513"/>
      <c r="H127" s="513"/>
      <c r="I127" s="514"/>
      <c r="J127" s="243"/>
      <c r="K127" s="243"/>
      <c r="L127" s="243"/>
      <c r="M127" s="243"/>
      <c r="N127" s="243"/>
      <c r="O127" s="243"/>
      <c r="P127" s="243"/>
      <c r="Q127" s="243"/>
      <c r="R127" s="243"/>
      <c r="S127" s="243"/>
      <c r="T127" s="243"/>
      <c r="U127" s="243"/>
      <c r="V127" s="243"/>
      <c r="W127" s="243"/>
      <c r="X127" s="243"/>
      <c r="Y127" s="243"/>
      <c r="Z127" s="243"/>
      <c r="AA127" s="243"/>
      <c r="AB127" s="243"/>
      <c r="AC127" s="243"/>
    </row>
    <row r="128" spans="1:29" ht="54" customHeight="1" x14ac:dyDescent="0.2">
      <c r="A128" s="218"/>
      <c r="B128" s="248">
        <v>113</v>
      </c>
      <c r="C128" s="274" t="s">
        <v>736</v>
      </c>
      <c r="D128" s="273" t="s">
        <v>1496</v>
      </c>
      <c r="E128" s="512" t="s">
        <v>928</v>
      </c>
      <c r="F128" s="513"/>
      <c r="G128" s="513"/>
      <c r="H128" s="513"/>
      <c r="I128" s="514"/>
      <c r="J128" s="243"/>
      <c r="K128" s="243"/>
      <c r="L128" s="243"/>
      <c r="M128" s="243"/>
      <c r="N128" s="243"/>
      <c r="O128" s="243"/>
      <c r="P128" s="243"/>
      <c r="Q128" s="243"/>
      <c r="R128" s="243"/>
      <c r="S128" s="243"/>
      <c r="T128" s="243"/>
      <c r="U128" s="243"/>
      <c r="V128" s="243"/>
      <c r="W128" s="243"/>
      <c r="X128" s="243"/>
      <c r="Y128" s="243"/>
      <c r="Z128" s="243"/>
      <c r="AA128" s="243"/>
      <c r="AB128" s="243"/>
      <c r="AC128" s="243"/>
    </row>
    <row r="129" spans="1:29" ht="54" customHeight="1" x14ac:dyDescent="0.2">
      <c r="A129" s="218"/>
      <c r="B129" s="248">
        <v>114</v>
      </c>
      <c r="C129" s="274" t="s">
        <v>947</v>
      </c>
      <c r="D129" s="274" t="s">
        <v>1497</v>
      </c>
      <c r="E129" s="512" t="s">
        <v>929</v>
      </c>
      <c r="F129" s="513"/>
      <c r="G129" s="513"/>
      <c r="H129" s="513"/>
      <c r="I129" s="514"/>
      <c r="J129" s="243"/>
      <c r="K129" s="243"/>
      <c r="L129" s="243"/>
      <c r="M129" s="243"/>
      <c r="N129" s="243"/>
      <c r="O129" s="243"/>
      <c r="P129" s="243"/>
      <c r="Q129" s="243"/>
      <c r="R129" s="243"/>
      <c r="S129" s="243"/>
      <c r="T129" s="243"/>
      <c r="U129" s="243"/>
      <c r="V129" s="243"/>
      <c r="W129" s="243"/>
      <c r="X129" s="243"/>
      <c r="Y129" s="243"/>
      <c r="Z129" s="243"/>
      <c r="AA129" s="243"/>
      <c r="AB129" s="243"/>
      <c r="AC129" s="243"/>
    </row>
    <row r="130" spans="1:29" ht="54" customHeight="1" x14ac:dyDescent="0.2">
      <c r="A130" s="218"/>
      <c r="B130" s="248">
        <v>115</v>
      </c>
      <c r="C130" s="274" t="s">
        <v>949</v>
      </c>
      <c r="D130" s="274" t="s">
        <v>1498</v>
      </c>
      <c r="E130" s="512" t="s">
        <v>930</v>
      </c>
      <c r="F130" s="513"/>
      <c r="G130" s="513"/>
      <c r="H130" s="513"/>
      <c r="I130" s="514"/>
      <c r="J130" s="243"/>
      <c r="K130" s="243"/>
      <c r="L130" s="243"/>
      <c r="M130" s="243"/>
      <c r="N130" s="243"/>
      <c r="O130" s="243"/>
      <c r="P130" s="243"/>
      <c r="Q130" s="243"/>
      <c r="R130" s="243"/>
      <c r="S130" s="243"/>
      <c r="T130" s="243"/>
      <c r="U130" s="243"/>
      <c r="V130" s="243"/>
      <c r="W130" s="243"/>
      <c r="X130" s="243"/>
      <c r="Y130" s="243"/>
      <c r="Z130" s="243"/>
      <c r="AA130" s="243"/>
      <c r="AB130" s="243"/>
      <c r="AC130" s="243"/>
    </row>
    <row r="131" spans="1:29" ht="54" customHeight="1" x14ac:dyDescent="0.2">
      <c r="A131" s="218"/>
      <c r="B131" s="248">
        <v>116</v>
      </c>
      <c r="C131" s="274" t="s">
        <v>377</v>
      </c>
      <c r="D131" s="274" t="s">
        <v>1499</v>
      </c>
      <c r="E131" s="512" t="s">
        <v>930</v>
      </c>
      <c r="F131" s="513"/>
      <c r="G131" s="513"/>
      <c r="H131" s="513"/>
      <c r="I131" s="514"/>
      <c r="J131" s="243"/>
      <c r="K131" s="243"/>
      <c r="L131" s="243"/>
      <c r="M131" s="243"/>
      <c r="N131" s="243"/>
      <c r="O131" s="243"/>
      <c r="P131" s="243"/>
      <c r="Q131" s="243"/>
      <c r="R131" s="243"/>
      <c r="S131" s="243"/>
      <c r="T131" s="243"/>
      <c r="U131" s="243"/>
      <c r="V131" s="243"/>
      <c r="W131" s="243"/>
      <c r="X131" s="243"/>
      <c r="Y131" s="243"/>
      <c r="Z131" s="243"/>
      <c r="AA131" s="243"/>
      <c r="AB131" s="243"/>
      <c r="AC131" s="243"/>
    </row>
    <row r="132" spans="1:29" ht="54" customHeight="1" x14ac:dyDescent="0.2">
      <c r="A132" s="218"/>
      <c r="B132" s="248">
        <v>117</v>
      </c>
      <c r="C132" s="274" t="s">
        <v>211</v>
      </c>
      <c r="D132" s="274" t="s">
        <v>1500</v>
      </c>
      <c r="E132" s="512" t="s">
        <v>929</v>
      </c>
      <c r="F132" s="513"/>
      <c r="G132" s="513"/>
      <c r="H132" s="513"/>
      <c r="I132" s="514"/>
      <c r="J132" s="243"/>
      <c r="K132" s="243"/>
      <c r="L132" s="243"/>
      <c r="M132" s="243"/>
      <c r="N132" s="243"/>
      <c r="O132" s="243"/>
      <c r="P132" s="243"/>
      <c r="Q132" s="243"/>
      <c r="R132" s="243"/>
      <c r="S132" s="243"/>
      <c r="T132" s="243"/>
      <c r="U132" s="243"/>
      <c r="V132" s="243"/>
      <c r="W132" s="243"/>
      <c r="X132" s="243"/>
      <c r="Y132" s="243"/>
      <c r="Z132" s="243"/>
      <c r="AA132" s="243"/>
      <c r="AB132" s="243"/>
      <c r="AC132" s="243"/>
    </row>
    <row r="133" spans="1:29" ht="54" customHeight="1" x14ac:dyDescent="0.2">
      <c r="A133" s="218"/>
      <c r="B133" s="248">
        <v>118</v>
      </c>
      <c r="C133" s="274" t="s">
        <v>213</v>
      </c>
      <c r="D133" s="273" t="s">
        <v>1501</v>
      </c>
      <c r="E133" s="512" t="s">
        <v>929</v>
      </c>
      <c r="F133" s="513"/>
      <c r="G133" s="513"/>
      <c r="H133" s="513"/>
      <c r="I133" s="514"/>
      <c r="J133" s="243"/>
      <c r="K133" s="243"/>
      <c r="L133" s="243"/>
      <c r="M133" s="243"/>
      <c r="N133" s="243"/>
      <c r="O133" s="243"/>
      <c r="P133" s="243"/>
      <c r="Q133" s="243"/>
      <c r="R133" s="243"/>
      <c r="S133" s="243"/>
      <c r="T133" s="243"/>
      <c r="U133" s="243"/>
      <c r="V133" s="243"/>
      <c r="W133" s="243"/>
      <c r="X133" s="243"/>
      <c r="Y133" s="243"/>
      <c r="Z133" s="243"/>
      <c r="AA133" s="243"/>
      <c r="AB133" s="243"/>
      <c r="AC133" s="243"/>
    </row>
    <row r="134" spans="1:29" ht="54" customHeight="1" x14ac:dyDescent="0.2">
      <c r="A134" s="218"/>
      <c r="B134" s="248">
        <v>119</v>
      </c>
      <c r="C134" s="274" t="s">
        <v>1146</v>
      </c>
      <c r="D134" s="273" t="s">
        <v>1502</v>
      </c>
      <c r="E134" s="512" t="s">
        <v>930</v>
      </c>
      <c r="F134" s="513"/>
      <c r="G134" s="513"/>
      <c r="H134" s="513"/>
      <c r="I134" s="514"/>
      <c r="J134" s="243"/>
      <c r="K134" s="243"/>
      <c r="L134" s="243"/>
      <c r="M134" s="243"/>
      <c r="N134" s="243"/>
      <c r="O134" s="243"/>
      <c r="P134" s="243"/>
      <c r="Q134" s="243"/>
      <c r="R134" s="243"/>
      <c r="S134" s="243"/>
      <c r="T134" s="243"/>
      <c r="U134" s="243"/>
      <c r="V134" s="243"/>
      <c r="W134" s="243"/>
      <c r="X134" s="243"/>
      <c r="Y134" s="243"/>
      <c r="Z134" s="243"/>
      <c r="AA134" s="243"/>
      <c r="AB134" s="243"/>
      <c r="AC134" s="243"/>
    </row>
    <row r="135" spans="1:29" ht="54" customHeight="1" x14ac:dyDescent="0.2">
      <c r="A135" s="218"/>
      <c r="B135" s="248">
        <v>120</v>
      </c>
      <c r="C135" s="274" t="s">
        <v>1148</v>
      </c>
      <c r="D135" s="273" t="s">
        <v>1503</v>
      </c>
      <c r="E135" s="512" t="s">
        <v>929</v>
      </c>
      <c r="F135" s="513"/>
      <c r="G135" s="513"/>
      <c r="H135" s="513"/>
      <c r="I135" s="514"/>
      <c r="J135" s="243"/>
      <c r="K135" s="243"/>
      <c r="L135" s="243"/>
      <c r="M135" s="243"/>
      <c r="N135" s="243"/>
      <c r="O135" s="243"/>
      <c r="P135" s="243"/>
      <c r="Q135" s="243"/>
      <c r="R135" s="243"/>
      <c r="S135" s="243"/>
      <c r="T135" s="243"/>
      <c r="U135" s="243"/>
      <c r="V135" s="243"/>
      <c r="W135" s="243"/>
      <c r="X135" s="243"/>
      <c r="Y135" s="243"/>
      <c r="Z135" s="243"/>
      <c r="AA135" s="243"/>
      <c r="AB135" s="243"/>
      <c r="AC135" s="243"/>
    </row>
    <row r="136" spans="1:29" ht="54" customHeight="1" x14ac:dyDescent="0.2">
      <c r="A136" s="218"/>
      <c r="B136" s="248">
        <v>121</v>
      </c>
      <c r="C136" s="274" t="s">
        <v>912</v>
      </c>
      <c r="D136" s="274" t="s">
        <v>1504</v>
      </c>
      <c r="E136" s="512" t="s">
        <v>931</v>
      </c>
      <c r="F136" s="513"/>
      <c r="G136" s="513"/>
      <c r="H136" s="513"/>
      <c r="I136" s="514"/>
      <c r="J136" s="243"/>
      <c r="K136" s="243"/>
      <c r="L136" s="243"/>
      <c r="M136" s="243"/>
      <c r="N136" s="243"/>
      <c r="O136" s="243"/>
      <c r="P136" s="243"/>
      <c r="Q136" s="243"/>
      <c r="R136" s="243"/>
      <c r="S136" s="243"/>
      <c r="T136" s="243"/>
      <c r="U136" s="243"/>
      <c r="V136" s="243"/>
      <c r="W136" s="243"/>
      <c r="X136" s="243"/>
      <c r="Y136" s="243"/>
      <c r="Z136" s="243"/>
      <c r="AA136" s="243"/>
      <c r="AB136" s="243"/>
      <c r="AC136" s="243"/>
    </row>
    <row r="137" spans="1:29" ht="54" customHeight="1" x14ac:dyDescent="0.2">
      <c r="A137" s="218"/>
      <c r="B137" s="248">
        <v>122</v>
      </c>
      <c r="C137" s="274" t="s">
        <v>913</v>
      </c>
      <c r="D137" s="274" t="s">
        <v>1505</v>
      </c>
      <c r="E137" s="512" t="s">
        <v>929</v>
      </c>
      <c r="F137" s="513"/>
      <c r="G137" s="513"/>
      <c r="H137" s="513"/>
      <c r="I137" s="514"/>
      <c r="J137" s="243"/>
      <c r="K137" s="243"/>
      <c r="L137" s="243"/>
      <c r="M137" s="243"/>
      <c r="N137" s="243"/>
      <c r="O137" s="243"/>
      <c r="P137" s="243"/>
      <c r="Q137" s="243"/>
      <c r="R137" s="243"/>
      <c r="S137" s="243"/>
      <c r="T137" s="243"/>
      <c r="U137" s="243"/>
      <c r="V137" s="243"/>
      <c r="W137" s="243"/>
      <c r="X137" s="243"/>
      <c r="Y137" s="243"/>
      <c r="Z137" s="243"/>
      <c r="AA137" s="243"/>
      <c r="AB137" s="243"/>
      <c r="AC137" s="243"/>
    </row>
    <row r="138" spans="1:29" ht="54" customHeight="1" x14ac:dyDescent="0.2">
      <c r="A138" s="218"/>
      <c r="B138" s="248">
        <v>123</v>
      </c>
      <c r="C138" s="274" t="s">
        <v>1151</v>
      </c>
      <c r="D138" s="273" t="s">
        <v>1506</v>
      </c>
      <c r="E138" s="512" t="s">
        <v>929</v>
      </c>
      <c r="F138" s="513"/>
      <c r="G138" s="513"/>
      <c r="H138" s="513"/>
      <c r="I138" s="514"/>
      <c r="J138" s="243"/>
      <c r="K138" s="243"/>
      <c r="L138" s="243"/>
      <c r="M138" s="243"/>
      <c r="N138" s="243"/>
      <c r="O138" s="243"/>
      <c r="P138" s="243"/>
      <c r="Q138" s="243"/>
      <c r="R138" s="243"/>
      <c r="S138" s="243"/>
      <c r="T138" s="243"/>
      <c r="U138" s="243"/>
      <c r="V138" s="243"/>
      <c r="W138" s="243"/>
      <c r="X138" s="243"/>
      <c r="Y138" s="243"/>
      <c r="Z138" s="243"/>
      <c r="AA138" s="243"/>
      <c r="AB138" s="243"/>
      <c r="AC138" s="243"/>
    </row>
    <row r="139" spans="1:29" ht="54" customHeight="1" x14ac:dyDescent="0.2">
      <c r="A139" s="218"/>
      <c r="B139" s="248">
        <v>124</v>
      </c>
      <c r="C139" s="274" t="s">
        <v>1153</v>
      </c>
      <c r="D139" s="274" t="s">
        <v>1507</v>
      </c>
      <c r="E139" s="512" t="s">
        <v>930</v>
      </c>
      <c r="F139" s="513"/>
      <c r="G139" s="513"/>
      <c r="H139" s="513"/>
      <c r="I139" s="514"/>
      <c r="J139" s="243"/>
      <c r="K139" s="243"/>
      <c r="L139" s="243"/>
      <c r="M139" s="243"/>
      <c r="N139" s="243"/>
      <c r="O139" s="243"/>
      <c r="P139" s="243"/>
      <c r="Q139" s="243"/>
      <c r="R139" s="243"/>
      <c r="S139" s="243"/>
      <c r="T139" s="243"/>
      <c r="U139" s="243"/>
      <c r="V139" s="243"/>
      <c r="W139" s="243"/>
      <c r="X139" s="243"/>
      <c r="Y139" s="243"/>
      <c r="Z139" s="243"/>
      <c r="AA139" s="243"/>
      <c r="AB139" s="243"/>
      <c r="AC139" s="243"/>
    </row>
    <row r="140" spans="1:29" ht="54" customHeight="1" x14ac:dyDescent="0.2">
      <c r="A140" s="218"/>
      <c r="B140" s="248">
        <v>125</v>
      </c>
      <c r="C140" s="274" t="s">
        <v>1155</v>
      </c>
      <c r="D140" s="274" t="s">
        <v>1508</v>
      </c>
      <c r="E140" s="512" t="s">
        <v>930</v>
      </c>
      <c r="F140" s="513"/>
      <c r="G140" s="513"/>
      <c r="H140" s="513"/>
      <c r="I140" s="514"/>
      <c r="J140" s="243"/>
      <c r="K140" s="243"/>
      <c r="L140" s="243"/>
      <c r="M140" s="243"/>
      <c r="N140" s="243"/>
      <c r="O140" s="243"/>
      <c r="P140" s="243"/>
      <c r="Q140" s="243"/>
      <c r="R140" s="243"/>
      <c r="S140" s="243"/>
      <c r="T140" s="243"/>
      <c r="U140" s="243"/>
      <c r="V140" s="243"/>
      <c r="W140" s="243"/>
      <c r="X140" s="243"/>
      <c r="Y140" s="243"/>
      <c r="Z140" s="243"/>
      <c r="AA140" s="243"/>
      <c r="AB140" s="243"/>
      <c r="AC140" s="243"/>
    </row>
    <row r="141" spans="1:29" ht="54" customHeight="1" x14ac:dyDescent="0.2">
      <c r="A141" s="218"/>
      <c r="B141" s="248">
        <v>126</v>
      </c>
      <c r="C141" s="274" t="s">
        <v>1157</v>
      </c>
      <c r="D141" s="274" t="s">
        <v>1509</v>
      </c>
      <c r="E141" s="512" t="s">
        <v>929</v>
      </c>
      <c r="F141" s="513"/>
      <c r="G141" s="513"/>
      <c r="H141" s="513"/>
      <c r="I141" s="514"/>
      <c r="J141" s="243"/>
      <c r="K141" s="243"/>
      <c r="L141" s="243"/>
      <c r="M141" s="243"/>
      <c r="N141" s="243"/>
      <c r="O141" s="243"/>
      <c r="P141" s="243"/>
      <c r="Q141" s="243"/>
      <c r="R141" s="243"/>
      <c r="S141" s="243"/>
      <c r="T141" s="243"/>
      <c r="U141" s="243"/>
      <c r="V141" s="243"/>
      <c r="W141" s="243"/>
      <c r="X141" s="243"/>
      <c r="Y141" s="243"/>
      <c r="Z141" s="243"/>
      <c r="AA141" s="243"/>
      <c r="AB141" s="243"/>
      <c r="AC141" s="243"/>
    </row>
    <row r="142" spans="1:29" ht="54" customHeight="1" x14ac:dyDescent="0.2">
      <c r="A142" s="218"/>
      <c r="B142" s="248">
        <v>127</v>
      </c>
      <c r="C142" s="274" t="s">
        <v>1159</v>
      </c>
      <c r="D142" s="273" t="s">
        <v>1510</v>
      </c>
      <c r="E142" s="512" t="s">
        <v>929</v>
      </c>
      <c r="F142" s="513"/>
      <c r="G142" s="513"/>
      <c r="H142" s="513"/>
      <c r="I142" s="514"/>
      <c r="J142" s="243"/>
      <c r="K142" s="243"/>
      <c r="L142" s="243"/>
      <c r="M142" s="243"/>
      <c r="N142" s="243"/>
      <c r="O142" s="243"/>
      <c r="P142" s="243"/>
      <c r="Q142" s="243"/>
      <c r="R142" s="243"/>
      <c r="S142" s="243"/>
      <c r="T142" s="243"/>
      <c r="U142" s="243"/>
      <c r="V142" s="243"/>
      <c r="W142" s="243"/>
      <c r="X142" s="243"/>
      <c r="Y142" s="243"/>
      <c r="Z142" s="243"/>
      <c r="AA142" s="243"/>
      <c r="AB142" s="243"/>
      <c r="AC142" s="243"/>
    </row>
    <row r="143" spans="1:29" ht="54" customHeight="1" x14ac:dyDescent="0.2">
      <c r="A143" s="218"/>
      <c r="B143" s="248">
        <v>128</v>
      </c>
      <c r="C143" s="274" t="s">
        <v>1161</v>
      </c>
      <c r="D143" s="274" t="s">
        <v>1511</v>
      </c>
      <c r="E143" s="512" t="s">
        <v>929</v>
      </c>
      <c r="F143" s="513"/>
      <c r="G143" s="513"/>
      <c r="H143" s="513"/>
      <c r="I143" s="514"/>
      <c r="J143" s="243"/>
      <c r="K143" s="243"/>
      <c r="L143" s="243"/>
      <c r="M143" s="243"/>
      <c r="N143" s="243"/>
      <c r="O143" s="243"/>
      <c r="P143" s="243"/>
      <c r="Q143" s="243"/>
      <c r="R143" s="243"/>
      <c r="S143" s="243"/>
      <c r="T143" s="243"/>
      <c r="U143" s="243"/>
      <c r="V143" s="243"/>
      <c r="W143" s="243"/>
      <c r="X143" s="243"/>
      <c r="Y143" s="243"/>
      <c r="Z143" s="243"/>
      <c r="AA143" s="243"/>
      <c r="AB143" s="243"/>
      <c r="AC143" s="243"/>
    </row>
    <row r="144" spans="1:29" ht="54" customHeight="1" x14ac:dyDescent="0.2">
      <c r="A144" s="218"/>
      <c r="B144" s="248">
        <v>129</v>
      </c>
      <c r="C144" s="274" t="s">
        <v>753</v>
      </c>
      <c r="D144" s="274" t="s">
        <v>1512</v>
      </c>
      <c r="E144" s="512" t="s">
        <v>928</v>
      </c>
      <c r="F144" s="513"/>
      <c r="G144" s="513"/>
      <c r="H144" s="513"/>
      <c r="I144" s="514"/>
      <c r="J144" s="243"/>
      <c r="K144" s="243"/>
      <c r="L144" s="243"/>
      <c r="M144" s="243"/>
      <c r="N144" s="243"/>
      <c r="O144" s="243"/>
      <c r="P144" s="243"/>
      <c r="Q144" s="243"/>
      <c r="R144" s="243"/>
      <c r="S144" s="243"/>
      <c r="T144" s="243"/>
      <c r="U144" s="243"/>
      <c r="V144" s="243"/>
      <c r="W144" s="243"/>
      <c r="X144" s="243"/>
      <c r="Y144" s="243"/>
      <c r="Z144" s="243"/>
      <c r="AA144" s="243"/>
      <c r="AB144" s="243"/>
      <c r="AC144" s="243"/>
    </row>
    <row r="145" spans="1:29" ht="54" customHeight="1" x14ac:dyDescent="0.2">
      <c r="A145" s="218"/>
      <c r="B145" s="248">
        <v>130</v>
      </c>
      <c r="C145" s="274" t="s">
        <v>1169</v>
      </c>
      <c r="D145" s="274" t="s">
        <v>1513</v>
      </c>
      <c r="E145" s="512" t="s">
        <v>930</v>
      </c>
      <c r="F145" s="513"/>
      <c r="G145" s="513"/>
      <c r="H145" s="513"/>
      <c r="I145" s="514"/>
      <c r="J145" s="243"/>
      <c r="K145" s="243"/>
      <c r="L145" s="243"/>
      <c r="M145" s="243"/>
      <c r="N145" s="243"/>
      <c r="O145" s="243"/>
      <c r="P145" s="243"/>
      <c r="Q145" s="243"/>
      <c r="R145" s="243"/>
      <c r="S145" s="243"/>
      <c r="T145" s="243"/>
      <c r="U145" s="243"/>
      <c r="V145" s="243"/>
      <c r="W145" s="243"/>
      <c r="X145" s="243"/>
      <c r="Y145" s="243"/>
      <c r="Z145" s="243"/>
      <c r="AA145" s="243"/>
      <c r="AB145" s="243"/>
      <c r="AC145" s="243"/>
    </row>
    <row r="146" spans="1:29" ht="54" customHeight="1" x14ac:dyDescent="0.2">
      <c r="A146" s="218"/>
      <c r="B146" s="248">
        <v>131</v>
      </c>
      <c r="C146" s="274" t="s">
        <v>890</v>
      </c>
      <c r="D146" s="274" t="s">
        <v>1514</v>
      </c>
      <c r="E146" s="512" t="s">
        <v>930</v>
      </c>
      <c r="F146" s="513"/>
      <c r="G146" s="513"/>
      <c r="H146" s="513"/>
      <c r="I146" s="514"/>
      <c r="J146" s="243"/>
      <c r="K146" s="243"/>
      <c r="L146" s="243"/>
      <c r="M146" s="243"/>
      <c r="N146" s="243"/>
      <c r="O146" s="243"/>
      <c r="P146" s="243"/>
      <c r="Q146" s="243"/>
      <c r="R146" s="243"/>
      <c r="S146" s="243"/>
      <c r="T146" s="243"/>
      <c r="U146" s="243"/>
      <c r="V146" s="243"/>
      <c r="W146" s="243"/>
      <c r="X146" s="243"/>
      <c r="Y146" s="243"/>
      <c r="Z146" s="243"/>
      <c r="AA146" s="243"/>
      <c r="AB146" s="243"/>
      <c r="AC146" s="243"/>
    </row>
    <row r="147" spans="1:29" ht="54" customHeight="1" x14ac:dyDescent="0.2">
      <c r="A147" s="218"/>
      <c r="B147" s="248">
        <v>132</v>
      </c>
      <c r="C147" s="274" t="s">
        <v>755</v>
      </c>
      <c r="D147" s="274" t="s">
        <v>1515</v>
      </c>
      <c r="E147" s="512" t="s">
        <v>930</v>
      </c>
      <c r="F147" s="513"/>
      <c r="G147" s="513"/>
      <c r="H147" s="513"/>
      <c r="I147" s="514"/>
      <c r="J147" s="243"/>
      <c r="K147" s="243"/>
      <c r="L147" s="243"/>
      <c r="M147" s="243"/>
      <c r="N147" s="243"/>
      <c r="O147" s="243"/>
      <c r="P147" s="243"/>
      <c r="Q147" s="243"/>
      <c r="R147" s="243"/>
      <c r="S147" s="243"/>
      <c r="T147" s="243"/>
      <c r="U147" s="243"/>
      <c r="V147" s="243"/>
      <c r="W147" s="243"/>
      <c r="X147" s="243"/>
      <c r="Y147" s="243"/>
      <c r="Z147" s="243"/>
      <c r="AA147" s="243"/>
      <c r="AB147" s="243"/>
      <c r="AC147" s="243"/>
    </row>
    <row r="148" spans="1:29" ht="54" customHeight="1" x14ac:dyDescent="0.2">
      <c r="A148" s="218"/>
      <c r="B148" s="248">
        <v>133</v>
      </c>
      <c r="C148" s="274" t="s">
        <v>276</v>
      </c>
      <c r="D148" s="274" t="s">
        <v>1516</v>
      </c>
      <c r="E148" s="512" t="s">
        <v>930</v>
      </c>
      <c r="F148" s="513"/>
      <c r="G148" s="513"/>
      <c r="H148" s="513"/>
      <c r="I148" s="514"/>
      <c r="J148" s="243"/>
      <c r="K148" s="243"/>
      <c r="L148" s="243"/>
      <c r="M148" s="243"/>
      <c r="N148" s="243"/>
      <c r="O148" s="243"/>
      <c r="P148" s="243"/>
      <c r="Q148" s="243"/>
      <c r="R148" s="243"/>
      <c r="S148" s="243"/>
      <c r="T148" s="243"/>
      <c r="U148" s="243"/>
      <c r="V148" s="243"/>
      <c r="W148" s="243"/>
      <c r="X148" s="243"/>
      <c r="Y148" s="243"/>
      <c r="Z148" s="243"/>
      <c r="AA148" s="243"/>
      <c r="AB148" s="243"/>
      <c r="AC148" s="243"/>
    </row>
    <row r="149" spans="1:29" ht="54" customHeight="1" x14ac:dyDescent="0.2">
      <c r="A149" s="218"/>
      <c r="B149" s="248">
        <v>134</v>
      </c>
      <c r="C149" s="274" t="s">
        <v>295</v>
      </c>
      <c r="D149" s="274" t="s">
        <v>1517</v>
      </c>
      <c r="E149" s="512" t="s">
        <v>930</v>
      </c>
      <c r="F149" s="513"/>
      <c r="G149" s="513"/>
      <c r="H149" s="513"/>
      <c r="I149" s="514"/>
      <c r="J149" s="243"/>
      <c r="K149" s="243"/>
      <c r="L149" s="243"/>
      <c r="M149" s="243"/>
      <c r="N149" s="243"/>
      <c r="O149" s="243"/>
      <c r="P149" s="243"/>
      <c r="Q149" s="243"/>
      <c r="R149" s="243"/>
      <c r="S149" s="243"/>
      <c r="T149" s="243"/>
      <c r="U149" s="243"/>
      <c r="V149" s="243"/>
      <c r="W149" s="243"/>
      <c r="X149" s="243"/>
      <c r="Y149" s="243"/>
      <c r="Z149" s="243"/>
      <c r="AA149" s="243"/>
      <c r="AB149" s="243"/>
      <c r="AC149" s="243"/>
    </row>
    <row r="150" spans="1:29" ht="54" customHeight="1" x14ac:dyDescent="0.2">
      <c r="A150" s="218"/>
      <c r="B150" s="248">
        <v>135</v>
      </c>
      <c r="C150" s="274" t="s">
        <v>1518</v>
      </c>
      <c r="D150" s="274" t="s">
        <v>1519</v>
      </c>
      <c r="E150" s="512" t="s">
        <v>1520</v>
      </c>
      <c r="F150" s="513"/>
      <c r="G150" s="513"/>
      <c r="H150" s="513"/>
      <c r="I150" s="514"/>
      <c r="J150" s="243"/>
      <c r="K150" s="243"/>
      <c r="L150" s="243"/>
      <c r="M150" s="243"/>
      <c r="N150" s="243"/>
      <c r="O150" s="243"/>
      <c r="P150" s="243"/>
      <c r="Q150" s="243"/>
      <c r="R150" s="243"/>
      <c r="S150" s="243"/>
      <c r="T150" s="243"/>
      <c r="U150" s="243"/>
      <c r="V150" s="243"/>
      <c r="W150" s="243"/>
      <c r="X150" s="243"/>
      <c r="Y150" s="243"/>
      <c r="Z150" s="243"/>
      <c r="AA150" s="243"/>
      <c r="AB150" s="243"/>
      <c r="AC150" s="243"/>
    </row>
    <row r="151" spans="1:29" ht="54" customHeight="1" x14ac:dyDescent="0.2">
      <c r="A151" s="218"/>
      <c r="B151" s="248">
        <v>136</v>
      </c>
      <c r="C151" s="274" t="s">
        <v>1521</v>
      </c>
      <c r="D151" s="274" t="s">
        <v>1522</v>
      </c>
      <c r="E151" s="512" t="s">
        <v>1523</v>
      </c>
      <c r="F151" s="513"/>
      <c r="G151" s="513"/>
      <c r="H151" s="513"/>
      <c r="I151" s="514"/>
      <c r="J151" s="243"/>
      <c r="K151" s="243"/>
      <c r="L151" s="243"/>
      <c r="M151" s="243"/>
      <c r="N151" s="243"/>
      <c r="O151" s="243"/>
      <c r="P151" s="243"/>
      <c r="Q151" s="243"/>
      <c r="R151" s="243"/>
      <c r="S151" s="243"/>
      <c r="T151" s="243"/>
      <c r="U151" s="243"/>
      <c r="V151" s="243"/>
      <c r="W151" s="243"/>
      <c r="X151" s="243"/>
      <c r="Y151" s="243"/>
      <c r="Z151" s="243"/>
      <c r="AA151" s="243"/>
      <c r="AB151" s="243"/>
      <c r="AC151" s="243"/>
    </row>
    <row r="152" spans="1:29" ht="15.75" customHeight="1" x14ac:dyDescent="0.2">
      <c r="A152" s="218"/>
      <c r="B152" s="218"/>
      <c r="C152" s="219"/>
      <c r="D152" s="219"/>
      <c r="E152" s="219"/>
      <c r="F152" s="219"/>
      <c r="G152" s="219"/>
      <c r="H152" s="219"/>
      <c r="I152" s="218"/>
      <c r="J152" s="218"/>
      <c r="K152" s="218"/>
      <c r="L152" s="218"/>
      <c r="M152" s="218"/>
      <c r="N152" s="218"/>
      <c r="O152" s="218"/>
      <c r="P152" s="218"/>
      <c r="Q152" s="218"/>
      <c r="R152" s="218"/>
      <c r="S152" s="218"/>
      <c r="T152" s="218"/>
      <c r="U152" s="218"/>
      <c r="V152" s="218"/>
      <c r="W152" s="218"/>
      <c r="X152" s="218"/>
      <c r="Y152" s="218"/>
      <c r="Z152" s="218"/>
      <c r="AA152" s="218"/>
      <c r="AB152" s="218"/>
      <c r="AC152" s="218"/>
    </row>
    <row r="153" spans="1:29" ht="15.75" customHeight="1" x14ac:dyDescent="0.2">
      <c r="A153" s="218"/>
      <c r="B153" s="218"/>
      <c r="C153" s="219"/>
      <c r="D153" s="219"/>
      <c r="E153" s="219"/>
      <c r="F153" s="219"/>
      <c r="G153" s="219"/>
      <c r="H153" s="219"/>
      <c r="I153" s="218"/>
      <c r="J153" s="218"/>
      <c r="K153" s="218"/>
      <c r="L153" s="218"/>
      <c r="M153" s="218"/>
      <c r="N153" s="218"/>
      <c r="O153" s="218"/>
      <c r="P153" s="218"/>
      <c r="Q153" s="218"/>
      <c r="R153" s="218"/>
      <c r="S153" s="218"/>
      <c r="T153" s="218"/>
      <c r="U153" s="218"/>
      <c r="V153" s="218"/>
      <c r="W153" s="218"/>
      <c r="X153" s="218"/>
      <c r="Y153" s="218"/>
      <c r="Z153" s="218"/>
      <c r="AA153" s="218"/>
      <c r="AB153" s="218"/>
      <c r="AC153" s="218"/>
    </row>
    <row r="154" spans="1:29" ht="15.75" customHeight="1" x14ac:dyDescent="0.2">
      <c r="A154" s="218"/>
      <c r="B154" s="218"/>
      <c r="C154" s="219"/>
      <c r="D154" s="219"/>
      <c r="E154" s="219"/>
      <c r="F154" s="219"/>
      <c r="G154" s="219"/>
      <c r="H154" s="219"/>
      <c r="I154" s="218"/>
      <c r="J154" s="218"/>
      <c r="K154" s="218"/>
      <c r="L154" s="218"/>
      <c r="M154" s="218"/>
      <c r="N154" s="218"/>
      <c r="O154" s="218"/>
      <c r="P154" s="218"/>
      <c r="Q154" s="218"/>
      <c r="R154" s="218"/>
      <c r="S154" s="218"/>
      <c r="T154" s="218"/>
      <c r="U154" s="218"/>
      <c r="V154" s="218"/>
      <c r="W154" s="218"/>
      <c r="X154" s="218"/>
      <c r="Y154" s="218"/>
      <c r="Z154" s="218"/>
      <c r="AA154" s="218"/>
      <c r="AB154" s="218"/>
      <c r="AC154" s="218"/>
    </row>
    <row r="155" spans="1:29" ht="15.75" customHeight="1" x14ac:dyDescent="0.2">
      <c r="A155" s="218"/>
      <c r="B155" s="218"/>
      <c r="C155" s="219"/>
      <c r="D155" s="219"/>
      <c r="E155" s="219"/>
      <c r="F155" s="219"/>
      <c r="G155" s="219"/>
      <c r="H155" s="219"/>
      <c r="I155" s="218"/>
      <c r="J155" s="218"/>
      <c r="K155" s="218"/>
      <c r="L155" s="218"/>
      <c r="M155" s="218"/>
      <c r="N155" s="218"/>
      <c r="O155" s="218"/>
      <c r="P155" s="218"/>
      <c r="Q155" s="218"/>
      <c r="R155" s="218"/>
      <c r="S155" s="218"/>
      <c r="T155" s="218"/>
      <c r="U155" s="218"/>
      <c r="V155" s="218"/>
      <c r="W155" s="218"/>
      <c r="X155" s="218"/>
      <c r="Y155" s="218"/>
      <c r="Z155" s="218"/>
      <c r="AA155" s="218"/>
      <c r="AB155" s="218"/>
      <c r="AC155" s="218"/>
    </row>
    <row r="156" spans="1:29" ht="15.75" customHeight="1" x14ac:dyDescent="0.2">
      <c r="A156" s="218"/>
      <c r="B156" s="218"/>
      <c r="C156" s="219"/>
      <c r="D156" s="219"/>
      <c r="E156" s="219"/>
      <c r="F156" s="219"/>
      <c r="G156" s="219"/>
      <c r="H156" s="219"/>
      <c r="I156" s="218"/>
      <c r="J156" s="218"/>
      <c r="K156" s="218"/>
      <c r="L156" s="218"/>
      <c r="M156" s="218"/>
      <c r="N156" s="218"/>
      <c r="O156" s="218"/>
      <c r="P156" s="218"/>
      <c r="Q156" s="218"/>
      <c r="R156" s="218"/>
      <c r="S156" s="218"/>
      <c r="T156" s="218"/>
      <c r="U156" s="218"/>
      <c r="V156" s="218"/>
      <c r="W156" s="218"/>
      <c r="X156" s="218"/>
      <c r="Y156" s="218"/>
      <c r="Z156" s="218"/>
      <c r="AA156" s="218"/>
      <c r="AB156" s="218"/>
      <c r="AC156" s="218"/>
    </row>
    <row r="157" spans="1:29" ht="15.75" customHeight="1" x14ac:dyDescent="0.2">
      <c r="A157" s="218"/>
      <c r="B157" s="218"/>
      <c r="C157" s="219"/>
      <c r="D157" s="219"/>
      <c r="E157" s="219"/>
      <c r="F157" s="219"/>
      <c r="G157" s="219"/>
      <c r="H157" s="219"/>
      <c r="I157" s="218"/>
      <c r="J157" s="218"/>
      <c r="K157" s="218"/>
      <c r="L157" s="218"/>
      <c r="M157" s="218"/>
      <c r="N157" s="218"/>
      <c r="O157" s="218"/>
      <c r="P157" s="218"/>
      <c r="Q157" s="218"/>
      <c r="R157" s="218"/>
      <c r="S157" s="218"/>
      <c r="T157" s="218"/>
      <c r="U157" s="218"/>
      <c r="V157" s="218"/>
      <c r="W157" s="218"/>
      <c r="X157" s="218"/>
      <c r="Y157" s="218"/>
      <c r="Z157" s="218"/>
      <c r="AA157" s="218"/>
      <c r="AB157" s="218"/>
      <c r="AC157" s="218"/>
    </row>
    <row r="158" spans="1:29" ht="15.75" customHeight="1" x14ac:dyDescent="0.2">
      <c r="A158" s="218"/>
      <c r="B158" s="218"/>
      <c r="C158" s="219"/>
      <c r="D158" s="219"/>
      <c r="E158" s="219"/>
      <c r="F158" s="219"/>
      <c r="G158" s="219"/>
      <c r="H158" s="219"/>
      <c r="I158" s="218"/>
      <c r="J158" s="218"/>
      <c r="K158" s="218"/>
      <c r="L158" s="218"/>
      <c r="M158" s="218"/>
      <c r="N158" s="218"/>
      <c r="O158" s="218"/>
      <c r="P158" s="218"/>
      <c r="Q158" s="218"/>
      <c r="R158" s="218"/>
      <c r="S158" s="218"/>
      <c r="T158" s="218"/>
      <c r="U158" s="218"/>
      <c r="V158" s="218"/>
      <c r="W158" s="218"/>
      <c r="X158" s="218"/>
      <c r="Y158" s="218"/>
      <c r="Z158" s="218"/>
      <c r="AA158" s="218"/>
      <c r="AB158" s="218"/>
      <c r="AC158" s="218"/>
    </row>
    <row r="159" spans="1:29" ht="15.75" customHeight="1" x14ac:dyDescent="0.2">
      <c r="A159" s="218"/>
      <c r="B159" s="218"/>
      <c r="C159" s="219"/>
      <c r="D159" s="219"/>
      <c r="E159" s="219"/>
      <c r="F159" s="219"/>
      <c r="G159" s="219"/>
      <c r="H159" s="219"/>
      <c r="I159" s="218"/>
      <c r="J159" s="218"/>
      <c r="K159" s="218"/>
      <c r="L159" s="218"/>
      <c r="M159" s="218"/>
      <c r="N159" s="218"/>
      <c r="O159" s="218"/>
      <c r="P159" s="218"/>
      <c r="Q159" s="218"/>
      <c r="R159" s="218"/>
      <c r="S159" s="218"/>
      <c r="T159" s="218"/>
      <c r="U159" s="218"/>
      <c r="V159" s="218"/>
      <c r="W159" s="218"/>
      <c r="X159" s="218"/>
      <c r="Y159" s="218"/>
      <c r="Z159" s="218"/>
      <c r="AA159" s="218"/>
      <c r="AB159" s="218"/>
      <c r="AC159" s="218"/>
    </row>
    <row r="160" spans="1:29" ht="15.75" customHeight="1" x14ac:dyDescent="0.2">
      <c r="A160" s="218"/>
      <c r="B160" s="218"/>
      <c r="C160" s="219"/>
      <c r="D160" s="219"/>
      <c r="E160" s="219"/>
      <c r="F160" s="219"/>
      <c r="G160" s="219"/>
      <c r="H160" s="219"/>
      <c r="I160" s="218"/>
      <c r="J160" s="218"/>
      <c r="K160" s="218"/>
      <c r="L160" s="218"/>
      <c r="M160" s="218"/>
      <c r="N160" s="218"/>
      <c r="O160" s="218"/>
      <c r="P160" s="218"/>
      <c r="Q160" s="218"/>
      <c r="R160" s="218"/>
      <c r="S160" s="218"/>
      <c r="T160" s="218"/>
      <c r="U160" s="218"/>
      <c r="V160" s="218"/>
      <c r="W160" s="218"/>
      <c r="X160" s="218"/>
      <c r="Y160" s="218"/>
      <c r="Z160" s="218"/>
      <c r="AA160" s="218"/>
      <c r="AB160" s="218"/>
      <c r="AC160" s="218"/>
    </row>
    <row r="161" spans="1:29" ht="15.75" customHeight="1" x14ac:dyDescent="0.2">
      <c r="A161" s="218"/>
      <c r="B161" s="218"/>
      <c r="C161" s="219"/>
      <c r="D161" s="219"/>
      <c r="E161" s="219"/>
      <c r="F161" s="219"/>
      <c r="G161" s="219"/>
      <c r="H161" s="219"/>
      <c r="I161" s="218"/>
      <c r="J161" s="218"/>
      <c r="K161" s="218"/>
      <c r="L161" s="218"/>
      <c r="M161" s="218"/>
      <c r="N161" s="218"/>
      <c r="O161" s="218"/>
      <c r="P161" s="218"/>
      <c r="Q161" s="218"/>
      <c r="R161" s="218"/>
      <c r="S161" s="218"/>
      <c r="T161" s="218"/>
      <c r="U161" s="218"/>
      <c r="V161" s="218"/>
      <c r="W161" s="218"/>
      <c r="X161" s="218"/>
      <c r="Y161" s="218"/>
      <c r="Z161" s="218"/>
      <c r="AA161" s="218"/>
      <c r="AB161" s="218"/>
      <c r="AC161" s="218"/>
    </row>
    <row r="162" spans="1:29" ht="15.75" customHeight="1" x14ac:dyDescent="0.2">
      <c r="A162" s="218"/>
      <c r="B162" s="218"/>
      <c r="C162" s="219"/>
      <c r="D162" s="219"/>
      <c r="E162" s="219"/>
      <c r="F162" s="219"/>
      <c r="G162" s="219"/>
      <c r="H162" s="219"/>
      <c r="I162" s="218"/>
      <c r="J162" s="218"/>
      <c r="K162" s="218"/>
      <c r="L162" s="218"/>
      <c r="M162" s="218"/>
      <c r="N162" s="218"/>
      <c r="O162" s="218"/>
      <c r="P162" s="218"/>
      <c r="Q162" s="218"/>
      <c r="R162" s="218"/>
      <c r="S162" s="218"/>
      <c r="T162" s="218"/>
      <c r="U162" s="218"/>
      <c r="V162" s="218"/>
      <c r="W162" s="218"/>
      <c r="X162" s="218"/>
      <c r="Y162" s="218"/>
      <c r="Z162" s="218"/>
      <c r="AA162" s="218"/>
      <c r="AB162" s="218"/>
      <c r="AC162" s="218"/>
    </row>
    <row r="163" spans="1:29" ht="15.75" customHeight="1" x14ac:dyDescent="0.2">
      <c r="A163" s="218"/>
      <c r="B163" s="218"/>
      <c r="C163" s="219"/>
      <c r="D163" s="219"/>
      <c r="E163" s="219"/>
      <c r="F163" s="219"/>
      <c r="G163" s="219"/>
      <c r="H163" s="219"/>
      <c r="I163" s="218"/>
      <c r="J163" s="218"/>
      <c r="K163" s="218"/>
      <c r="L163" s="218"/>
      <c r="M163" s="218"/>
      <c r="N163" s="218"/>
      <c r="O163" s="218"/>
      <c r="P163" s="218"/>
      <c r="Q163" s="218"/>
      <c r="R163" s="218"/>
      <c r="S163" s="218"/>
      <c r="T163" s="218"/>
      <c r="U163" s="218"/>
      <c r="V163" s="218"/>
      <c r="W163" s="218"/>
      <c r="X163" s="218"/>
      <c r="Y163" s="218"/>
      <c r="Z163" s="218"/>
      <c r="AA163" s="218"/>
      <c r="AB163" s="218"/>
      <c r="AC163" s="218"/>
    </row>
    <row r="164" spans="1:29" ht="15.75" customHeight="1" x14ac:dyDescent="0.2">
      <c r="A164" s="218"/>
      <c r="B164" s="218"/>
      <c r="C164" s="219"/>
      <c r="D164" s="219"/>
      <c r="E164" s="219"/>
      <c r="F164" s="219"/>
      <c r="G164" s="219"/>
      <c r="H164" s="219"/>
      <c r="I164" s="218"/>
      <c r="J164" s="218"/>
      <c r="K164" s="218"/>
      <c r="L164" s="218"/>
      <c r="M164" s="218"/>
      <c r="N164" s="218"/>
      <c r="O164" s="218"/>
      <c r="P164" s="218"/>
      <c r="Q164" s="218"/>
      <c r="R164" s="218"/>
      <c r="S164" s="218"/>
      <c r="T164" s="218"/>
      <c r="U164" s="218"/>
      <c r="V164" s="218"/>
      <c r="W164" s="218"/>
      <c r="X164" s="218"/>
      <c r="Y164" s="218"/>
      <c r="Z164" s="218"/>
      <c r="AA164" s="218"/>
      <c r="AB164" s="218"/>
      <c r="AC164" s="218"/>
    </row>
    <row r="165" spans="1:29" ht="15.75" customHeight="1" x14ac:dyDescent="0.2">
      <c r="A165" s="218"/>
      <c r="B165" s="218"/>
      <c r="C165" s="219"/>
      <c r="D165" s="219"/>
      <c r="E165" s="219"/>
      <c r="F165" s="219"/>
      <c r="G165" s="219"/>
      <c r="H165" s="219"/>
      <c r="I165" s="218"/>
      <c r="J165" s="218"/>
      <c r="K165" s="218"/>
      <c r="L165" s="218"/>
      <c r="M165" s="218"/>
      <c r="N165" s="218"/>
      <c r="O165" s="218"/>
      <c r="P165" s="218"/>
      <c r="Q165" s="218"/>
      <c r="R165" s="218"/>
      <c r="S165" s="218"/>
      <c r="T165" s="218"/>
      <c r="U165" s="218"/>
      <c r="V165" s="218"/>
      <c r="W165" s="218"/>
      <c r="X165" s="218"/>
      <c r="Y165" s="218"/>
      <c r="Z165" s="218"/>
      <c r="AA165" s="218"/>
      <c r="AB165" s="218"/>
      <c r="AC165" s="218"/>
    </row>
    <row r="166" spans="1:29" ht="15.75" customHeight="1" x14ac:dyDescent="0.2">
      <c r="A166" s="218"/>
      <c r="B166" s="218"/>
      <c r="C166" s="219"/>
      <c r="D166" s="219"/>
      <c r="E166" s="219"/>
      <c r="F166" s="219"/>
      <c r="G166" s="219"/>
      <c r="H166" s="219"/>
      <c r="I166" s="218"/>
      <c r="J166" s="218"/>
      <c r="K166" s="218"/>
      <c r="L166" s="218"/>
      <c r="M166" s="218"/>
      <c r="N166" s="218"/>
      <c r="O166" s="218"/>
      <c r="P166" s="218"/>
      <c r="Q166" s="218"/>
      <c r="R166" s="218"/>
      <c r="S166" s="218"/>
      <c r="T166" s="218"/>
      <c r="U166" s="218"/>
      <c r="V166" s="218"/>
      <c r="W166" s="218"/>
      <c r="X166" s="218"/>
      <c r="Y166" s="218"/>
      <c r="Z166" s="218"/>
      <c r="AA166" s="218"/>
      <c r="AB166" s="218"/>
      <c r="AC166" s="218"/>
    </row>
    <row r="167" spans="1:29" ht="15.75" customHeight="1" x14ac:dyDescent="0.2">
      <c r="A167" s="218"/>
      <c r="B167" s="218"/>
      <c r="C167" s="219"/>
      <c r="D167" s="219"/>
      <c r="E167" s="219"/>
      <c r="F167" s="219"/>
      <c r="G167" s="219"/>
      <c r="H167" s="219"/>
      <c r="I167" s="218"/>
      <c r="J167" s="218"/>
      <c r="K167" s="218"/>
      <c r="L167" s="218"/>
      <c r="M167" s="218"/>
      <c r="N167" s="218"/>
      <c r="O167" s="218"/>
      <c r="P167" s="218"/>
      <c r="Q167" s="218"/>
      <c r="R167" s="218"/>
      <c r="S167" s="218"/>
      <c r="T167" s="218"/>
      <c r="U167" s="218"/>
      <c r="V167" s="218"/>
      <c r="W167" s="218"/>
      <c r="X167" s="218"/>
      <c r="Y167" s="218"/>
      <c r="Z167" s="218"/>
      <c r="AA167" s="218"/>
      <c r="AB167" s="218"/>
      <c r="AC167" s="218"/>
    </row>
    <row r="168" spans="1:29" ht="15.75" customHeight="1" x14ac:dyDescent="0.2">
      <c r="A168" s="218"/>
      <c r="B168" s="218"/>
      <c r="C168" s="219"/>
      <c r="D168" s="219"/>
      <c r="E168" s="219"/>
      <c r="F168" s="219"/>
      <c r="G168" s="219"/>
      <c r="H168" s="219"/>
      <c r="I168" s="218"/>
      <c r="J168" s="218"/>
      <c r="K168" s="218"/>
      <c r="L168" s="218"/>
      <c r="M168" s="218"/>
      <c r="N168" s="218"/>
      <c r="O168" s="218"/>
      <c r="P168" s="218"/>
      <c r="Q168" s="218"/>
      <c r="R168" s="218"/>
      <c r="S168" s="218"/>
      <c r="T168" s="218"/>
      <c r="U168" s="218"/>
      <c r="V168" s="218"/>
      <c r="W168" s="218"/>
      <c r="X168" s="218"/>
      <c r="Y168" s="218"/>
      <c r="Z168" s="218"/>
      <c r="AA168" s="218"/>
      <c r="AB168" s="218"/>
      <c r="AC168" s="218"/>
    </row>
    <row r="169" spans="1:29" ht="15.75" customHeight="1" x14ac:dyDescent="0.2">
      <c r="A169" s="218"/>
      <c r="B169" s="218"/>
      <c r="C169" s="219"/>
      <c r="D169" s="219"/>
      <c r="E169" s="219"/>
      <c r="F169" s="219"/>
      <c r="G169" s="219"/>
      <c r="H169" s="219"/>
      <c r="I169" s="218"/>
      <c r="J169" s="218"/>
      <c r="K169" s="218"/>
      <c r="L169" s="218"/>
      <c r="M169" s="218"/>
      <c r="N169" s="218"/>
      <c r="O169" s="218"/>
      <c r="P169" s="218"/>
      <c r="Q169" s="218"/>
      <c r="R169" s="218"/>
      <c r="S169" s="218"/>
      <c r="T169" s="218"/>
      <c r="U169" s="218"/>
      <c r="V169" s="218"/>
      <c r="W169" s="218"/>
      <c r="X169" s="218"/>
      <c r="Y169" s="218"/>
      <c r="Z169" s="218"/>
      <c r="AA169" s="218"/>
      <c r="AB169" s="218"/>
      <c r="AC169" s="218"/>
    </row>
    <row r="170" spans="1:29" ht="15.75" customHeight="1" x14ac:dyDescent="0.2">
      <c r="A170" s="218"/>
      <c r="B170" s="218"/>
      <c r="C170" s="219"/>
      <c r="D170" s="219"/>
      <c r="E170" s="219"/>
      <c r="F170" s="219"/>
      <c r="G170" s="219"/>
      <c r="H170" s="219"/>
      <c r="I170" s="218"/>
      <c r="J170" s="218"/>
      <c r="K170" s="218"/>
      <c r="L170" s="218"/>
      <c r="M170" s="218"/>
      <c r="N170" s="218"/>
      <c r="O170" s="218"/>
      <c r="P170" s="218"/>
      <c r="Q170" s="218"/>
      <c r="R170" s="218"/>
      <c r="S170" s="218"/>
      <c r="T170" s="218"/>
      <c r="U170" s="218"/>
      <c r="V170" s="218"/>
      <c r="W170" s="218"/>
      <c r="X170" s="218"/>
      <c r="Y170" s="218"/>
      <c r="Z170" s="218"/>
      <c r="AA170" s="218"/>
      <c r="AB170" s="218"/>
      <c r="AC170" s="218"/>
    </row>
    <row r="171" spans="1:29" ht="15.75" customHeight="1" x14ac:dyDescent="0.2">
      <c r="A171" s="218"/>
      <c r="B171" s="218"/>
      <c r="C171" s="219"/>
      <c r="D171" s="219"/>
      <c r="E171" s="219"/>
      <c r="F171" s="219"/>
      <c r="G171" s="219"/>
      <c r="H171" s="219"/>
      <c r="I171" s="218"/>
      <c r="J171" s="218"/>
      <c r="K171" s="218"/>
      <c r="L171" s="218"/>
      <c r="M171" s="218"/>
      <c r="N171" s="218"/>
      <c r="O171" s="218"/>
      <c r="P171" s="218"/>
      <c r="Q171" s="218"/>
      <c r="R171" s="218"/>
      <c r="S171" s="218"/>
      <c r="T171" s="218"/>
      <c r="U171" s="218"/>
      <c r="V171" s="218"/>
      <c r="W171" s="218"/>
      <c r="X171" s="218"/>
      <c r="Y171" s="218"/>
      <c r="Z171" s="218"/>
      <c r="AA171" s="218"/>
      <c r="AB171" s="218"/>
      <c r="AC171" s="218"/>
    </row>
    <row r="172" spans="1:29" ht="15.75" customHeight="1" x14ac:dyDescent="0.2">
      <c r="A172" s="218"/>
      <c r="B172" s="218"/>
      <c r="C172" s="219"/>
      <c r="D172" s="219"/>
      <c r="E172" s="219"/>
      <c r="F172" s="219"/>
      <c r="G172" s="219"/>
      <c r="H172" s="219"/>
      <c r="I172" s="218"/>
      <c r="J172" s="218"/>
      <c r="K172" s="218"/>
      <c r="L172" s="218"/>
      <c r="M172" s="218"/>
      <c r="N172" s="218"/>
      <c r="O172" s="218"/>
      <c r="P172" s="218"/>
      <c r="Q172" s="218"/>
      <c r="R172" s="218"/>
      <c r="S172" s="218"/>
      <c r="T172" s="218"/>
      <c r="U172" s="218"/>
      <c r="V172" s="218"/>
      <c r="W172" s="218"/>
      <c r="X172" s="218"/>
      <c r="Y172" s="218"/>
      <c r="Z172" s="218"/>
      <c r="AA172" s="218"/>
      <c r="AB172" s="218"/>
      <c r="AC172" s="218"/>
    </row>
    <row r="173" spans="1:29" ht="15.75" customHeight="1" x14ac:dyDescent="0.2">
      <c r="A173" s="218"/>
      <c r="B173" s="218"/>
      <c r="C173" s="219"/>
      <c r="D173" s="219"/>
      <c r="E173" s="219"/>
      <c r="F173" s="219"/>
      <c r="G173" s="219"/>
      <c r="H173" s="219"/>
      <c r="I173" s="218"/>
      <c r="J173" s="218"/>
      <c r="K173" s="218"/>
      <c r="L173" s="218"/>
      <c r="M173" s="218"/>
      <c r="N173" s="218"/>
      <c r="O173" s="218"/>
      <c r="P173" s="218"/>
      <c r="Q173" s="218"/>
      <c r="R173" s="218"/>
      <c r="S173" s="218"/>
      <c r="T173" s="218"/>
      <c r="U173" s="218"/>
      <c r="V173" s="218"/>
      <c r="W173" s="218"/>
      <c r="X173" s="218"/>
      <c r="Y173" s="218"/>
      <c r="Z173" s="218"/>
      <c r="AA173" s="218"/>
      <c r="AB173" s="218"/>
      <c r="AC173" s="218"/>
    </row>
    <row r="174" spans="1:29" ht="15.75" customHeight="1" x14ac:dyDescent="0.2">
      <c r="A174" s="218"/>
      <c r="B174" s="218"/>
      <c r="C174" s="219"/>
      <c r="D174" s="219"/>
      <c r="E174" s="219"/>
      <c r="F174" s="219"/>
      <c r="G174" s="219"/>
      <c r="H174" s="219"/>
      <c r="I174" s="218"/>
      <c r="J174" s="218"/>
      <c r="K174" s="218"/>
      <c r="L174" s="218"/>
      <c r="M174" s="218"/>
      <c r="N174" s="218"/>
      <c r="O174" s="218"/>
      <c r="P174" s="218"/>
      <c r="Q174" s="218"/>
      <c r="R174" s="218"/>
      <c r="S174" s="218"/>
      <c r="T174" s="218"/>
      <c r="U174" s="218"/>
      <c r="V174" s="218"/>
      <c r="W174" s="218"/>
      <c r="X174" s="218"/>
      <c r="Y174" s="218"/>
      <c r="Z174" s="218"/>
      <c r="AA174" s="218"/>
      <c r="AB174" s="218"/>
      <c r="AC174" s="218"/>
    </row>
    <row r="175" spans="1:29" ht="15.75" customHeight="1" x14ac:dyDescent="0.2">
      <c r="A175" s="218"/>
      <c r="B175" s="218"/>
      <c r="C175" s="219"/>
      <c r="D175" s="219"/>
      <c r="E175" s="219"/>
      <c r="F175" s="219"/>
      <c r="G175" s="219"/>
      <c r="H175" s="219"/>
      <c r="I175" s="218"/>
      <c r="J175" s="218"/>
      <c r="K175" s="218"/>
      <c r="L175" s="218"/>
      <c r="M175" s="218"/>
      <c r="N175" s="218"/>
      <c r="O175" s="218"/>
      <c r="P175" s="218"/>
      <c r="Q175" s="218"/>
      <c r="R175" s="218"/>
      <c r="S175" s="218"/>
      <c r="T175" s="218"/>
      <c r="U175" s="218"/>
      <c r="V175" s="218"/>
      <c r="W175" s="218"/>
      <c r="X175" s="218"/>
      <c r="Y175" s="218"/>
      <c r="Z175" s="218"/>
      <c r="AA175" s="218"/>
      <c r="AB175" s="218"/>
      <c r="AC175" s="218"/>
    </row>
    <row r="176" spans="1:29" ht="15.75" customHeight="1" x14ac:dyDescent="0.2">
      <c r="A176" s="218"/>
      <c r="B176" s="218"/>
      <c r="C176" s="219"/>
      <c r="D176" s="219"/>
      <c r="E176" s="219"/>
      <c r="F176" s="219"/>
      <c r="G176" s="219"/>
      <c r="H176" s="219"/>
      <c r="I176" s="218"/>
      <c r="J176" s="218"/>
      <c r="K176" s="218"/>
      <c r="L176" s="218"/>
      <c r="M176" s="218"/>
      <c r="N176" s="218"/>
      <c r="O176" s="218"/>
      <c r="P176" s="218"/>
      <c r="Q176" s="218"/>
      <c r="R176" s="218"/>
      <c r="S176" s="218"/>
      <c r="T176" s="218"/>
      <c r="U176" s="218"/>
      <c r="V176" s="218"/>
      <c r="W176" s="218"/>
      <c r="X176" s="218"/>
      <c r="Y176" s="218"/>
      <c r="Z176" s="218"/>
      <c r="AA176" s="218"/>
      <c r="AB176" s="218"/>
      <c r="AC176" s="218"/>
    </row>
    <row r="177" spans="1:29" ht="15.75" customHeight="1" x14ac:dyDescent="0.2">
      <c r="A177" s="218"/>
      <c r="B177" s="218"/>
      <c r="C177" s="219"/>
      <c r="D177" s="219"/>
      <c r="E177" s="219"/>
      <c r="F177" s="219"/>
      <c r="G177" s="219"/>
      <c r="H177" s="219"/>
      <c r="I177" s="218"/>
      <c r="J177" s="218"/>
      <c r="K177" s="218"/>
      <c r="L177" s="218"/>
      <c r="M177" s="218"/>
      <c r="N177" s="218"/>
      <c r="O177" s="218"/>
      <c r="P177" s="218"/>
      <c r="Q177" s="218"/>
      <c r="R177" s="218"/>
      <c r="S177" s="218"/>
      <c r="T177" s="218"/>
      <c r="U177" s="218"/>
      <c r="V177" s="218"/>
      <c r="W177" s="218"/>
      <c r="X177" s="218"/>
      <c r="Y177" s="218"/>
      <c r="Z177" s="218"/>
      <c r="AA177" s="218"/>
      <c r="AB177" s="218"/>
      <c r="AC177" s="218"/>
    </row>
    <row r="178" spans="1:29" ht="15.75" customHeight="1" x14ac:dyDescent="0.2">
      <c r="A178" s="218"/>
      <c r="B178" s="218"/>
      <c r="C178" s="219"/>
      <c r="D178" s="219"/>
      <c r="E178" s="219"/>
      <c r="F178" s="219"/>
      <c r="G178" s="219"/>
      <c r="H178" s="219"/>
      <c r="I178" s="218"/>
      <c r="J178" s="218"/>
      <c r="K178" s="218"/>
      <c r="L178" s="218"/>
      <c r="M178" s="218"/>
      <c r="N178" s="218"/>
      <c r="O178" s="218"/>
      <c r="P178" s="218"/>
      <c r="Q178" s="218"/>
      <c r="R178" s="218"/>
      <c r="S178" s="218"/>
      <c r="T178" s="218"/>
      <c r="U178" s="218"/>
      <c r="V178" s="218"/>
      <c r="W178" s="218"/>
      <c r="X178" s="218"/>
      <c r="Y178" s="218"/>
      <c r="Z178" s="218"/>
      <c r="AA178" s="218"/>
      <c r="AB178" s="218"/>
      <c r="AC178" s="218"/>
    </row>
    <row r="179" spans="1:29" ht="15.75" customHeight="1" x14ac:dyDescent="0.2">
      <c r="A179" s="218"/>
      <c r="B179" s="218"/>
      <c r="C179" s="219"/>
      <c r="D179" s="219"/>
      <c r="E179" s="219"/>
      <c r="F179" s="219"/>
      <c r="G179" s="219"/>
      <c r="H179" s="219"/>
      <c r="I179" s="218"/>
      <c r="J179" s="218"/>
      <c r="K179" s="218"/>
      <c r="L179" s="218"/>
      <c r="M179" s="218"/>
      <c r="N179" s="218"/>
      <c r="O179" s="218"/>
      <c r="P179" s="218"/>
      <c r="Q179" s="218"/>
      <c r="R179" s="218"/>
      <c r="S179" s="218"/>
      <c r="T179" s="218"/>
      <c r="U179" s="218"/>
      <c r="V179" s="218"/>
      <c r="W179" s="218"/>
      <c r="X179" s="218"/>
      <c r="Y179" s="218"/>
      <c r="Z179" s="218"/>
      <c r="AA179" s="218"/>
      <c r="AB179" s="218"/>
      <c r="AC179" s="218"/>
    </row>
    <row r="180" spans="1:29" ht="15.75" customHeight="1" x14ac:dyDescent="0.2">
      <c r="A180" s="218"/>
      <c r="B180" s="218"/>
      <c r="C180" s="219"/>
      <c r="D180" s="219"/>
      <c r="E180" s="219"/>
      <c r="F180" s="219"/>
      <c r="G180" s="219"/>
      <c r="H180" s="219"/>
      <c r="I180" s="218"/>
      <c r="J180" s="218"/>
      <c r="K180" s="218"/>
      <c r="L180" s="218"/>
      <c r="M180" s="218"/>
      <c r="N180" s="218"/>
      <c r="O180" s="218"/>
      <c r="P180" s="218"/>
      <c r="Q180" s="218"/>
      <c r="R180" s="218"/>
      <c r="S180" s="218"/>
      <c r="T180" s="218"/>
      <c r="U180" s="218"/>
      <c r="V180" s="218"/>
      <c r="W180" s="218"/>
      <c r="X180" s="218"/>
      <c r="Y180" s="218"/>
      <c r="Z180" s="218"/>
      <c r="AA180" s="218"/>
      <c r="AB180" s="218"/>
      <c r="AC180" s="218"/>
    </row>
    <row r="181" spans="1:29" ht="15.75" customHeight="1" x14ac:dyDescent="0.2">
      <c r="A181" s="218"/>
      <c r="B181" s="218"/>
      <c r="C181" s="219"/>
      <c r="D181" s="219"/>
      <c r="E181" s="219"/>
      <c r="F181" s="219"/>
      <c r="G181" s="219"/>
      <c r="H181" s="219"/>
      <c r="I181" s="218"/>
      <c r="J181" s="218"/>
      <c r="K181" s="218"/>
      <c r="L181" s="218"/>
      <c r="M181" s="218"/>
      <c r="N181" s="218"/>
      <c r="O181" s="218"/>
      <c r="P181" s="218"/>
      <c r="Q181" s="218"/>
      <c r="R181" s="218"/>
      <c r="S181" s="218"/>
      <c r="T181" s="218"/>
      <c r="U181" s="218"/>
      <c r="V181" s="218"/>
      <c r="W181" s="218"/>
      <c r="X181" s="218"/>
      <c r="Y181" s="218"/>
      <c r="Z181" s="218"/>
      <c r="AA181" s="218"/>
      <c r="AB181" s="218"/>
      <c r="AC181" s="218"/>
    </row>
    <row r="182" spans="1:29" ht="15.75" customHeight="1" x14ac:dyDescent="0.2">
      <c r="A182" s="218"/>
      <c r="B182" s="218"/>
      <c r="C182" s="219"/>
      <c r="D182" s="219"/>
      <c r="E182" s="219"/>
      <c r="F182" s="219"/>
      <c r="G182" s="219"/>
      <c r="H182" s="219"/>
      <c r="I182" s="218"/>
      <c r="J182" s="218"/>
      <c r="K182" s="218"/>
      <c r="L182" s="218"/>
      <c r="M182" s="218"/>
      <c r="N182" s="218"/>
      <c r="O182" s="218"/>
      <c r="P182" s="218"/>
      <c r="Q182" s="218"/>
      <c r="R182" s="218"/>
      <c r="S182" s="218"/>
      <c r="T182" s="218"/>
      <c r="U182" s="218"/>
      <c r="V182" s="218"/>
      <c r="W182" s="218"/>
      <c r="X182" s="218"/>
      <c r="Y182" s="218"/>
      <c r="Z182" s="218"/>
      <c r="AA182" s="218"/>
      <c r="AB182" s="218"/>
      <c r="AC182" s="218"/>
    </row>
    <row r="183" spans="1:29" ht="15.75" customHeight="1" x14ac:dyDescent="0.2">
      <c r="A183" s="218"/>
      <c r="B183" s="218"/>
      <c r="C183" s="219"/>
      <c r="D183" s="219"/>
      <c r="E183" s="219"/>
      <c r="F183" s="219"/>
      <c r="G183" s="219"/>
      <c r="H183" s="219"/>
      <c r="I183" s="218"/>
      <c r="J183" s="218"/>
      <c r="K183" s="218"/>
      <c r="L183" s="218"/>
      <c r="M183" s="218"/>
      <c r="N183" s="218"/>
      <c r="O183" s="218"/>
      <c r="P183" s="218"/>
      <c r="Q183" s="218"/>
      <c r="R183" s="218"/>
      <c r="S183" s="218"/>
      <c r="T183" s="218"/>
      <c r="U183" s="218"/>
      <c r="V183" s="218"/>
      <c r="W183" s="218"/>
      <c r="X183" s="218"/>
      <c r="Y183" s="218"/>
      <c r="Z183" s="218"/>
      <c r="AA183" s="218"/>
      <c r="AB183" s="218"/>
      <c r="AC183" s="218"/>
    </row>
    <row r="184" spans="1:29" ht="15.75" customHeight="1" x14ac:dyDescent="0.2">
      <c r="A184" s="218"/>
      <c r="B184" s="218"/>
      <c r="C184" s="219"/>
      <c r="D184" s="219"/>
      <c r="E184" s="219"/>
      <c r="F184" s="219"/>
      <c r="G184" s="219"/>
      <c r="H184" s="219"/>
      <c r="I184" s="218"/>
      <c r="J184" s="218"/>
      <c r="K184" s="218"/>
      <c r="L184" s="218"/>
      <c r="M184" s="218"/>
      <c r="N184" s="218"/>
      <c r="O184" s="218"/>
      <c r="P184" s="218"/>
      <c r="Q184" s="218"/>
      <c r="R184" s="218"/>
      <c r="S184" s="218"/>
      <c r="T184" s="218"/>
      <c r="U184" s="218"/>
      <c r="V184" s="218"/>
      <c r="W184" s="218"/>
      <c r="X184" s="218"/>
      <c r="Y184" s="218"/>
      <c r="Z184" s="218"/>
      <c r="AA184" s="218"/>
      <c r="AB184" s="218"/>
      <c r="AC184" s="218"/>
    </row>
    <row r="185" spans="1:29" ht="15.75" customHeight="1" x14ac:dyDescent="0.2">
      <c r="A185" s="218"/>
      <c r="B185" s="218"/>
      <c r="C185" s="219"/>
      <c r="D185" s="219"/>
      <c r="E185" s="219"/>
      <c r="F185" s="219"/>
      <c r="G185" s="219"/>
      <c r="H185" s="219"/>
      <c r="I185" s="218"/>
      <c r="J185" s="218"/>
      <c r="K185" s="218"/>
      <c r="L185" s="218"/>
      <c r="M185" s="218"/>
      <c r="N185" s="218"/>
      <c r="O185" s="218"/>
      <c r="P185" s="218"/>
      <c r="Q185" s="218"/>
      <c r="R185" s="218"/>
      <c r="S185" s="218"/>
      <c r="T185" s="218"/>
      <c r="U185" s="218"/>
      <c r="V185" s="218"/>
      <c r="W185" s="218"/>
      <c r="X185" s="218"/>
      <c r="Y185" s="218"/>
      <c r="Z185" s="218"/>
      <c r="AA185" s="218"/>
      <c r="AB185" s="218"/>
      <c r="AC185" s="218"/>
    </row>
    <row r="186" spans="1:29" ht="15.75" customHeight="1" x14ac:dyDescent="0.2">
      <c r="A186" s="218"/>
      <c r="B186" s="218"/>
      <c r="C186" s="219"/>
      <c r="D186" s="219"/>
      <c r="E186" s="219"/>
      <c r="F186" s="219"/>
      <c r="G186" s="219"/>
      <c r="H186" s="219"/>
      <c r="I186" s="218"/>
      <c r="J186" s="218"/>
      <c r="K186" s="218"/>
      <c r="L186" s="218"/>
      <c r="M186" s="218"/>
      <c r="N186" s="218"/>
      <c r="O186" s="218"/>
      <c r="P186" s="218"/>
      <c r="Q186" s="218"/>
      <c r="R186" s="218"/>
      <c r="S186" s="218"/>
      <c r="T186" s="218"/>
      <c r="U186" s="218"/>
      <c r="V186" s="218"/>
      <c r="W186" s="218"/>
      <c r="X186" s="218"/>
      <c r="Y186" s="218"/>
      <c r="Z186" s="218"/>
      <c r="AA186" s="218"/>
      <c r="AB186" s="218"/>
      <c r="AC186" s="218"/>
    </row>
    <row r="187" spans="1:29" ht="15.75" customHeight="1" x14ac:dyDescent="0.2">
      <c r="A187" s="218"/>
      <c r="B187" s="218"/>
      <c r="C187" s="219"/>
      <c r="D187" s="219"/>
      <c r="E187" s="219"/>
      <c r="F187" s="219"/>
      <c r="G187" s="219"/>
      <c r="H187" s="219"/>
      <c r="I187" s="218"/>
      <c r="J187" s="218"/>
      <c r="K187" s="218"/>
      <c r="L187" s="218"/>
      <c r="M187" s="218"/>
      <c r="N187" s="218"/>
      <c r="O187" s="218"/>
      <c r="P187" s="218"/>
      <c r="Q187" s="218"/>
      <c r="R187" s="218"/>
      <c r="S187" s="218"/>
      <c r="T187" s="218"/>
      <c r="U187" s="218"/>
      <c r="V187" s="218"/>
      <c r="W187" s="218"/>
      <c r="X187" s="218"/>
      <c r="Y187" s="218"/>
      <c r="Z187" s="218"/>
      <c r="AA187" s="218"/>
      <c r="AB187" s="218"/>
      <c r="AC187" s="218"/>
    </row>
    <row r="188" spans="1:29" ht="15.75" customHeight="1" x14ac:dyDescent="0.2">
      <c r="A188" s="218"/>
      <c r="B188" s="218"/>
      <c r="C188" s="219"/>
      <c r="D188" s="219"/>
      <c r="E188" s="219"/>
      <c r="F188" s="219"/>
      <c r="G188" s="219"/>
      <c r="H188" s="219"/>
      <c r="I188" s="218"/>
      <c r="J188" s="218"/>
      <c r="K188" s="218"/>
      <c r="L188" s="218"/>
      <c r="M188" s="218"/>
      <c r="N188" s="218"/>
      <c r="O188" s="218"/>
      <c r="P188" s="218"/>
      <c r="Q188" s="218"/>
      <c r="R188" s="218"/>
      <c r="S188" s="218"/>
      <c r="T188" s="218"/>
      <c r="U188" s="218"/>
      <c r="V188" s="218"/>
      <c r="W188" s="218"/>
      <c r="X188" s="218"/>
      <c r="Y188" s="218"/>
      <c r="Z188" s="218"/>
      <c r="AA188" s="218"/>
      <c r="AB188" s="218"/>
      <c r="AC188" s="218"/>
    </row>
    <row r="189" spans="1:29" ht="15.75" customHeight="1" x14ac:dyDescent="0.2">
      <c r="A189" s="218"/>
      <c r="B189" s="218"/>
      <c r="C189" s="219"/>
      <c r="D189" s="219"/>
      <c r="E189" s="219"/>
      <c r="F189" s="219"/>
      <c r="G189" s="219"/>
      <c r="H189" s="219"/>
      <c r="I189" s="218"/>
      <c r="J189" s="218"/>
      <c r="K189" s="218"/>
      <c r="L189" s="218"/>
      <c r="M189" s="218"/>
      <c r="N189" s="218"/>
      <c r="O189" s="218"/>
      <c r="P189" s="218"/>
      <c r="Q189" s="218"/>
      <c r="R189" s="218"/>
      <c r="S189" s="218"/>
      <c r="T189" s="218"/>
      <c r="U189" s="218"/>
      <c r="V189" s="218"/>
      <c r="W189" s="218"/>
      <c r="X189" s="218"/>
      <c r="Y189" s="218"/>
      <c r="Z189" s="218"/>
      <c r="AA189" s="218"/>
      <c r="AB189" s="218"/>
      <c r="AC189" s="218"/>
    </row>
    <row r="190" spans="1:29" ht="15.75" customHeight="1" x14ac:dyDescent="0.2">
      <c r="A190" s="218"/>
      <c r="B190" s="218"/>
      <c r="C190" s="219"/>
      <c r="D190" s="219"/>
      <c r="E190" s="219"/>
      <c r="F190" s="219"/>
      <c r="G190" s="219"/>
      <c r="H190" s="219"/>
      <c r="I190" s="218"/>
      <c r="J190" s="218"/>
      <c r="K190" s="218"/>
      <c r="L190" s="218"/>
      <c r="M190" s="218"/>
      <c r="N190" s="218"/>
      <c r="O190" s="218"/>
      <c r="P190" s="218"/>
      <c r="Q190" s="218"/>
      <c r="R190" s="218"/>
      <c r="S190" s="218"/>
      <c r="T190" s="218"/>
      <c r="U190" s="218"/>
      <c r="V190" s="218"/>
      <c r="W190" s="218"/>
      <c r="X190" s="218"/>
      <c r="Y190" s="218"/>
      <c r="Z190" s="218"/>
      <c r="AA190" s="218"/>
      <c r="AB190" s="218"/>
      <c r="AC190" s="218"/>
    </row>
    <row r="191" spans="1:29" ht="15.75" customHeight="1" x14ac:dyDescent="0.2">
      <c r="A191" s="218"/>
      <c r="B191" s="218"/>
      <c r="C191" s="219"/>
      <c r="D191" s="219"/>
      <c r="E191" s="219"/>
      <c r="F191" s="219"/>
      <c r="G191" s="219"/>
      <c r="H191" s="219"/>
      <c r="I191" s="218"/>
      <c r="J191" s="218"/>
      <c r="K191" s="218"/>
      <c r="L191" s="218"/>
      <c r="M191" s="218"/>
      <c r="N191" s="218"/>
      <c r="O191" s="218"/>
      <c r="P191" s="218"/>
      <c r="Q191" s="218"/>
      <c r="R191" s="218"/>
      <c r="S191" s="218"/>
      <c r="T191" s="218"/>
      <c r="U191" s="218"/>
      <c r="V191" s="218"/>
      <c r="W191" s="218"/>
      <c r="X191" s="218"/>
      <c r="Y191" s="218"/>
      <c r="Z191" s="218"/>
      <c r="AA191" s="218"/>
      <c r="AB191" s="218"/>
      <c r="AC191" s="218"/>
    </row>
    <row r="192" spans="1:29" ht="15.75" customHeight="1" x14ac:dyDescent="0.2">
      <c r="A192" s="218"/>
      <c r="B192" s="218"/>
      <c r="C192" s="219"/>
      <c r="D192" s="219"/>
      <c r="E192" s="219"/>
      <c r="F192" s="219"/>
      <c r="G192" s="219"/>
      <c r="H192" s="219"/>
      <c r="I192" s="218"/>
      <c r="J192" s="218"/>
      <c r="K192" s="218"/>
      <c r="L192" s="218"/>
      <c r="M192" s="218"/>
      <c r="N192" s="218"/>
      <c r="O192" s="218"/>
      <c r="P192" s="218"/>
      <c r="Q192" s="218"/>
      <c r="R192" s="218"/>
      <c r="S192" s="218"/>
      <c r="T192" s="218"/>
      <c r="U192" s="218"/>
      <c r="V192" s="218"/>
      <c r="W192" s="218"/>
      <c r="X192" s="218"/>
      <c r="Y192" s="218"/>
      <c r="Z192" s="218"/>
      <c r="AA192" s="218"/>
      <c r="AB192" s="218"/>
      <c r="AC192" s="218"/>
    </row>
    <row r="193" spans="1:29" ht="15.75" customHeight="1" x14ac:dyDescent="0.2">
      <c r="A193" s="218"/>
      <c r="B193" s="218"/>
      <c r="C193" s="219"/>
      <c r="D193" s="219"/>
      <c r="E193" s="219"/>
      <c r="F193" s="219"/>
      <c r="G193" s="219"/>
      <c r="H193" s="219"/>
      <c r="I193" s="218"/>
      <c r="J193" s="218"/>
      <c r="K193" s="218"/>
      <c r="L193" s="218"/>
      <c r="M193" s="218"/>
      <c r="N193" s="218"/>
      <c r="O193" s="218"/>
      <c r="P193" s="218"/>
      <c r="Q193" s="218"/>
      <c r="R193" s="218"/>
      <c r="S193" s="218"/>
      <c r="T193" s="218"/>
      <c r="U193" s="218"/>
      <c r="V193" s="218"/>
      <c r="W193" s="218"/>
      <c r="X193" s="218"/>
      <c r="Y193" s="218"/>
      <c r="Z193" s="218"/>
      <c r="AA193" s="218"/>
      <c r="AB193" s="218"/>
      <c r="AC193" s="218"/>
    </row>
    <row r="194" spans="1:29" ht="15.75" customHeight="1" x14ac:dyDescent="0.2">
      <c r="A194" s="218"/>
      <c r="B194" s="218"/>
      <c r="C194" s="219"/>
      <c r="D194" s="219"/>
      <c r="E194" s="219"/>
      <c r="F194" s="219"/>
      <c r="G194" s="219"/>
      <c r="H194" s="219"/>
      <c r="I194" s="218"/>
      <c r="J194" s="218"/>
      <c r="K194" s="218"/>
      <c r="L194" s="218"/>
      <c r="M194" s="218"/>
      <c r="N194" s="218"/>
      <c r="O194" s="218"/>
      <c r="P194" s="218"/>
      <c r="Q194" s="218"/>
      <c r="R194" s="218"/>
      <c r="S194" s="218"/>
      <c r="T194" s="218"/>
      <c r="U194" s="218"/>
      <c r="V194" s="218"/>
      <c r="W194" s="218"/>
      <c r="X194" s="218"/>
      <c r="Y194" s="218"/>
      <c r="Z194" s="218"/>
      <c r="AA194" s="218"/>
      <c r="AB194" s="218"/>
      <c r="AC194" s="218"/>
    </row>
    <row r="195" spans="1:29" ht="15.75" customHeight="1" x14ac:dyDescent="0.2">
      <c r="A195" s="218"/>
      <c r="B195" s="218"/>
      <c r="C195" s="219"/>
      <c r="D195" s="219"/>
      <c r="E195" s="219"/>
      <c r="F195" s="219"/>
      <c r="G195" s="219"/>
      <c r="H195" s="219"/>
      <c r="I195" s="218"/>
      <c r="J195" s="218"/>
      <c r="K195" s="218"/>
      <c r="L195" s="218"/>
      <c r="M195" s="218"/>
      <c r="N195" s="218"/>
      <c r="O195" s="218"/>
      <c r="P195" s="218"/>
      <c r="Q195" s="218"/>
      <c r="R195" s="218"/>
      <c r="S195" s="218"/>
      <c r="T195" s="218"/>
      <c r="U195" s="218"/>
      <c r="V195" s="218"/>
      <c r="W195" s="218"/>
      <c r="X195" s="218"/>
      <c r="Y195" s="218"/>
      <c r="Z195" s="218"/>
      <c r="AA195" s="218"/>
      <c r="AB195" s="218"/>
      <c r="AC195" s="218"/>
    </row>
    <row r="196" spans="1:29" ht="15.75" customHeight="1" x14ac:dyDescent="0.2">
      <c r="A196" s="218"/>
      <c r="B196" s="218"/>
      <c r="C196" s="219"/>
      <c r="D196" s="219"/>
      <c r="E196" s="219"/>
      <c r="F196" s="219"/>
      <c r="G196" s="219"/>
      <c r="H196" s="219"/>
      <c r="I196" s="218"/>
      <c r="J196" s="218"/>
      <c r="K196" s="218"/>
      <c r="L196" s="218"/>
      <c r="M196" s="218"/>
      <c r="N196" s="218"/>
      <c r="O196" s="218"/>
      <c r="P196" s="218"/>
      <c r="Q196" s="218"/>
      <c r="R196" s="218"/>
      <c r="S196" s="218"/>
      <c r="T196" s="218"/>
      <c r="U196" s="218"/>
      <c r="V196" s="218"/>
      <c r="W196" s="218"/>
      <c r="X196" s="218"/>
      <c r="Y196" s="218"/>
      <c r="Z196" s="218"/>
      <c r="AA196" s="218"/>
      <c r="AB196" s="218"/>
      <c r="AC196" s="218"/>
    </row>
    <row r="197" spans="1:29" ht="15.75" customHeight="1" x14ac:dyDescent="0.2">
      <c r="A197" s="218"/>
      <c r="B197" s="218"/>
      <c r="C197" s="219"/>
      <c r="D197" s="219"/>
      <c r="E197" s="219"/>
      <c r="F197" s="219"/>
      <c r="G197" s="219"/>
      <c r="H197" s="219"/>
      <c r="I197" s="218"/>
      <c r="J197" s="218"/>
      <c r="K197" s="218"/>
      <c r="L197" s="218"/>
      <c r="M197" s="218"/>
      <c r="N197" s="218"/>
      <c r="O197" s="218"/>
      <c r="P197" s="218"/>
      <c r="Q197" s="218"/>
      <c r="R197" s="218"/>
      <c r="S197" s="218"/>
      <c r="T197" s="218"/>
      <c r="U197" s="218"/>
      <c r="V197" s="218"/>
      <c r="W197" s="218"/>
      <c r="X197" s="218"/>
      <c r="Y197" s="218"/>
      <c r="Z197" s="218"/>
      <c r="AA197" s="218"/>
      <c r="AB197" s="218"/>
      <c r="AC197" s="218"/>
    </row>
    <row r="198" spans="1:29" ht="15.75" customHeight="1" x14ac:dyDescent="0.2">
      <c r="A198" s="218"/>
      <c r="B198" s="218"/>
      <c r="C198" s="219"/>
      <c r="D198" s="219"/>
      <c r="E198" s="219"/>
      <c r="F198" s="219"/>
      <c r="G198" s="219"/>
      <c r="H198" s="219"/>
      <c r="I198" s="218"/>
      <c r="J198" s="218"/>
      <c r="K198" s="218"/>
      <c r="L198" s="218"/>
      <c r="M198" s="218"/>
      <c r="N198" s="218"/>
      <c r="O198" s="218"/>
      <c r="P198" s="218"/>
      <c r="Q198" s="218"/>
      <c r="R198" s="218"/>
      <c r="S198" s="218"/>
      <c r="T198" s="218"/>
      <c r="U198" s="218"/>
      <c r="V198" s="218"/>
      <c r="W198" s="218"/>
      <c r="X198" s="218"/>
      <c r="Y198" s="218"/>
      <c r="Z198" s="218"/>
      <c r="AA198" s="218"/>
      <c r="AB198" s="218"/>
      <c r="AC198" s="218"/>
    </row>
    <row r="199" spans="1:29" ht="15.75" customHeight="1" x14ac:dyDescent="0.2">
      <c r="A199" s="218"/>
      <c r="B199" s="218"/>
      <c r="C199" s="219"/>
      <c r="D199" s="219"/>
      <c r="E199" s="219"/>
      <c r="F199" s="219"/>
      <c r="G199" s="219"/>
      <c r="H199" s="219"/>
      <c r="I199" s="218"/>
      <c r="J199" s="218"/>
      <c r="K199" s="218"/>
      <c r="L199" s="218"/>
      <c r="M199" s="218"/>
      <c r="N199" s="218"/>
      <c r="O199" s="218"/>
      <c r="P199" s="218"/>
      <c r="Q199" s="218"/>
      <c r="R199" s="218"/>
      <c r="S199" s="218"/>
      <c r="T199" s="218"/>
      <c r="U199" s="218"/>
      <c r="V199" s="218"/>
      <c r="W199" s="218"/>
      <c r="X199" s="218"/>
      <c r="Y199" s="218"/>
      <c r="Z199" s="218"/>
      <c r="AA199" s="218"/>
      <c r="AB199" s="218"/>
      <c r="AC199" s="218"/>
    </row>
    <row r="200" spans="1:29" ht="15.75" customHeight="1" x14ac:dyDescent="0.2">
      <c r="A200" s="218"/>
      <c r="B200" s="218"/>
      <c r="C200" s="219"/>
      <c r="D200" s="219"/>
      <c r="E200" s="219"/>
      <c r="F200" s="219"/>
      <c r="G200" s="219"/>
      <c r="H200" s="219"/>
      <c r="I200" s="218"/>
      <c r="J200" s="218"/>
      <c r="K200" s="218"/>
      <c r="L200" s="218"/>
      <c r="M200" s="218"/>
      <c r="N200" s="218"/>
      <c r="O200" s="218"/>
      <c r="P200" s="218"/>
      <c r="Q200" s="218"/>
      <c r="R200" s="218"/>
      <c r="S200" s="218"/>
      <c r="T200" s="218"/>
      <c r="U200" s="218"/>
      <c r="V200" s="218"/>
      <c r="W200" s="218"/>
      <c r="X200" s="218"/>
      <c r="Y200" s="218"/>
      <c r="Z200" s="218"/>
      <c r="AA200" s="218"/>
      <c r="AB200" s="218"/>
      <c r="AC200" s="218"/>
    </row>
    <row r="201" spans="1:29" ht="15.75" customHeight="1" x14ac:dyDescent="0.2">
      <c r="A201" s="218"/>
      <c r="B201" s="218"/>
      <c r="C201" s="219"/>
      <c r="D201" s="219"/>
      <c r="E201" s="219"/>
      <c r="F201" s="219"/>
      <c r="G201" s="219"/>
      <c r="H201" s="219"/>
      <c r="I201" s="218"/>
      <c r="J201" s="218"/>
      <c r="K201" s="218"/>
      <c r="L201" s="218"/>
      <c r="M201" s="218"/>
      <c r="N201" s="218"/>
      <c r="O201" s="218"/>
      <c r="P201" s="218"/>
      <c r="Q201" s="218"/>
      <c r="R201" s="218"/>
      <c r="S201" s="218"/>
      <c r="T201" s="218"/>
      <c r="U201" s="218"/>
      <c r="V201" s="218"/>
      <c r="W201" s="218"/>
      <c r="X201" s="218"/>
      <c r="Y201" s="218"/>
      <c r="Z201" s="218"/>
      <c r="AA201" s="218"/>
      <c r="AB201" s="218"/>
      <c r="AC201" s="218"/>
    </row>
    <row r="202" spans="1:29" ht="15.75" customHeight="1" x14ac:dyDescent="0.2">
      <c r="A202" s="218"/>
      <c r="B202" s="218"/>
      <c r="C202" s="219"/>
      <c r="D202" s="219"/>
      <c r="E202" s="219"/>
      <c r="F202" s="219"/>
      <c r="G202" s="219"/>
      <c r="H202" s="219"/>
      <c r="I202" s="218"/>
      <c r="J202" s="218"/>
      <c r="K202" s="218"/>
      <c r="L202" s="218"/>
      <c r="M202" s="218"/>
      <c r="N202" s="218"/>
      <c r="O202" s="218"/>
      <c r="P202" s="218"/>
      <c r="Q202" s="218"/>
      <c r="R202" s="218"/>
      <c r="S202" s="218"/>
      <c r="T202" s="218"/>
      <c r="U202" s="218"/>
      <c r="V202" s="218"/>
      <c r="W202" s="218"/>
      <c r="X202" s="218"/>
      <c r="Y202" s="218"/>
      <c r="Z202" s="218"/>
      <c r="AA202" s="218"/>
      <c r="AB202" s="218"/>
      <c r="AC202" s="218"/>
    </row>
    <row r="203" spans="1:29" ht="15.75" customHeight="1" x14ac:dyDescent="0.2">
      <c r="A203" s="218"/>
      <c r="B203" s="218"/>
      <c r="C203" s="219"/>
      <c r="D203" s="219"/>
      <c r="E203" s="219"/>
      <c r="F203" s="219"/>
      <c r="G203" s="219"/>
      <c r="H203" s="219"/>
      <c r="I203" s="218"/>
      <c r="J203" s="218"/>
      <c r="K203" s="218"/>
      <c r="L203" s="218"/>
      <c r="M203" s="218"/>
      <c r="N203" s="218"/>
      <c r="O203" s="218"/>
      <c r="P203" s="218"/>
      <c r="Q203" s="218"/>
      <c r="R203" s="218"/>
      <c r="S203" s="218"/>
      <c r="T203" s="218"/>
      <c r="U203" s="218"/>
      <c r="V203" s="218"/>
      <c r="W203" s="218"/>
      <c r="X203" s="218"/>
      <c r="Y203" s="218"/>
      <c r="Z203" s="218"/>
      <c r="AA203" s="218"/>
      <c r="AB203" s="218"/>
      <c r="AC203" s="218"/>
    </row>
    <row r="204" spans="1:29" ht="15.75" customHeight="1" x14ac:dyDescent="0.2">
      <c r="A204" s="218"/>
      <c r="B204" s="218"/>
      <c r="C204" s="219"/>
      <c r="D204" s="219"/>
      <c r="E204" s="219"/>
      <c r="F204" s="219"/>
      <c r="G204" s="219"/>
      <c r="H204" s="219"/>
      <c r="I204" s="218"/>
      <c r="J204" s="218"/>
      <c r="K204" s="218"/>
      <c r="L204" s="218"/>
      <c r="M204" s="218"/>
      <c r="N204" s="218"/>
      <c r="O204" s="218"/>
      <c r="P204" s="218"/>
      <c r="Q204" s="218"/>
      <c r="R204" s="218"/>
      <c r="S204" s="218"/>
      <c r="T204" s="218"/>
      <c r="U204" s="218"/>
      <c r="V204" s="218"/>
      <c r="W204" s="218"/>
      <c r="X204" s="218"/>
      <c r="Y204" s="218"/>
      <c r="Z204" s="218"/>
      <c r="AA204" s="218"/>
      <c r="AB204" s="218"/>
      <c r="AC204" s="218"/>
    </row>
    <row r="205" spans="1:29" ht="15.75" customHeight="1" x14ac:dyDescent="0.2">
      <c r="A205" s="218"/>
      <c r="B205" s="218"/>
      <c r="C205" s="219"/>
      <c r="D205" s="219"/>
      <c r="E205" s="219"/>
      <c r="F205" s="219"/>
      <c r="G205" s="219"/>
      <c r="H205" s="219"/>
      <c r="I205" s="218"/>
      <c r="J205" s="218"/>
      <c r="K205" s="218"/>
      <c r="L205" s="218"/>
      <c r="M205" s="218"/>
      <c r="N205" s="218"/>
      <c r="O205" s="218"/>
      <c r="P205" s="218"/>
      <c r="Q205" s="218"/>
      <c r="R205" s="218"/>
      <c r="S205" s="218"/>
      <c r="T205" s="218"/>
      <c r="U205" s="218"/>
      <c r="V205" s="218"/>
      <c r="W205" s="218"/>
      <c r="X205" s="218"/>
      <c r="Y205" s="218"/>
      <c r="Z205" s="218"/>
      <c r="AA205" s="218"/>
      <c r="AB205" s="218"/>
      <c r="AC205" s="218"/>
    </row>
    <row r="206" spans="1:29" ht="15.75" customHeight="1" x14ac:dyDescent="0.2">
      <c r="A206" s="218"/>
      <c r="B206" s="218"/>
      <c r="C206" s="219"/>
      <c r="D206" s="219"/>
      <c r="E206" s="219"/>
      <c r="F206" s="219"/>
      <c r="G206" s="219"/>
      <c r="H206" s="219"/>
      <c r="I206" s="218"/>
      <c r="J206" s="218"/>
      <c r="K206" s="218"/>
      <c r="L206" s="218"/>
      <c r="M206" s="218"/>
      <c r="N206" s="218"/>
      <c r="O206" s="218"/>
      <c r="P206" s="218"/>
      <c r="Q206" s="218"/>
      <c r="R206" s="218"/>
      <c r="S206" s="218"/>
      <c r="T206" s="218"/>
      <c r="U206" s="218"/>
      <c r="V206" s="218"/>
      <c r="W206" s="218"/>
      <c r="X206" s="218"/>
      <c r="Y206" s="218"/>
      <c r="Z206" s="218"/>
      <c r="AA206" s="218"/>
      <c r="AB206" s="218"/>
      <c r="AC206" s="218"/>
    </row>
    <row r="207" spans="1:29" ht="15.75" customHeight="1" x14ac:dyDescent="0.2">
      <c r="A207" s="218"/>
      <c r="B207" s="218"/>
      <c r="C207" s="219"/>
      <c r="D207" s="219"/>
      <c r="E207" s="219"/>
      <c r="F207" s="219"/>
      <c r="G207" s="219"/>
      <c r="H207" s="219"/>
      <c r="I207" s="218"/>
      <c r="J207" s="218"/>
      <c r="K207" s="218"/>
      <c r="L207" s="218"/>
      <c r="M207" s="218"/>
      <c r="N207" s="218"/>
      <c r="O207" s="218"/>
      <c r="P207" s="218"/>
      <c r="Q207" s="218"/>
      <c r="R207" s="218"/>
      <c r="S207" s="218"/>
      <c r="T207" s="218"/>
      <c r="U207" s="218"/>
      <c r="V207" s="218"/>
      <c r="W207" s="218"/>
      <c r="X207" s="218"/>
      <c r="Y207" s="218"/>
      <c r="Z207" s="218"/>
      <c r="AA207" s="218"/>
      <c r="AB207" s="218"/>
      <c r="AC207" s="218"/>
    </row>
    <row r="208" spans="1:29" ht="15.75" customHeight="1" x14ac:dyDescent="0.2">
      <c r="A208" s="218"/>
      <c r="B208" s="218"/>
      <c r="C208" s="219"/>
      <c r="D208" s="219"/>
      <c r="E208" s="219"/>
      <c r="F208" s="219"/>
      <c r="G208" s="219"/>
      <c r="H208" s="219"/>
      <c r="I208" s="218"/>
      <c r="J208" s="218"/>
      <c r="K208" s="218"/>
      <c r="L208" s="218"/>
      <c r="M208" s="218"/>
      <c r="N208" s="218"/>
      <c r="O208" s="218"/>
      <c r="P208" s="218"/>
      <c r="Q208" s="218"/>
      <c r="R208" s="218"/>
      <c r="S208" s="218"/>
      <c r="T208" s="218"/>
      <c r="U208" s="218"/>
      <c r="V208" s="218"/>
      <c r="W208" s="218"/>
      <c r="X208" s="218"/>
      <c r="Y208" s="218"/>
      <c r="Z208" s="218"/>
      <c r="AA208" s="218"/>
      <c r="AB208" s="218"/>
      <c r="AC208" s="218"/>
    </row>
    <row r="209" spans="1:29" ht="15.75" customHeight="1" x14ac:dyDescent="0.2">
      <c r="A209" s="218"/>
      <c r="B209" s="218"/>
      <c r="C209" s="219"/>
      <c r="D209" s="219"/>
      <c r="E209" s="219"/>
      <c r="F209" s="219"/>
      <c r="G209" s="219"/>
      <c r="H209" s="219"/>
      <c r="I209" s="218"/>
      <c r="J209" s="218"/>
      <c r="K209" s="218"/>
      <c r="L209" s="218"/>
      <c r="M209" s="218"/>
      <c r="N209" s="218"/>
      <c r="O209" s="218"/>
      <c r="P209" s="218"/>
      <c r="Q209" s="218"/>
      <c r="R209" s="218"/>
      <c r="S209" s="218"/>
      <c r="T209" s="218"/>
      <c r="U209" s="218"/>
      <c r="V209" s="218"/>
      <c r="W209" s="218"/>
      <c r="X209" s="218"/>
      <c r="Y209" s="218"/>
      <c r="Z209" s="218"/>
      <c r="AA209" s="218"/>
      <c r="AB209" s="218"/>
      <c r="AC209" s="218"/>
    </row>
    <row r="210" spans="1:29" ht="15.75" customHeight="1" x14ac:dyDescent="0.2">
      <c r="A210" s="218"/>
      <c r="B210" s="218"/>
      <c r="C210" s="219"/>
      <c r="D210" s="219"/>
      <c r="E210" s="219"/>
      <c r="F210" s="219"/>
      <c r="G210" s="219"/>
      <c r="H210" s="219"/>
      <c r="I210" s="218"/>
      <c r="J210" s="218"/>
      <c r="K210" s="218"/>
      <c r="L210" s="218"/>
      <c r="M210" s="218"/>
      <c r="N210" s="218"/>
      <c r="O210" s="218"/>
      <c r="P210" s="218"/>
      <c r="Q210" s="218"/>
      <c r="R210" s="218"/>
      <c r="S210" s="218"/>
      <c r="T210" s="218"/>
      <c r="U210" s="218"/>
      <c r="V210" s="218"/>
      <c r="W210" s="218"/>
      <c r="X210" s="218"/>
      <c r="Y210" s="218"/>
      <c r="Z210" s="218"/>
      <c r="AA210" s="218"/>
      <c r="AB210" s="218"/>
      <c r="AC210" s="218"/>
    </row>
    <row r="211" spans="1:29" ht="15.75" customHeight="1" x14ac:dyDescent="0.2">
      <c r="A211" s="218"/>
      <c r="B211" s="218"/>
      <c r="C211" s="219"/>
      <c r="D211" s="219"/>
      <c r="E211" s="219"/>
      <c r="F211" s="219"/>
      <c r="G211" s="219"/>
      <c r="H211" s="219"/>
      <c r="I211" s="218"/>
      <c r="J211" s="218"/>
      <c r="K211" s="218"/>
      <c r="L211" s="218"/>
      <c r="M211" s="218"/>
      <c r="N211" s="218"/>
      <c r="O211" s="218"/>
      <c r="P211" s="218"/>
      <c r="Q211" s="218"/>
      <c r="R211" s="218"/>
      <c r="S211" s="218"/>
      <c r="T211" s="218"/>
      <c r="U211" s="218"/>
      <c r="V211" s="218"/>
      <c r="W211" s="218"/>
      <c r="X211" s="218"/>
      <c r="Y211" s="218"/>
      <c r="Z211" s="218"/>
      <c r="AA211" s="218"/>
      <c r="AB211" s="218"/>
      <c r="AC211" s="218"/>
    </row>
    <row r="212" spans="1:29" ht="15.75" customHeight="1" x14ac:dyDescent="0.2">
      <c r="A212" s="218"/>
      <c r="B212" s="218"/>
      <c r="C212" s="219"/>
      <c r="D212" s="219"/>
      <c r="E212" s="219"/>
      <c r="F212" s="219"/>
      <c r="G212" s="219"/>
      <c r="H212" s="219"/>
      <c r="I212" s="218"/>
      <c r="J212" s="218"/>
      <c r="K212" s="218"/>
      <c r="L212" s="218"/>
      <c r="M212" s="218"/>
      <c r="N212" s="218"/>
      <c r="O212" s="218"/>
      <c r="P212" s="218"/>
      <c r="Q212" s="218"/>
      <c r="R212" s="218"/>
      <c r="S212" s="218"/>
      <c r="T212" s="218"/>
      <c r="U212" s="218"/>
      <c r="V212" s="218"/>
      <c r="W212" s="218"/>
      <c r="X212" s="218"/>
      <c r="Y212" s="218"/>
      <c r="Z212" s="218"/>
      <c r="AA212" s="218"/>
      <c r="AB212" s="218"/>
      <c r="AC212" s="218"/>
    </row>
    <row r="213" spans="1:29" ht="15.75" customHeight="1" x14ac:dyDescent="0.2">
      <c r="A213" s="218"/>
      <c r="B213" s="218"/>
      <c r="C213" s="219"/>
      <c r="D213" s="219"/>
      <c r="E213" s="219"/>
      <c r="F213" s="219"/>
      <c r="G213" s="219"/>
      <c r="H213" s="219"/>
      <c r="I213" s="218"/>
      <c r="J213" s="218"/>
      <c r="K213" s="218"/>
      <c r="L213" s="218"/>
      <c r="M213" s="218"/>
      <c r="N213" s="218"/>
      <c r="O213" s="218"/>
      <c r="P213" s="218"/>
      <c r="Q213" s="218"/>
      <c r="R213" s="218"/>
      <c r="S213" s="218"/>
      <c r="T213" s="218"/>
      <c r="U213" s="218"/>
      <c r="V213" s="218"/>
      <c r="W213" s="218"/>
      <c r="X213" s="218"/>
      <c r="Y213" s="218"/>
      <c r="Z213" s="218"/>
      <c r="AA213" s="218"/>
      <c r="AB213" s="218"/>
      <c r="AC213" s="218"/>
    </row>
    <row r="214" spans="1:29" ht="15.75" customHeight="1" x14ac:dyDescent="0.2">
      <c r="A214" s="218"/>
      <c r="B214" s="218"/>
      <c r="C214" s="219"/>
      <c r="D214" s="219"/>
      <c r="E214" s="219"/>
      <c r="F214" s="219"/>
      <c r="G214" s="219"/>
      <c r="H214" s="219"/>
      <c r="I214" s="218"/>
      <c r="J214" s="218"/>
      <c r="K214" s="218"/>
      <c r="L214" s="218"/>
      <c r="M214" s="218"/>
      <c r="N214" s="218"/>
      <c r="O214" s="218"/>
      <c r="P214" s="218"/>
      <c r="Q214" s="218"/>
      <c r="R214" s="218"/>
      <c r="S214" s="218"/>
      <c r="T214" s="218"/>
      <c r="U214" s="218"/>
      <c r="V214" s="218"/>
      <c r="W214" s="218"/>
      <c r="X214" s="218"/>
      <c r="Y214" s="218"/>
      <c r="Z214" s="218"/>
      <c r="AA214" s="218"/>
      <c r="AB214" s="218"/>
      <c r="AC214" s="218"/>
    </row>
    <row r="215" spans="1:29" ht="15.75" customHeight="1" x14ac:dyDescent="0.2">
      <c r="A215" s="218"/>
      <c r="B215" s="218"/>
      <c r="C215" s="219"/>
      <c r="D215" s="219"/>
      <c r="E215" s="219"/>
      <c r="F215" s="219"/>
      <c r="G215" s="219"/>
      <c r="H215" s="219"/>
      <c r="I215" s="218"/>
      <c r="J215" s="218"/>
      <c r="K215" s="218"/>
      <c r="L215" s="218"/>
      <c r="M215" s="218"/>
      <c r="N215" s="218"/>
      <c r="O215" s="218"/>
      <c r="P215" s="218"/>
      <c r="Q215" s="218"/>
      <c r="R215" s="218"/>
      <c r="S215" s="218"/>
      <c r="T215" s="218"/>
      <c r="U215" s="218"/>
      <c r="V215" s="218"/>
      <c r="W215" s="218"/>
      <c r="X215" s="218"/>
      <c r="Y215" s="218"/>
      <c r="Z215" s="218"/>
      <c r="AA215" s="218"/>
      <c r="AB215" s="218"/>
      <c r="AC215" s="218"/>
    </row>
    <row r="216" spans="1:29" ht="15.75" customHeight="1" x14ac:dyDescent="0.2">
      <c r="A216" s="218"/>
      <c r="B216" s="218"/>
      <c r="C216" s="219"/>
      <c r="D216" s="219"/>
      <c r="E216" s="219"/>
      <c r="F216" s="219"/>
      <c r="G216" s="219"/>
      <c r="H216" s="219"/>
      <c r="I216" s="218"/>
      <c r="J216" s="218"/>
      <c r="K216" s="218"/>
      <c r="L216" s="218"/>
      <c r="M216" s="218"/>
      <c r="N216" s="218"/>
      <c r="O216" s="218"/>
      <c r="P216" s="218"/>
      <c r="Q216" s="218"/>
      <c r="R216" s="218"/>
      <c r="S216" s="218"/>
      <c r="T216" s="218"/>
      <c r="U216" s="218"/>
      <c r="V216" s="218"/>
      <c r="W216" s="218"/>
      <c r="X216" s="218"/>
      <c r="Y216" s="218"/>
      <c r="Z216" s="218"/>
      <c r="AA216" s="218"/>
      <c r="AB216" s="218"/>
      <c r="AC216" s="218"/>
    </row>
    <row r="217" spans="1:29" ht="15.75" customHeight="1" x14ac:dyDescent="0.2">
      <c r="A217" s="218"/>
      <c r="B217" s="218"/>
      <c r="C217" s="219"/>
      <c r="D217" s="219"/>
      <c r="E217" s="219"/>
      <c r="F217" s="219"/>
      <c r="G217" s="219"/>
      <c r="H217" s="219"/>
      <c r="I217" s="218"/>
      <c r="J217" s="218"/>
      <c r="K217" s="218"/>
      <c r="L217" s="218"/>
      <c r="M217" s="218"/>
      <c r="N217" s="218"/>
      <c r="O217" s="218"/>
      <c r="P217" s="218"/>
      <c r="Q217" s="218"/>
      <c r="R217" s="218"/>
      <c r="S217" s="218"/>
      <c r="T217" s="218"/>
      <c r="U217" s="218"/>
      <c r="V217" s="218"/>
      <c r="W217" s="218"/>
      <c r="X217" s="218"/>
      <c r="Y217" s="218"/>
      <c r="Z217" s="218"/>
      <c r="AA217" s="218"/>
      <c r="AB217" s="218"/>
      <c r="AC217" s="218"/>
    </row>
    <row r="218" spans="1:29" ht="15.75" customHeight="1" x14ac:dyDescent="0.2">
      <c r="A218" s="218"/>
      <c r="B218" s="218"/>
      <c r="C218" s="219"/>
      <c r="D218" s="219"/>
      <c r="E218" s="219"/>
      <c r="F218" s="219"/>
      <c r="G218" s="219"/>
      <c r="H218" s="219"/>
      <c r="I218" s="218"/>
      <c r="J218" s="218"/>
      <c r="K218" s="218"/>
      <c r="L218" s="218"/>
      <c r="M218" s="218"/>
      <c r="N218" s="218"/>
      <c r="O218" s="218"/>
      <c r="P218" s="218"/>
      <c r="Q218" s="218"/>
      <c r="R218" s="218"/>
      <c r="S218" s="218"/>
      <c r="T218" s="218"/>
      <c r="U218" s="218"/>
      <c r="V218" s="218"/>
      <c r="W218" s="218"/>
      <c r="X218" s="218"/>
      <c r="Y218" s="218"/>
      <c r="Z218" s="218"/>
      <c r="AA218" s="218"/>
      <c r="AB218" s="218"/>
      <c r="AC218" s="218"/>
    </row>
    <row r="219" spans="1:29" ht="15.75" customHeight="1" x14ac:dyDescent="0.2">
      <c r="A219" s="218"/>
      <c r="B219" s="218"/>
      <c r="C219" s="219"/>
      <c r="D219" s="219"/>
      <c r="E219" s="219"/>
      <c r="F219" s="219"/>
      <c r="G219" s="219"/>
      <c r="H219" s="219"/>
      <c r="I219" s="218"/>
      <c r="J219" s="218"/>
      <c r="K219" s="218"/>
      <c r="L219" s="218"/>
      <c r="M219" s="218"/>
      <c r="N219" s="218"/>
      <c r="O219" s="218"/>
      <c r="P219" s="218"/>
      <c r="Q219" s="218"/>
      <c r="R219" s="218"/>
      <c r="S219" s="218"/>
      <c r="T219" s="218"/>
      <c r="U219" s="218"/>
      <c r="V219" s="218"/>
      <c r="W219" s="218"/>
      <c r="X219" s="218"/>
      <c r="Y219" s="218"/>
      <c r="Z219" s="218"/>
      <c r="AA219" s="218"/>
      <c r="AB219" s="218"/>
      <c r="AC219" s="218"/>
    </row>
    <row r="220" spans="1:29" ht="15.75" customHeight="1" x14ac:dyDescent="0.2">
      <c r="A220" s="218"/>
      <c r="B220" s="218"/>
      <c r="C220" s="219"/>
      <c r="D220" s="219"/>
      <c r="E220" s="219"/>
      <c r="F220" s="219"/>
      <c r="G220" s="219"/>
      <c r="H220" s="219"/>
      <c r="I220" s="218"/>
      <c r="J220" s="218"/>
      <c r="K220" s="218"/>
      <c r="L220" s="218"/>
      <c r="M220" s="218"/>
      <c r="N220" s="218"/>
      <c r="O220" s="218"/>
      <c r="P220" s="218"/>
      <c r="Q220" s="218"/>
      <c r="R220" s="218"/>
      <c r="S220" s="218"/>
      <c r="T220" s="218"/>
      <c r="U220" s="218"/>
      <c r="V220" s="218"/>
      <c r="W220" s="218"/>
      <c r="X220" s="218"/>
      <c r="Y220" s="218"/>
      <c r="Z220" s="218"/>
      <c r="AA220" s="218"/>
      <c r="AB220" s="218"/>
      <c r="AC220" s="218"/>
    </row>
    <row r="221" spans="1:29" ht="15.75" customHeight="1" x14ac:dyDescent="0.2">
      <c r="A221" s="218"/>
      <c r="B221" s="218"/>
      <c r="C221" s="219"/>
      <c r="D221" s="219"/>
      <c r="E221" s="219"/>
      <c r="F221" s="219"/>
      <c r="G221" s="219"/>
      <c r="H221" s="219"/>
      <c r="I221" s="218"/>
      <c r="J221" s="218"/>
      <c r="K221" s="218"/>
      <c r="L221" s="218"/>
      <c r="M221" s="218"/>
      <c r="N221" s="218"/>
      <c r="O221" s="218"/>
      <c r="P221" s="218"/>
      <c r="Q221" s="218"/>
      <c r="R221" s="218"/>
      <c r="S221" s="218"/>
      <c r="T221" s="218"/>
      <c r="U221" s="218"/>
      <c r="V221" s="218"/>
      <c r="W221" s="218"/>
      <c r="X221" s="218"/>
      <c r="Y221" s="218"/>
      <c r="Z221" s="218"/>
      <c r="AA221" s="218"/>
      <c r="AB221" s="218"/>
      <c r="AC221" s="218"/>
    </row>
    <row r="222" spans="1:29" ht="15.75" customHeight="1" x14ac:dyDescent="0.2">
      <c r="A222" s="218"/>
      <c r="B222" s="218"/>
      <c r="C222" s="219"/>
      <c r="D222" s="219"/>
      <c r="E222" s="219"/>
      <c r="F222" s="219"/>
      <c r="G222" s="219"/>
      <c r="H222" s="219"/>
      <c r="I222" s="218"/>
      <c r="J222" s="218"/>
      <c r="K222" s="218"/>
      <c r="L222" s="218"/>
      <c r="M222" s="218"/>
      <c r="N222" s="218"/>
      <c r="O222" s="218"/>
      <c r="P222" s="218"/>
      <c r="Q222" s="218"/>
      <c r="R222" s="218"/>
      <c r="S222" s="218"/>
      <c r="T222" s="218"/>
      <c r="U222" s="218"/>
      <c r="V222" s="218"/>
      <c r="W222" s="218"/>
      <c r="X222" s="218"/>
      <c r="Y222" s="218"/>
      <c r="Z222" s="218"/>
      <c r="AA222" s="218"/>
      <c r="AB222" s="218"/>
      <c r="AC222" s="218"/>
    </row>
    <row r="223" spans="1:29" ht="15.75" customHeight="1" x14ac:dyDescent="0.2">
      <c r="A223" s="218"/>
      <c r="B223" s="218"/>
      <c r="C223" s="219"/>
      <c r="D223" s="219"/>
      <c r="E223" s="219"/>
      <c r="F223" s="219"/>
      <c r="G223" s="219"/>
      <c r="H223" s="219"/>
      <c r="I223" s="218"/>
      <c r="J223" s="218"/>
      <c r="K223" s="218"/>
      <c r="L223" s="218"/>
      <c r="M223" s="218"/>
      <c r="N223" s="218"/>
      <c r="O223" s="218"/>
      <c r="P223" s="218"/>
      <c r="Q223" s="218"/>
      <c r="R223" s="218"/>
      <c r="S223" s="218"/>
      <c r="T223" s="218"/>
      <c r="U223" s="218"/>
      <c r="V223" s="218"/>
      <c r="W223" s="218"/>
      <c r="X223" s="218"/>
      <c r="Y223" s="218"/>
      <c r="Z223" s="218"/>
      <c r="AA223" s="218"/>
      <c r="AB223" s="218"/>
      <c r="AC223" s="218"/>
    </row>
    <row r="224" spans="1:29" ht="15.75" customHeight="1" x14ac:dyDescent="0.2">
      <c r="A224" s="218"/>
      <c r="B224" s="218"/>
      <c r="C224" s="219"/>
      <c r="D224" s="219"/>
      <c r="E224" s="219"/>
      <c r="F224" s="219"/>
      <c r="G224" s="219"/>
      <c r="H224" s="219"/>
      <c r="I224" s="218"/>
      <c r="J224" s="218"/>
      <c r="K224" s="218"/>
      <c r="L224" s="218"/>
      <c r="M224" s="218"/>
      <c r="N224" s="218"/>
      <c r="O224" s="218"/>
      <c r="P224" s="218"/>
      <c r="Q224" s="218"/>
      <c r="R224" s="218"/>
      <c r="S224" s="218"/>
      <c r="T224" s="218"/>
      <c r="U224" s="218"/>
      <c r="V224" s="218"/>
      <c r="W224" s="218"/>
      <c r="X224" s="218"/>
      <c r="Y224" s="218"/>
      <c r="Z224" s="218"/>
      <c r="AA224" s="218"/>
      <c r="AB224" s="218"/>
      <c r="AC224" s="218"/>
    </row>
    <row r="225" spans="1:29" ht="15.75" customHeight="1" x14ac:dyDescent="0.2">
      <c r="A225" s="218"/>
      <c r="B225" s="218"/>
      <c r="C225" s="219"/>
      <c r="D225" s="219"/>
      <c r="E225" s="219"/>
      <c r="F225" s="219"/>
      <c r="G225" s="219"/>
      <c r="H225" s="219"/>
      <c r="I225" s="218"/>
      <c r="J225" s="218"/>
      <c r="K225" s="218"/>
      <c r="L225" s="218"/>
      <c r="M225" s="218"/>
      <c r="N225" s="218"/>
      <c r="O225" s="218"/>
      <c r="P225" s="218"/>
      <c r="Q225" s="218"/>
      <c r="R225" s="218"/>
      <c r="S225" s="218"/>
      <c r="T225" s="218"/>
      <c r="U225" s="218"/>
      <c r="V225" s="218"/>
      <c r="W225" s="218"/>
      <c r="X225" s="218"/>
      <c r="Y225" s="218"/>
      <c r="Z225" s="218"/>
      <c r="AA225" s="218"/>
      <c r="AB225" s="218"/>
      <c r="AC225" s="218"/>
    </row>
    <row r="226" spans="1:29" ht="15.75" customHeight="1" x14ac:dyDescent="0.2">
      <c r="A226" s="218"/>
      <c r="B226" s="218"/>
      <c r="C226" s="219"/>
      <c r="D226" s="219"/>
      <c r="E226" s="219"/>
      <c r="F226" s="219"/>
      <c r="G226" s="219"/>
      <c r="H226" s="219"/>
      <c r="I226" s="218"/>
      <c r="J226" s="218"/>
      <c r="K226" s="218"/>
      <c r="L226" s="218"/>
      <c r="M226" s="218"/>
      <c r="N226" s="218"/>
      <c r="O226" s="218"/>
      <c r="P226" s="218"/>
      <c r="Q226" s="218"/>
      <c r="R226" s="218"/>
      <c r="S226" s="218"/>
      <c r="T226" s="218"/>
      <c r="U226" s="218"/>
      <c r="V226" s="218"/>
      <c r="W226" s="218"/>
      <c r="X226" s="218"/>
      <c r="Y226" s="218"/>
      <c r="Z226" s="218"/>
      <c r="AA226" s="218"/>
      <c r="AB226" s="218"/>
      <c r="AC226" s="218"/>
    </row>
    <row r="227" spans="1:29" ht="15.75" customHeight="1" x14ac:dyDescent="0.2">
      <c r="A227" s="218"/>
      <c r="B227" s="218"/>
      <c r="C227" s="219"/>
      <c r="D227" s="219"/>
      <c r="E227" s="219"/>
      <c r="F227" s="219"/>
      <c r="G227" s="219"/>
      <c r="H227" s="219"/>
      <c r="I227" s="218"/>
      <c r="J227" s="218"/>
      <c r="K227" s="218"/>
      <c r="L227" s="218"/>
      <c r="M227" s="218"/>
      <c r="N227" s="218"/>
      <c r="O227" s="218"/>
      <c r="P227" s="218"/>
      <c r="Q227" s="218"/>
      <c r="R227" s="218"/>
      <c r="S227" s="218"/>
      <c r="T227" s="218"/>
      <c r="U227" s="218"/>
      <c r="V227" s="218"/>
      <c r="W227" s="218"/>
      <c r="X227" s="218"/>
      <c r="Y227" s="218"/>
      <c r="Z227" s="218"/>
      <c r="AA227" s="218"/>
      <c r="AB227" s="218"/>
      <c r="AC227" s="218"/>
    </row>
    <row r="228" spans="1:29" ht="15.75" customHeight="1" x14ac:dyDescent="0.2">
      <c r="A228" s="218"/>
      <c r="B228" s="218"/>
      <c r="C228" s="219"/>
      <c r="D228" s="219"/>
      <c r="E228" s="219"/>
      <c r="F228" s="219"/>
      <c r="G228" s="219"/>
      <c r="H228" s="219"/>
      <c r="I228" s="218"/>
      <c r="J228" s="218"/>
      <c r="K228" s="218"/>
      <c r="L228" s="218"/>
      <c r="M228" s="218"/>
      <c r="N228" s="218"/>
      <c r="O228" s="218"/>
      <c r="P228" s="218"/>
      <c r="Q228" s="218"/>
      <c r="R228" s="218"/>
      <c r="S228" s="218"/>
      <c r="T228" s="218"/>
      <c r="U228" s="218"/>
      <c r="V228" s="218"/>
      <c r="W228" s="218"/>
      <c r="X228" s="218"/>
      <c r="Y228" s="218"/>
      <c r="Z228" s="218"/>
      <c r="AA228" s="218"/>
      <c r="AB228" s="218"/>
      <c r="AC228" s="218"/>
    </row>
    <row r="229" spans="1:29" ht="15.75" customHeight="1" x14ac:dyDescent="0.2">
      <c r="A229" s="218"/>
      <c r="B229" s="218"/>
      <c r="C229" s="219"/>
      <c r="D229" s="219"/>
      <c r="E229" s="219"/>
      <c r="F229" s="219"/>
      <c r="G229" s="219"/>
      <c r="H229" s="219"/>
      <c r="I229" s="218"/>
      <c r="J229" s="218"/>
      <c r="K229" s="218"/>
      <c r="L229" s="218"/>
      <c r="M229" s="218"/>
      <c r="N229" s="218"/>
      <c r="O229" s="218"/>
      <c r="P229" s="218"/>
      <c r="Q229" s="218"/>
      <c r="R229" s="218"/>
      <c r="S229" s="218"/>
      <c r="T229" s="218"/>
      <c r="U229" s="218"/>
      <c r="V229" s="218"/>
      <c r="W229" s="218"/>
      <c r="X229" s="218"/>
      <c r="Y229" s="218"/>
      <c r="Z229" s="218"/>
      <c r="AA229" s="218"/>
      <c r="AB229" s="218"/>
      <c r="AC229" s="218"/>
    </row>
    <row r="230" spans="1:29" ht="15.75" customHeight="1" x14ac:dyDescent="0.2">
      <c r="A230" s="218"/>
      <c r="B230" s="218"/>
      <c r="C230" s="219"/>
      <c r="D230" s="219"/>
      <c r="E230" s="219"/>
      <c r="F230" s="219"/>
      <c r="G230" s="219"/>
      <c r="H230" s="219"/>
      <c r="I230" s="218"/>
      <c r="J230" s="218"/>
      <c r="K230" s="218"/>
      <c r="L230" s="218"/>
      <c r="M230" s="218"/>
      <c r="N230" s="218"/>
      <c r="O230" s="218"/>
      <c r="P230" s="218"/>
      <c r="Q230" s="218"/>
      <c r="R230" s="218"/>
      <c r="S230" s="218"/>
      <c r="T230" s="218"/>
      <c r="U230" s="218"/>
      <c r="V230" s="218"/>
      <c r="W230" s="218"/>
      <c r="X230" s="218"/>
      <c r="Y230" s="218"/>
      <c r="Z230" s="218"/>
      <c r="AA230" s="218"/>
      <c r="AB230" s="218"/>
      <c r="AC230" s="218"/>
    </row>
    <row r="231" spans="1:29" ht="15.75" customHeight="1" x14ac:dyDescent="0.2">
      <c r="A231" s="218"/>
      <c r="B231" s="218"/>
      <c r="C231" s="219"/>
      <c r="D231" s="219"/>
      <c r="E231" s="219"/>
      <c r="F231" s="219"/>
      <c r="G231" s="219"/>
      <c r="H231" s="219"/>
      <c r="I231" s="218"/>
      <c r="J231" s="218"/>
      <c r="K231" s="218"/>
      <c r="L231" s="218"/>
      <c r="M231" s="218"/>
      <c r="N231" s="218"/>
      <c r="O231" s="218"/>
      <c r="P231" s="218"/>
      <c r="Q231" s="218"/>
      <c r="R231" s="218"/>
      <c r="S231" s="218"/>
      <c r="T231" s="218"/>
      <c r="U231" s="218"/>
      <c r="V231" s="218"/>
      <c r="W231" s="218"/>
      <c r="X231" s="218"/>
      <c r="Y231" s="218"/>
      <c r="Z231" s="218"/>
      <c r="AA231" s="218"/>
      <c r="AB231" s="218"/>
      <c r="AC231" s="218"/>
    </row>
    <row r="232" spans="1:29" ht="15.75" customHeight="1" x14ac:dyDescent="0.2">
      <c r="A232" s="218"/>
      <c r="B232" s="218"/>
      <c r="C232" s="219"/>
      <c r="D232" s="219"/>
      <c r="E232" s="219"/>
      <c r="F232" s="219"/>
      <c r="G232" s="219"/>
      <c r="H232" s="219"/>
      <c r="I232" s="218"/>
      <c r="J232" s="218"/>
      <c r="K232" s="218"/>
      <c r="L232" s="218"/>
      <c r="M232" s="218"/>
      <c r="N232" s="218"/>
      <c r="O232" s="218"/>
      <c r="P232" s="218"/>
      <c r="Q232" s="218"/>
      <c r="R232" s="218"/>
      <c r="S232" s="218"/>
      <c r="T232" s="218"/>
      <c r="U232" s="218"/>
      <c r="V232" s="218"/>
      <c r="W232" s="218"/>
      <c r="X232" s="218"/>
      <c r="Y232" s="218"/>
      <c r="Z232" s="218"/>
      <c r="AA232" s="218"/>
      <c r="AB232" s="218"/>
      <c r="AC232" s="218"/>
    </row>
    <row r="233" spans="1:29" ht="15.75" customHeight="1" x14ac:dyDescent="0.2">
      <c r="A233" s="218"/>
      <c r="B233" s="218"/>
      <c r="C233" s="219"/>
      <c r="D233" s="219"/>
      <c r="E233" s="219"/>
      <c r="F233" s="219"/>
      <c r="G233" s="219"/>
      <c r="H233" s="219"/>
      <c r="I233" s="218"/>
      <c r="J233" s="218"/>
      <c r="K233" s="218"/>
      <c r="L233" s="218"/>
      <c r="M233" s="218"/>
      <c r="N233" s="218"/>
      <c r="O233" s="218"/>
      <c r="P233" s="218"/>
      <c r="Q233" s="218"/>
      <c r="R233" s="218"/>
      <c r="S233" s="218"/>
      <c r="T233" s="218"/>
      <c r="U233" s="218"/>
      <c r="V233" s="218"/>
      <c r="W233" s="218"/>
      <c r="X233" s="218"/>
      <c r="Y233" s="218"/>
      <c r="Z233" s="218"/>
      <c r="AA233" s="218"/>
      <c r="AB233" s="218"/>
      <c r="AC233" s="218"/>
    </row>
    <row r="234" spans="1:29" ht="15.75" customHeight="1" x14ac:dyDescent="0.2">
      <c r="A234" s="218"/>
      <c r="B234" s="218"/>
      <c r="C234" s="219"/>
      <c r="D234" s="219"/>
      <c r="E234" s="219"/>
      <c r="F234" s="219"/>
      <c r="G234" s="219"/>
      <c r="H234" s="219"/>
      <c r="I234" s="218"/>
      <c r="J234" s="218"/>
      <c r="K234" s="218"/>
      <c r="L234" s="218"/>
      <c r="M234" s="218"/>
      <c r="N234" s="218"/>
      <c r="O234" s="218"/>
      <c r="P234" s="218"/>
      <c r="Q234" s="218"/>
      <c r="R234" s="218"/>
      <c r="S234" s="218"/>
      <c r="T234" s="218"/>
      <c r="U234" s="218"/>
      <c r="V234" s="218"/>
      <c r="W234" s="218"/>
      <c r="X234" s="218"/>
      <c r="Y234" s="218"/>
      <c r="Z234" s="218"/>
      <c r="AA234" s="218"/>
      <c r="AB234" s="218"/>
      <c r="AC234" s="218"/>
    </row>
    <row r="235" spans="1:29" ht="15.75" customHeight="1" x14ac:dyDescent="0.2">
      <c r="A235" s="218"/>
      <c r="B235" s="218"/>
      <c r="C235" s="219"/>
      <c r="D235" s="219"/>
      <c r="E235" s="219"/>
      <c r="F235" s="219"/>
      <c r="G235" s="219"/>
      <c r="H235" s="219"/>
      <c r="I235" s="218"/>
      <c r="J235" s="218"/>
      <c r="K235" s="218"/>
      <c r="L235" s="218"/>
      <c r="M235" s="218"/>
      <c r="N235" s="218"/>
      <c r="O235" s="218"/>
      <c r="P235" s="218"/>
      <c r="Q235" s="218"/>
      <c r="R235" s="218"/>
      <c r="S235" s="218"/>
      <c r="T235" s="218"/>
      <c r="U235" s="218"/>
      <c r="V235" s="218"/>
      <c r="W235" s="218"/>
      <c r="X235" s="218"/>
      <c r="Y235" s="218"/>
      <c r="Z235" s="218"/>
      <c r="AA235" s="218"/>
      <c r="AB235" s="218"/>
      <c r="AC235" s="218"/>
    </row>
    <row r="236" spans="1:29" ht="15.75" customHeight="1" x14ac:dyDescent="0.2">
      <c r="A236" s="218"/>
      <c r="B236" s="218"/>
      <c r="C236" s="219"/>
      <c r="D236" s="219"/>
      <c r="E236" s="219"/>
      <c r="F236" s="219"/>
      <c r="G236" s="219"/>
      <c r="H236" s="219"/>
      <c r="I236" s="218"/>
      <c r="J236" s="218"/>
      <c r="K236" s="218"/>
      <c r="L236" s="218"/>
      <c r="M236" s="218"/>
      <c r="N236" s="218"/>
      <c r="O236" s="218"/>
      <c r="P236" s="218"/>
      <c r="Q236" s="218"/>
      <c r="R236" s="218"/>
      <c r="S236" s="218"/>
      <c r="T236" s="218"/>
      <c r="U236" s="218"/>
      <c r="V236" s="218"/>
      <c r="W236" s="218"/>
      <c r="X236" s="218"/>
      <c r="Y236" s="218"/>
      <c r="Z236" s="218"/>
      <c r="AA236" s="218"/>
      <c r="AB236" s="218"/>
      <c r="AC236" s="218"/>
    </row>
    <row r="237" spans="1:29" ht="15.75" customHeight="1" x14ac:dyDescent="0.2">
      <c r="A237" s="218"/>
      <c r="B237" s="218"/>
      <c r="C237" s="219"/>
      <c r="D237" s="219"/>
      <c r="E237" s="219"/>
      <c r="F237" s="219"/>
      <c r="G237" s="219"/>
      <c r="H237" s="219"/>
      <c r="I237" s="218"/>
      <c r="J237" s="218"/>
      <c r="K237" s="218"/>
      <c r="L237" s="218"/>
      <c r="M237" s="218"/>
      <c r="N237" s="218"/>
      <c r="O237" s="218"/>
      <c r="P237" s="218"/>
      <c r="Q237" s="218"/>
      <c r="R237" s="218"/>
      <c r="S237" s="218"/>
      <c r="T237" s="218"/>
      <c r="U237" s="218"/>
      <c r="V237" s="218"/>
      <c r="W237" s="218"/>
      <c r="X237" s="218"/>
      <c r="Y237" s="218"/>
      <c r="Z237" s="218"/>
      <c r="AA237" s="218"/>
      <c r="AB237" s="218"/>
      <c r="AC237" s="218"/>
    </row>
    <row r="238" spans="1:29" ht="15.75" customHeight="1" x14ac:dyDescent="0.2">
      <c r="A238" s="218"/>
      <c r="B238" s="218"/>
      <c r="C238" s="219"/>
      <c r="D238" s="219"/>
      <c r="E238" s="219"/>
      <c r="F238" s="219"/>
      <c r="G238" s="219"/>
      <c r="H238" s="219"/>
      <c r="I238" s="218"/>
      <c r="J238" s="218"/>
      <c r="K238" s="218"/>
      <c r="L238" s="218"/>
      <c r="M238" s="218"/>
      <c r="N238" s="218"/>
      <c r="O238" s="218"/>
      <c r="P238" s="218"/>
      <c r="Q238" s="218"/>
      <c r="R238" s="218"/>
      <c r="S238" s="218"/>
      <c r="T238" s="218"/>
      <c r="U238" s="218"/>
      <c r="V238" s="218"/>
      <c r="W238" s="218"/>
      <c r="X238" s="218"/>
      <c r="Y238" s="218"/>
      <c r="Z238" s="218"/>
      <c r="AA238" s="218"/>
      <c r="AB238" s="218"/>
      <c r="AC238" s="218"/>
    </row>
    <row r="239" spans="1:29" ht="15.75" customHeight="1" x14ac:dyDescent="0.2">
      <c r="A239" s="218"/>
      <c r="B239" s="218"/>
      <c r="C239" s="219"/>
      <c r="D239" s="219"/>
      <c r="E239" s="219"/>
      <c r="F239" s="219"/>
      <c r="G239" s="219"/>
      <c r="H239" s="219"/>
      <c r="I239" s="218"/>
      <c r="J239" s="218"/>
      <c r="K239" s="218"/>
      <c r="L239" s="218"/>
      <c r="M239" s="218"/>
      <c r="N239" s="218"/>
      <c r="O239" s="218"/>
      <c r="P239" s="218"/>
      <c r="Q239" s="218"/>
      <c r="R239" s="218"/>
      <c r="S239" s="218"/>
      <c r="T239" s="218"/>
      <c r="U239" s="218"/>
      <c r="V239" s="218"/>
      <c r="W239" s="218"/>
      <c r="X239" s="218"/>
      <c r="Y239" s="218"/>
      <c r="Z239" s="218"/>
      <c r="AA239" s="218"/>
      <c r="AB239" s="218"/>
      <c r="AC239" s="218"/>
    </row>
    <row r="240" spans="1:29" ht="15.75" customHeight="1" x14ac:dyDescent="0.2">
      <c r="A240" s="218"/>
      <c r="B240" s="218"/>
      <c r="C240" s="219"/>
      <c r="D240" s="219"/>
      <c r="E240" s="219"/>
      <c r="F240" s="219"/>
      <c r="G240" s="219"/>
      <c r="H240" s="219"/>
      <c r="I240" s="218"/>
      <c r="J240" s="218"/>
      <c r="K240" s="218"/>
      <c r="L240" s="218"/>
      <c r="M240" s="218"/>
      <c r="N240" s="218"/>
      <c r="O240" s="218"/>
      <c r="P240" s="218"/>
      <c r="Q240" s="218"/>
      <c r="R240" s="218"/>
      <c r="S240" s="218"/>
      <c r="T240" s="218"/>
      <c r="U240" s="218"/>
      <c r="V240" s="218"/>
      <c r="W240" s="218"/>
      <c r="X240" s="218"/>
      <c r="Y240" s="218"/>
      <c r="Z240" s="218"/>
      <c r="AA240" s="218"/>
      <c r="AB240" s="218"/>
      <c r="AC240" s="218"/>
    </row>
    <row r="241" spans="1:29" ht="15.75" customHeight="1" x14ac:dyDescent="0.2">
      <c r="A241" s="218"/>
      <c r="B241" s="218"/>
      <c r="C241" s="219"/>
      <c r="D241" s="219"/>
      <c r="E241" s="219"/>
      <c r="F241" s="219"/>
      <c r="G241" s="219"/>
      <c r="H241" s="219"/>
      <c r="I241" s="218"/>
      <c r="J241" s="218"/>
      <c r="K241" s="218"/>
      <c r="L241" s="218"/>
      <c r="M241" s="218"/>
      <c r="N241" s="218"/>
      <c r="O241" s="218"/>
      <c r="P241" s="218"/>
      <c r="Q241" s="218"/>
      <c r="R241" s="218"/>
      <c r="S241" s="218"/>
      <c r="T241" s="218"/>
      <c r="U241" s="218"/>
      <c r="V241" s="218"/>
      <c r="W241" s="218"/>
      <c r="X241" s="218"/>
      <c r="Y241" s="218"/>
      <c r="Z241" s="218"/>
      <c r="AA241" s="218"/>
      <c r="AB241" s="218"/>
      <c r="AC241" s="218"/>
    </row>
    <row r="242" spans="1:29" ht="15.75" customHeight="1" x14ac:dyDescent="0.2">
      <c r="A242" s="218"/>
      <c r="B242" s="218"/>
      <c r="C242" s="219"/>
      <c r="D242" s="219"/>
      <c r="E242" s="219"/>
      <c r="F242" s="219"/>
      <c r="G242" s="219"/>
      <c r="H242" s="219"/>
      <c r="I242" s="218"/>
      <c r="J242" s="218"/>
      <c r="K242" s="218"/>
      <c r="L242" s="218"/>
      <c r="M242" s="218"/>
      <c r="N242" s="218"/>
      <c r="O242" s="218"/>
      <c r="P242" s="218"/>
      <c r="Q242" s="218"/>
      <c r="R242" s="218"/>
      <c r="S242" s="218"/>
      <c r="T242" s="218"/>
      <c r="U242" s="218"/>
      <c r="V242" s="218"/>
      <c r="W242" s="218"/>
      <c r="X242" s="218"/>
      <c r="Y242" s="218"/>
      <c r="Z242" s="218"/>
      <c r="AA242" s="218"/>
      <c r="AB242" s="218"/>
      <c r="AC242" s="218"/>
    </row>
    <row r="243" spans="1:29" ht="15.75" customHeight="1" x14ac:dyDescent="0.2">
      <c r="A243" s="218"/>
      <c r="B243" s="218"/>
      <c r="C243" s="219"/>
      <c r="D243" s="219"/>
      <c r="E243" s="219"/>
      <c r="F243" s="219"/>
      <c r="G243" s="219"/>
      <c r="H243" s="219"/>
      <c r="I243" s="218"/>
      <c r="J243" s="218"/>
      <c r="K243" s="218"/>
      <c r="L243" s="218"/>
      <c r="M243" s="218"/>
      <c r="N243" s="218"/>
      <c r="O243" s="218"/>
      <c r="P243" s="218"/>
      <c r="Q243" s="218"/>
      <c r="R243" s="218"/>
      <c r="S243" s="218"/>
      <c r="T243" s="218"/>
      <c r="U243" s="218"/>
      <c r="V243" s="218"/>
      <c r="W243" s="218"/>
      <c r="X243" s="218"/>
      <c r="Y243" s="218"/>
      <c r="Z243" s="218"/>
      <c r="AA243" s="218"/>
      <c r="AB243" s="218"/>
      <c r="AC243" s="218"/>
    </row>
    <row r="244" spans="1:29" ht="15.75" customHeight="1" x14ac:dyDescent="0.2">
      <c r="A244" s="218"/>
      <c r="B244" s="218"/>
      <c r="C244" s="219"/>
      <c r="D244" s="219"/>
      <c r="E244" s="219"/>
      <c r="F244" s="219"/>
      <c r="G244" s="219"/>
      <c r="H244" s="219"/>
      <c r="I244" s="218"/>
      <c r="J244" s="218"/>
      <c r="K244" s="218"/>
      <c r="L244" s="218"/>
      <c r="M244" s="218"/>
      <c r="N244" s="218"/>
      <c r="O244" s="218"/>
      <c r="P244" s="218"/>
      <c r="Q244" s="218"/>
      <c r="R244" s="218"/>
      <c r="S244" s="218"/>
      <c r="T244" s="218"/>
      <c r="U244" s="218"/>
      <c r="V244" s="218"/>
      <c r="W244" s="218"/>
      <c r="X244" s="218"/>
      <c r="Y244" s="218"/>
      <c r="Z244" s="218"/>
      <c r="AA244" s="218"/>
      <c r="AB244" s="218"/>
      <c r="AC244" s="218"/>
    </row>
    <row r="245" spans="1:29" ht="15.75" customHeight="1" x14ac:dyDescent="0.2">
      <c r="A245" s="218"/>
      <c r="B245" s="218"/>
      <c r="C245" s="219"/>
      <c r="D245" s="219"/>
      <c r="E245" s="219"/>
      <c r="F245" s="219"/>
      <c r="G245" s="219"/>
      <c r="H245" s="219"/>
      <c r="I245" s="218"/>
      <c r="J245" s="218"/>
      <c r="K245" s="218"/>
      <c r="L245" s="218"/>
      <c r="M245" s="218"/>
      <c r="N245" s="218"/>
      <c r="O245" s="218"/>
      <c r="P245" s="218"/>
      <c r="Q245" s="218"/>
      <c r="R245" s="218"/>
      <c r="S245" s="218"/>
      <c r="T245" s="218"/>
      <c r="U245" s="218"/>
      <c r="V245" s="218"/>
      <c r="W245" s="218"/>
      <c r="X245" s="218"/>
      <c r="Y245" s="218"/>
      <c r="Z245" s="218"/>
      <c r="AA245" s="218"/>
      <c r="AB245" s="218"/>
      <c r="AC245" s="218"/>
    </row>
    <row r="246" spans="1:29" ht="15.75" customHeight="1" x14ac:dyDescent="0.2">
      <c r="A246" s="218"/>
      <c r="B246" s="218"/>
      <c r="C246" s="219"/>
      <c r="D246" s="219"/>
      <c r="E246" s="219"/>
      <c r="F246" s="219"/>
      <c r="G246" s="219"/>
      <c r="H246" s="219"/>
      <c r="I246" s="218"/>
      <c r="J246" s="218"/>
      <c r="K246" s="218"/>
      <c r="L246" s="218"/>
      <c r="M246" s="218"/>
      <c r="N246" s="218"/>
      <c r="O246" s="218"/>
      <c r="P246" s="218"/>
      <c r="Q246" s="218"/>
      <c r="R246" s="218"/>
      <c r="S246" s="218"/>
      <c r="T246" s="218"/>
      <c r="U246" s="218"/>
      <c r="V246" s="218"/>
      <c r="W246" s="218"/>
      <c r="X246" s="218"/>
      <c r="Y246" s="218"/>
      <c r="Z246" s="218"/>
      <c r="AA246" s="218"/>
      <c r="AB246" s="218"/>
      <c r="AC246" s="218"/>
    </row>
    <row r="247" spans="1:29" ht="15.75" customHeight="1" x14ac:dyDescent="0.2">
      <c r="A247" s="218"/>
      <c r="B247" s="218"/>
      <c r="C247" s="219"/>
      <c r="D247" s="219"/>
      <c r="E247" s="219"/>
      <c r="F247" s="219"/>
      <c r="G247" s="219"/>
      <c r="H247" s="219"/>
      <c r="I247" s="218"/>
      <c r="J247" s="218"/>
      <c r="K247" s="218"/>
      <c r="L247" s="218"/>
      <c r="M247" s="218"/>
      <c r="N247" s="218"/>
      <c r="O247" s="218"/>
      <c r="P247" s="218"/>
      <c r="Q247" s="218"/>
      <c r="R247" s="218"/>
      <c r="S247" s="218"/>
      <c r="T247" s="218"/>
      <c r="U247" s="218"/>
      <c r="V247" s="218"/>
      <c r="W247" s="218"/>
      <c r="X247" s="218"/>
      <c r="Y247" s="218"/>
      <c r="Z247" s="218"/>
      <c r="AA247" s="218"/>
      <c r="AB247" s="218"/>
      <c r="AC247" s="218"/>
    </row>
    <row r="248" spans="1:29" ht="15.75" customHeight="1" x14ac:dyDescent="0.2">
      <c r="A248" s="218"/>
      <c r="B248" s="218"/>
      <c r="C248" s="219"/>
      <c r="D248" s="219"/>
      <c r="E248" s="219"/>
      <c r="F248" s="219"/>
      <c r="G248" s="219"/>
      <c r="H248" s="219"/>
      <c r="I248" s="218"/>
      <c r="J248" s="218"/>
      <c r="K248" s="218"/>
      <c r="L248" s="218"/>
      <c r="M248" s="218"/>
      <c r="N248" s="218"/>
      <c r="O248" s="218"/>
      <c r="P248" s="218"/>
      <c r="Q248" s="218"/>
      <c r="R248" s="218"/>
      <c r="S248" s="218"/>
      <c r="T248" s="218"/>
      <c r="U248" s="218"/>
      <c r="V248" s="218"/>
      <c r="W248" s="218"/>
      <c r="X248" s="218"/>
      <c r="Y248" s="218"/>
      <c r="Z248" s="218"/>
      <c r="AA248" s="218"/>
      <c r="AB248" s="218"/>
      <c r="AC248" s="218"/>
    </row>
    <row r="249" spans="1:29" ht="15.75" customHeight="1" x14ac:dyDescent="0.2">
      <c r="A249" s="218"/>
      <c r="B249" s="218"/>
      <c r="C249" s="219"/>
      <c r="D249" s="219"/>
      <c r="E249" s="219"/>
      <c r="F249" s="219"/>
      <c r="G249" s="219"/>
      <c r="H249" s="219"/>
      <c r="I249" s="218"/>
      <c r="J249" s="218"/>
      <c r="K249" s="218"/>
      <c r="L249" s="218"/>
      <c r="M249" s="218"/>
      <c r="N249" s="218"/>
      <c r="O249" s="218"/>
      <c r="P249" s="218"/>
      <c r="Q249" s="218"/>
      <c r="R249" s="218"/>
      <c r="S249" s="218"/>
      <c r="T249" s="218"/>
      <c r="U249" s="218"/>
      <c r="V249" s="218"/>
      <c r="W249" s="218"/>
      <c r="X249" s="218"/>
      <c r="Y249" s="218"/>
      <c r="Z249" s="218"/>
      <c r="AA249" s="218"/>
      <c r="AB249" s="218"/>
      <c r="AC249" s="218"/>
    </row>
    <row r="250" spans="1:29" ht="15.75" customHeight="1" x14ac:dyDescent="0.2">
      <c r="A250" s="218"/>
      <c r="B250" s="218"/>
      <c r="C250" s="219"/>
      <c r="D250" s="219"/>
      <c r="E250" s="219"/>
      <c r="F250" s="219"/>
      <c r="G250" s="219"/>
      <c r="H250" s="219"/>
      <c r="I250" s="218"/>
      <c r="J250" s="218"/>
      <c r="K250" s="218"/>
      <c r="L250" s="218"/>
      <c r="M250" s="218"/>
      <c r="N250" s="218"/>
      <c r="O250" s="218"/>
      <c r="P250" s="218"/>
      <c r="Q250" s="218"/>
      <c r="R250" s="218"/>
      <c r="S250" s="218"/>
      <c r="T250" s="218"/>
      <c r="U250" s="218"/>
      <c r="V250" s="218"/>
      <c r="W250" s="218"/>
      <c r="X250" s="218"/>
      <c r="Y250" s="218"/>
      <c r="Z250" s="218"/>
      <c r="AA250" s="218"/>
      <c r="AB250" s="218"/>
      <c r="AC250" s="218"/>
    </row>
    <row r="251" spans="1:29" ht="15.75" customHeight="1" x14ac:dyDescent="0.2">
      <c r="A251" s="218"/>
      <c r="B251" s="218"/>
      <c r="C251" s="219"/>
      <c r="D251" s="219"/>
      <c r="E251" s="219"/>
      <c r="F251" s="219"/>
      <c r="G251" s="219"/>
      <c r="H251" s="219"/>
      <c r="I251" s="218"/>
      <c r="J251" s="218"/>
      <c r="K251" s="218"/>
      <c r="L251" s="218"/>
      <c r="M251" s="218"/>
      <c r="N251" s="218"/>
      <c r="O251" s="218"/>
      <c r="P251" s="218"/>
      <c r="Q251" s="218"/>
      <c r="R251" s="218"/>
      <c r="S251" s="218"/>
      <c r="T251" s="218"/>
      <c r="U251" s="218"/>
      <c r="V251" s="218"/>
      <c r="W251" s="218"/>
      <c r="X251" s="218"/>
      <c r="Y251" s="218"/>
      <c r="Z251" s="218"/>
      <c r="AA251" s="218"/>
      <c r="AB251" s="218"/>
      <c r="AC251" s="218"/>
    </row>
    <row r="252" spans="1:29" ht="15.75" customHeight="1" x14ac:dyDescent="0.2">
      <c r="A252" s="218"/>
      <c r="B252" s="218"/>
      <c r="C252" s="219"/>
      <c r="D252" s="219"/>
      <c r="E252" s="219"/>
      <c r="F252" s="219"/>
      <c r="G252" s="219"/>
      <c r="H252" s="219"/>
      <c r="I252" s="218"/>
      <c r="J252" s="218"/>
      <c r="K252" s="218"/>
      <c r="L252" s="218"/>
      <c r="M252" s="218"/>
      <c r="N252" s="218"/>
      <c r="O252" s="218"/>
      <c r="P252" s="218"/>
      <c r="Q252" s="218"/>
      <c r="R252" s="218"/>
      <c r="S252" s="218"/>
      <c r="T252" s="218"/>
      <c r="U252" s="218"/>
      <c r="V252" s="218"/>
      <c r="W252" s="218"/>
      <c r="X252" s="218"/>
      <c r="Y252" s="218"/>
      <c r="Z252" s="218"/>
      <c r="AA252" s="218"/>
      <c r="AB252" s="218"/>
      <c r="AC252" s="218"/>
    </row>
    <row r="253" spans="1:29" ht="15.75" customHeight="1" x14ac:dyDescent="0.2">
      <c r="A253" s="218"/>
      <c r="B253" s="218"/>
      <c r="C253" s="219"/>
      <c r="D253" s="219"/>
      <c r="E253" s="219"/>
      <c r="F253" s="219"/>
      <c r="G253" s="219"/>
      <c r="H253" s="219"/>
      <c r="I253" s="218"/>
      <c r="J253" s="218"/>
      <c r="K253" s="218"/>
      <c r="L253" s="218"/>
      <c r="M253" s="218"/>
      <c r="N253" s="218"/>
      <c r="O253" s="218"/>
      <c r="P253" s="218"/>
      <c r="Q253" s="218"/>
      <c r="R253" s="218"/>
      <c r="S253" s="218"/>
      <c r="T253" s="218"/>
      <c r="U253" s="218"/>
      <c r="V253" s="218"/>
      <c r="W253" s="218"/>
      <c r="X253" s="218"/>
      <c r="Y253" s="218"/>
      <c r="Z253" s="218"/>
      <c r="AA253" s="218"/>
      <c r="AB253" s="218"/>
      <c r="AC253" s="218"/>
    </row>
    <row r="254" spans="1:29" ht="15.75" customHeight="1" x14ac:dyDescent="0.2">
      <c r="A254" s="218"/>
      <c r="B254" s="218"/>
      <c r="C254" s="219"/>
      <c r="D254" s="219"/>
      <c r="E254" s="219"/>
      <c r="F254" s="219"/>
      <c r="G254" s="219"/>
      <c r="H254" s="219"/>
      <c r="I254" s="218"/>
      <c r="J254" s="218"/>
      <c r="K254" s="218"/>
      <c r="L254" s="218"/>
      <c r="M254" s="218"/>
      <c r="N254" s="218"/>
      <c r="O254" s="218"/>
      <c r="P254" s="218"/>
      <c r="Q254" s="218"/>
      <c r="R254" s="218"/>
      <c r="S254" s="218"/>
      <c r="T254" s="218"/>
      <c r="U254" s="218"/>
      <c r="V254" s="218"/>
      <c r="W254" s="218"/>
      <c r="X254" s="218"/>
      <c r="Y254" s="218"/>
      <c r="Z254" s="218"/>
      <c r="AA254" s="218"/>
      <c r="AB254" s="218"/>
      <c r="AC254" s="218"/>
    </row>
    <row r="255" spans="1:29" ht="15.75" customHeight="1" x14ac:dyDescent="0.2">
      <c r="A255" s="218"/>
      <c r="B255" s="218"/>
      <c r="C255" s="219"/>
      <c r="D255" s="219"/>
      <c r="E255" s="219"/>
      <c r="F255" s="219"/>
      <c r="G255" s="219"/>
      <c r="H255" s="219"/>
      <c r="I255" s="218"/>
      <c r="J255" s="218"/>
      <c r="K255" s="218"/>
      <c r="L255" s="218"/>
      <c r="M255" s="218"/>
      <c r="N255" s="218"/>
      <c r="O255" s="218"/>
      <c r="P255" s="218"/>
      <c r="Q255" s="218"/>
      <c r="R255" s="218"/>
      <c r="S255" s="218"/>
      <c r="T255" s="218"/>
      <c r="U255" s="218"/>
      <c r="V255" s="218"/>
      <c r="W255" s="218"/>
      <c r="X255" s="218"/>
      <c r="Y255" s="218"/>
      <c r="Z255" s="218"/>
      <c r="AA255" s="218"/>
      <c r="AB255" s="218"/>
      <c r="AC255" s="218"/>
    </row>
    <row r="256" spans="1:29" ht="15.75" customHeight="1" x14ac:dyDescent="0.2">
      <c r="A256" s="218"/>
      <c r="B256" s="218"/>
      <c r="C256" s="219"/>
      <c r="D256" s="219"/>
      <c r="E256" s="219"/>
      <c r="F256" s="219"/>
      <c r="G256" s="219"/>
      <c r="H256" s="219"/>
      <c r="I256" s="218"/>
      <c r="J256" s="218"/>
      <c r="K256" s="218"/>
      <c r="L256" s="218"/>
      <c r="M256" s="218"/>
      <c r="N256" s="218"/>
      <c r="O256" s="218"/>
      <c r="P256" s="218"/>
      <c r="Q256" s="218"/>
      <c r="R256" s="218"/>
      <c r="S256" s="218"/>
      <c r="T256" s="218"/>
      <c r="U256" s="218"/>
      <c r="V256" s="218"/>
      <c r="W256" s="218"/>
      <c r="X256" s="218"/>
      <c r="Y256" s="218"/>
      <c r="Z256" s="218"/>
      <c r="AA256" s="218"/>
      <c r="AB256" s="218"/>
      <c r="AC256" s="218"/>
    </row>
    <row r="257" spans="1:29" ht="15.75" customHeight="1" x14ac:dyDescent="0.2">
      <c r="A257" s="218"/>
      <c r="B257" s="218"/>
      <c r="C257" s="219"/>
      <c r="D257" s="219"/>
      <c r="E257" s="219"/>
      <c r="F257" s="219"/>
      <c r="G257" s="219"/>
      <c r="H257" s="219"/>
      <c r="I257" s="218"/>
      <c r="J257" s="218"/>
      <c r="K257" s="218"/>
      <c r="L257" s="218"/>
      <c r="M257" s="218"/>
      <c r="N257" s="218"/>
      <c r="O257" s="218"/>
      <c r="P257" s="218"/>
      <c r="Q257" s="218"/>
      <c r="R257" s="218"/>
      <c r="S257" s="218"/>
      <c r="T257" s="218"/>
      <c r="U257" s="218"/>
      <c r="V257" s="218"/>
      <c r="W257" s="218"/>
      <c r="X257" s="218"/>
      <c r="Y257" s="218"/>
      <c r="Z257" s="218"/>
      <c r="AA257" s="218"/>
      <c r="AB257" s="218"/>
      <c r="AC257" s="218"/>
    </row>
    <row r="258" spans="1:29" ht="15.75" customHeight="1" x14ac:dyDescent="0.2">
      <c r="A258" s="218"/>
      <c r="B258" s="218"/>
      <c r="C258" s="219"/>
      <c r="D258" s="219"/>
      <c r="E258" s="219"/>
      <c r="F258" s="219"/>
      <c r="G258" s="219"/>
      <c r="H258" s="219"/>
      <c r="I258" s="218"/>
      <c r="J258" s="218"/>
      <c r="K258" s="218"/>
      <c r="L258" s="218"/>
      <c r="M258" s="218"/>
      <c r="N258" s="218"/>
      <c r="O258" s="218"/>
      <c r="P258" s="218"/>
      <c r="Q258" s="218"/>
      <c r="R258" s="218"/>
      <c r="S258" s="218"/>
      <c r="T258" s="218"/>
      <c r="U258" s="218"/>
      <c r="V258" s="218"/>
      <c r="W258" s="218"/>
      <c r="X258" s="218"/>
      <c r="Y258" s="218"/>
      <c r="Z258" s="218"/>
      <c r="AA258" s="218"/>
      <c r="AB258" s="218"/>
      <c r="AC258" s="218"/>
    </row>
    <row r="259" spans="1:29" ht="15.75" customHeight="1" x14ac:dyDescent="0.2">
      <c r="A259" s="218"/>
      <c r="B259" s="218"/>
      <c r="C259" s="219"/>
      <c r="D259" s="219"/>
      <c r="E259" s="219"/>
      <c r="F259" s="219"/>
      <c r="G259" s="219"/>
      <c r="H259" s="219"/>
      <c r="I259" s="218"/>
      <c r="J259" s="218"/>
      <c r="K259" s="218"/>
      <c r="L259" s="218"/>
      <c r="M259" s="218"/>
      <c r="N259" s="218"/>
      <c r="O259" s="218"/>
      <c r="P259" s="218"/>
      <c r="Q259" s="218"/>
      <c r="R259" s="218"/>
      <c r="S259" s="218"/>
      <c r="T259" s="218"/>
      <c r="U259" s="218"/>
      <c r="V259" s="218"/>
      <c r="W259" s="218"/>
      <c r="X259" s="218"/>
      <c r="Y259" s="218"/>
      <c r="Z259" s="218"/>
      <c r="AA259" s="218"/>
      <c r="AB259" s="218"/>
      <c r="AC259" s="218"/>
    </row>
    <row r="260" spans="1:29" ht="15.75" customHeight="1" x14ac:dyDescent="0.2">
      <c r="A260" s="218"/>
      <c r="B260" s="218"/>
      <c r="C260" s="219"/>
      <c r="D260" s="219"/>
      <c r="E260" s="219"/>
      <c r="F260" s="219"/>
      <c r="G260" s="219"/>
      <c r="H260" s="219"/>
      <c r="I260" s="218"/>
      <c r="J260" s="218"/>
      <c r="K260" s="218"/>
      <c r="L260" s="218"/>
      <c r="M260" s="218"/>
      <c r="N260" s="218"/>
      <c r="O260" s="218"/>
      <c r="P260" s="218"/>
      <c r="Q260" s="218"/>
      <c r="R260" s="218"/>
      <c r="S260" s="218"/>
      <c r="T260" s="218"/>
      <c r="U260" s="218"/>
      <c r="V260" s="218"/>
      <c r="W260" s="218"/>
      <c r="X260" s="218"/>
      <c r="Y260" s="218"/>
      <c r="Z260" s="218"/>
      <c r="AA260" s="218"/>
      <c r="AB260" s="218"/>
      <c r="AC260" s="218"/>
    </row>
    <row r="261" spans="1:29" ht="15.75" customHeight="1" x14ac:dyDescent="0.2">
      <c r="A261" s="218"/>
      <c r="B261" s="218"/>
      <c r="C261" s="219"/>
      <c r="D261" s="219"/>
      <c r="E261" s="219"/>
      <c r="F261" s="219"/>
      <c r="G261" s="219"/>
      <c r="H261" s="219"/>
      <c r="I261" s="218"/>
      <c r="J261" s="218"/>
      <c r="K261" s="218"/>
      <c r="L261" s="218"/>
      <c r="M261" s="218"/>
      <c r="N261" s="218"/>
      <c r="O261" s="218"/>
      <c r="P261" s="218"/>
      <c r="Q261" s="218"/>
      <c r="R261" s="218"/>
      <c r="S261" s="218"/>
      <c r="T261" s="218"/>
      <c r="U261" s="218"/>
      <c r="V261" s="218"/>
      <c r="W261" s="218"/>
      <c r="X261" s="218"/>
      <c r="Y261" s="218"/>
      <c r="Z261" s="218"/>
      <c r="AA261" s="218"/>
      <c r="AB261" s="218"/>
      <c r="AC261" s="218"/>
    </row>
    <row r="262" spans="1:29" ht="15.75" customHeight="1" x14ac:dyDescent="0.2">
      <c r="A262" s="218"/>
      <c r="B262" s="218"/>
      <c r="C262" s="219"/>
      <c r="D262" s="219"/>
      <c r="E262" s="219"/>
      <c r="F262" s="219"/>
      <c r="G262" s="219"/>
      <c r="H262" s="219"/>
      <c r="I262" s="218"/>
      <c r="J262" s="218"/>
      <c r="K262" s="218"/>
      <c r="L262" s="218"/>
      <c r="M262" s="218"/>
      <c r="N262" s="218"/>
      <c r="O262" s="218"/>
      <c r="P262" s="218"/>
      <c r="Q262" s="218"/>
      <c r="R262" s="218"/>
      <c r="S262" s="218"/>
      <c r="T262" s="218"/>
      <c r="U262" s="218"/>
      <c r="V262" s="218"/>
      <c r="W262" s="218"/>
      <c r="X262" s="218"/>
      <c r="Y262" s="218"/>
      <c r="Z262" s="218"/>
      <c r="AA262" s="218"/>
      <c r="AB262" s="218"/>
      <c r="AC262" s="218"/>
    </row>
    <row r="263" spans="1:29" ht="15.75" customHeight="1" x14ac:dyDescent="0.2">
      <c r="A263" s="218"/>
      <c r="B263" s="218"/>
      <c r="C263" s="219"/>
      <c r="D263" s="219"/>
      <c r="E263" s="219"/>
      <c r="F263" s="219"/>
      <c r="G263" s="219"/>
      <c r="H263" s="219"/>
      <c r="I263" s="218"/>
      <c r="J263" s="218"/>
      <c r="K263" s="218"/>
      <c r="L263" s="218"/>
      <c r="M263" s="218"/>
      <c r="N263" s="218"/>
      <c r="O263" s="218"/>
      <c r="P263" s="218"/>
      <c r="Q263" s="218"/>
      <c r="R263" s="218"/>
      <c r="S263" s="218"/>
      <c r="T263" s="218"/>
      <c r="U263" s="218"/>
      <c r="V263" s="218"/>
      <c r="W263" s="218"/>
      <c r="X263" s="218"/>
      <c r="Y263" s="218"/>
      <c r="Z263" s="218"/>
      <c r="AA263" s="218"/>
      <c r="AB263" s="218"/>
      <c r="AC263" s="218"/>
    </row>
    <row r="264" spans="1:29" ht="15.75" customHeight="1" x14ac:dyDescent="0.2">
      <c r="A264" s="218"/>
      <c r="B264" s="218"/>
      <c r="C264" s="219"/>
      <c r="D264" s="219"/>
      <c r="E264" s="219"/>
      <c r="F264" s="219"/>
      <c r="G264" s="219"/>
      <c r="H264" s="219"/>
      <c r="I264" s="218"/>
      <c r="J264" s="218"/>
      <c r="K264" s="218"/>
      <c r="L264" s="218"/>
      <c r="M264" s="218"/>
      <c r="N264" s="218"/>
      <c r="O264" s="218"/>
      <c r="P264" s="218"/>
      <c r="Q264" s="218"/>
      <c r="R264" s="218"/>
      <c r="S264" s="218"/>
      <c r="T264" s="218"/>
      <c r="U264" s="218"/>
      <c r="V264" s="218"/>
      <c r="W264" s="218"/>
      <c r="X264" s="218"/>
      <c r="Y264" s="218"/>
      <c r="Z264" s="218"/>
      <c r="AA264" s="218"/>
      <c r="AB264" s="218"/>
      <c r="AC264" s="218"/>
    </row>
    <row r="265" spans="1:29" ht="15.75" customHeight="1" x14ac:dyDescent="0.2">
      <c r="A265" s="218"/>
      <c r="B265" s="218"/>
      <c r="C265" s="219"/>
      <c r="D265" s="219"/>
      <c r="E265" s="219"/>
      <c r="F265" s="219"/>
      <c r="G265" s="219"/>
      <c r="H265" s="219"/>
      <c r="I265" s="218"/>
      <c r="J265" s="218"/>
      <c r="K265" s="218"/>
      <c r="L265" s="218"/>
      <c r="M265" s="218"/>
      <c r="N265" s="218"/>
      <c r="O265" s="218"/>
      <c r="P265" s="218"/>
      <c r="Q265" s="218"/>
      <c r="R265" s="218"/>
      <c r="S265" s="218"/>
      <c r="T265" s="218"/>
      <c r="U265" s="218"/>
      <c r="V265" s="218"/>
      <c r="W265" s="218"/>
      <c r="X265" s="218"/>
      <c r="Y265" s="218"/>
      <c r="Z265" s="218"/>
      <c r="AA265" s="218"/>
      <c r="AB265" s="218"/>
      <c r="AC265" s="218"/>
    </row>
    <row r="266" spans="1:29" ht="15.75" customHeight="1" x14ac:dyDescent="0.2">
      <c r="A266" s="218"/>
      <c r="B266" s="218"/>
      <c r="C266" s="219"/>
      <c r="D266" s="219"/>
      <c r="E266" s="219"/>
      <c r="F266" s="219"/>
      <c r="G266" s="219"/>
      <c r="H266" s="219"/>
      <c r="I266" s="218"/>
      <c r="J266" s="218"/>
      <c r="K266" s="218"/>
      <c r="L266" s="218"/>
      <c r="M266" s="218"/>
      <c r="N266" s="218"/>
      <c r="O266" s="218"/>
      <c r="P266" s="218"/>
      <c r="Q266" s="218"/>
      <c r="R266" s="218"/>
      <c r="S266" s="218"/>
      <c r="T266" s="218"/>
      <c r="U266" s="218"/>
      <c r="V266" s="218"/>
      <c r="W266" s="218"/>
      <c r="X266" s="218"/>
      <c r="Y266" s="218"/>
      <c r="Z266" s="218"/>
      <c r="AA266" s="218"/>
      <c r="AB266" s="218"/>
      <c r="AC266" s="218"/>
    </row>
    <row r="267" spans="1:29" ht="15.75" customHeight="1" x14ac:dyDescent="0.2">
      <c r="A267" s="218"/>
      <c r="B267" s="218"/>
      <c r="C267" s="219"/>
      <c r="D267" s="219"/>
      <c r="E267" s="219"/>
      <c r="F267" s="219"/>
      <c r="G267" s="219"/>
      <c r="H267" s="219"/>
      <c r="I267" s="218"/>
      <c r="J267" s="218"/>
      <c r="K267" s="218"/>
      <c r="L267" s="218"/>
      <c r="M267" s="218"/>
      <c r="N267" s="218"/>
      <c r="O267" s="218"/>
      <c r="P267" s="218"/>
      <c r="Q267" s="218"/>
      <c r="R267" s="218"/>
      <c r="S267" s="218"/>
      <c r="T267" s="218"/>
      <c r="U267" s="218"/>
      <c r="V267" s="218"/>
      <c r="W267" s="218"/>
      <c r="X267" s="218"/>
      <c r="Y267" s="218"/>
      <c r="Z267" s="218"/>
      <c r="AA267" s="218"/>
      <c r="AB267" s="218"/>
      <c r="AC267" s="218"/>
    </row>
    <row r="268" spans="1:29" ht="15.75" customHeight="1" x14ac:dyDescent="0.2">
      <c r="A268" s="218"/>
      <c r="B268" s="218"/>
      <c r="C268" s="219"/>
      <c r="D268" s="219"/>
      <c r="E268" s="219"/>
      <c r="F268" s="219"/>
      <c r="G268" s="219"/>
      <c r="H268" s="219"/>
      <c r="I268" s="218"/>
      <c r="J268" s="218"/>
      <c r="K268" s="218"/>
      <c r="L268" s="218"/>
      <c r="M268" s="218"/>
      <c r="N268" s="218"/>
      <c r="O268" s="218"/>
      <c r="P268" s="218"/>
      <c r="Q268" s="218"/>
      <c r="R268" s="218"/>
      <c r="S268" s="218"/>
      <c r="T268" s="218"/>
      <c r="U268" s="218"/>
      <c r="V268" s="218"/>
      <c r="W268" s="218"/>
      <c r="X268" s="218"/>
      <c r="Y268" s="218"/>
      <c r="Z268" s="218"/>
      <c r="AA268" s="218"/>
      <c r="AB268" s="218"/>
      <c r="AC268" s="218"/>
    </row>
    <row r="269" spans="1:29" ht="15.75" customHeight="1" x14ac:dyDescent="0.2">
      <c r="A269" s="218"/>
      <c r="B269" s="218"/>
      <c r="C269" s="219"/>
      <c r="D269" s="219"/>
      <c r="E269" s="219"/>
      <c r="F269" s="219"/>
      <c r="G269" s="219"/>
      <c r="H269" s="219"/>
      <c r="I269" s="218"/>
      <c r="J269" s="218"/>
      <c r="K269" s="218"/>
      <c r="L269" s="218"/>
      <c r="M269" s="218"/>
      <c r="N269" s="218"/>
      <c r="O269" s="218"/>
      <c r="P269" s="218"/>
      <c r="Q269" s="218"/>
      <c r="R269" s="218"/>
      <c r="S269" s="218"/>
      <c r="T269" s="218"/>
      <c r="U269" s="218"/>
      <c r="V269" s="218"/>
      <c r="W269" s="218"/>
      <c r="X269" s="218"/>
      <c r="Y269" s="218"/>
      <c r="Z269" s="218"/>
      <c r="AA269" s="218"/>
      <c r="AB269" s="218"/>
      <c r="AC269" s="218"/>
    </row>
    <row r="270" spans="1:29" ht="15.75" customHeight="1" x14ac:dyDescent="0.2">
      <c r="A270" s="218"/>
      <c r="B270" s="218"/>
      <c r="C270" s="219"/>
      <c r="D270" s="219"/>
      <c r="E270" s="219"/>
      <c r="F270" s="219"/>
      <c r="G270" s="219"/>
      <c r="H270" s="219"/>
      <c r="I270" s="218"/>
      <c r="J270" s="218"/>
      <c r="K270" s="218"/>
      <c r="L270" s="218"/>
      <c r="M270" s="218"/>
      <c r="N270" s="218"/>
      <c r="O270" s="218"/>
      <c r="P270" s="218"/>
      <c r="Q270" s="218"/>
      <c r="R270" s="218"/>
      <c r="S270" s="218"/>
      <c r="T270" s="218"/>
      <c r="U270" s="218"/>
      <c r="V270" s="218"/>
      <c r="W270" s="218"/>
      <c r="X270" s="218"/>
      <c r="Y270" s="218"/>
      <c r="Z270" s="218"/>
      <c r="AA270" s="218"/>
      <c r="AB270" s="218"/>
      <c r="AC270" s="218"/>
    </row>
    <row r="271" spans="1:29" ht="15.75" customHeight="1" x14ac:dyDescent="0.2">
      <c r="A271" s="218"/>
      <c r="B271" s="218"/>
      <c r="C271" s="219"/>
      <c r="D271" s="219"/>
      <c r="E271" s="219"/>
      <c r="F271" s="219"/>
      <c r="G271" s="219"/>
      <c r="H271" s="219"/>
      <c r="I271" s="218"/>
      <c r="J271" s="218"/>
      <c r="K271" s="218"/>
      <c r="L271" s="218"/>
      <c r="M271" s="218"/>
      <c r="N271" s="218"/>
      <c r="O271" s="218"/>
      <c r="P271" s="218"/>
      <c r="Q271" s="218"/>
      <c r="R271" s="218"/>
      <c r="S271" s="218"/>
      <c r="T271" s="218"/>
      <c r="U271" s="218"/>
      <c r="V271" s="218"/>
      <c r="W271" s="218"/>
      <c r="X271" s="218"/>
      <c r="Y271" s="218"/>
      <c r="Z271" s="218"/>
      <c r="AA271" s="218"/>
      <c r="AB271" s="218"/>
      <c r="AC271" s="218"/>
    </row>
    <row r="272" spans="1:29" ht="15.75" customHeight="1" x14ac:dyDescent="0.2">
      <c r="A272" s="218"/>
      <c r="B272" s="218"/>
      <c r="C272" s="219"/>
      <c r="D272" s="219"/>
      <c r="E272" s="219"/>
      <c r="F272" s="219"/>
      <c r="G272" s="219"/>
      <c r="H272" s="219"/>
      <c r="I272" s="218"/>
      <c r="J272" s="218"/>
      <c r="K272" s="218"/>
      <c r="L272" s="218"/>
      <c r="M272" s="218"/>
      <c r="N272" s="218"/>
      <c r="O272" s="218"/>
      <c r="P272" s="218"/>
      <c r="Q272" s="218"/>
      <c r="R272" s="218"/>
      <c r="S272" s="218"/>
      <c r="T272" s="218"/>
      <c r="U272" s="218"/>
      <c r="V272" s="218"/>
      <c r="W272" s="218"/>
      <c r="X272" s="218"/>
      <c r="Y272" s="218"/>
      <c r="Z272" s="218"/>
      <c r="AA272" s="218"/>
      <c r="AB272" s="218"/>
      <c r="AC272" s="218"/>
    </row>
    <row r="273" spans="1:29" ht="15.75" customHeight="1" x14ac:dyDescent="0.2">
      <c r="A273" s="218"/>
      <c r="B273" s="218"/>
      <c r="C273" s="219"/>
      <c r="D273" s="219"/>
      <c r="E273" s="219"/>
      <c r="F273" s="219"/>
      <c r="G273" s="219"/>
      <c r="H273" s="219"/>
      <c r="I273" s="218"/>
      <c r="J273" s="218"/>
      <c r="K273" s="218"/>
      <c r="L273" s="218"/>
      <c r="M273" s="218"/>
      <c r="N273" s="218"/>
      <c r="O273" s="218"/>
      <c r="P273" s="218"/>
      <c r="Q273" s="218"/>
      <c r="R273" s="218"/>
      <c r="S273" s="218"/>
      <c r="T273" s="218"/>
      <c r="U273" s="218"/>
      <c r="V273" s="218"/>
      <c r="W273" s="218"/>
      <c r="X273" s="218"/>
      <c r="Y273" s="218"/>
      <c r="Z273" s="218"/>
      <c r="AA273" s="218"/>
      <c r="AB273" s="218"/>
      <c r="AC273" s="218"/>
    </row>
    <row r="274" spans="1:29" ht="15.75" customHeight="1" x14ac:dyDescent="0.2">
      <c r="A274" s="218"/>
      <c r="B274" s="218"/>
      <c r="C274" s="219"/>
      <c r="D274" s="219"/>
      <c r="E274" s="219"/>
      <c r="F274" s="219"/>
      <c r="G274" s="219"/>
      <c r="H274" s="219"/>
      <c r="I274" s="218"/>
      <c r="J274" s="218"/>
      <c r="K274" s="218"/>
      <c r="L274" s="218"/>
      <c r="M274" s="218"/>
      <c r="N274" s="218"/>
      <c r="O274" s="218"/>
      <c r="P274" s="218"/>
      <c r="Q274" s="218"/>
      <c r="R274" s="218"/>
      <c r="S274" s="218"/>
      <c r="T274" s="218"/>
      <c r="U274" s="218"/>
      <c r="V274" s="218"/>
      <c r="W274" s="218"/>
      <c r="X274" s="218"/>
      <c r="Y274" s="218"/>
      <c r="Z274" s="218"/>
      <c r="AA274" s="218"/>
      <c r="AB274" s="218"/>
      <c r="AC274" s="218"/>
    </row>
    <row r="275" spans="1:29" ht="15.75" customHeight="1" x14ac:dyDescent="0.2">
      <c r="A275" s="218"/>
      <c r="B275" s="218"/>
      <c r="C275" s="219"/>
      <c r="D275" s="219"/>
      <c r="E275" s="219"/>
      <c r="F275" s="219"/>
      <c r="G275" s="219"/>
      <c r="H275" s="219"/>
      <c r="I275" s="218"/>
      <c r="J275" s="218"/>
      <c r="K275" s="218"/>
      <c r="L275" s="218"/>
      <c r="M275" s="218"/>
      <c r="N275" s="218"/>
      <c r="O275" s="218"/>
      <c r="P275" s="218"/>
      <c r="Q275" s="218"/>
      <c r="R275" s="218"/>
      <c r="S275" s="218"/>
      <c r="T275" s="218"/>
      <c r="U275" s="218"/>
      <c r="V275" s="218"/>
      <c r="W275" s="218"/>
      <c r="X275" s="218"/>
      <c r="Y275" s="218"/>
      <c r="Z275" s="218"/>
      <c r="AA275" s="218"/>
      <c r="AB275" s="218"/>
      <c r="AC275" s="218"/>
    </row>
    <row r="276" spans="1:29" ht="15.75" customHeight="1" x14ac:dyDescent="0.2">
      <c r="A276" s="218"/>
      <c r="B276" s="218"/>
      <c r="C276" s="219"/>
      <c r="D276" s="219"/>
      <c r="E276" s="219"/>
      <c r="F276" s="219"/>
      <c r="G276" s="219"/>
      <c r="H276" s="219"/>
      <c r="I276" s="218"/>
      <c r="J276" s="218"/>
      <c r="K276" s="218"/>
      <c r="L276" s="218"/>
      <c r="M276" s="218"/>
      <c r="N276" s="218"/>
      <c r="O276" s="218"/>
      <c r="P276" s="218"/>
      <c r="Q276" s="218"/>
      <c r="R276" s="218"/>
      <c r="S276" s="218"/>
      <c r="T276" s="218"/>
      <c r="U276" s="218"/>
      <c r="V276" s="218"/>
      <c r="W276" s="218"/>
      <c r="X276" s="218"/>
      <c r="Y276" s="218"/>
      <c r="Z276" s="218"/>
      <c r="AA276" s="218"/>
      <c r="AB276" s="218"/>
      <c r="AC276" s="218"/>
    </row>
    <row r="277" spans="1:29" ht="15.75" customHeight="1" x14ac:dyDescent="0.2">
      <c r="A277" s="218"/>
      <c r="B277" s="218"/>
      <c r="C277" s="219"/>
      <c r="D277" s="219"/>
      <c r="E277" s="219"/>
      <c r="F277" s="219"/>
      <c r="G277" s="219"/>
      <c r="H277" s="219"/>
      <c r="I277" s="218"/>
      <c r="J277" s="218"/>
      <c r="K277" s="218"/>
      <c r="L277" s="218"/>
      <c r="M277" s="218"/>
      <c r="N277" s="218"/>
      <c r="O277" s="218"/>
      <c r="P277" s="218"/>
      <c r="Q277" s="218"/>
      <c r="R277" s="218"/>
      <c r="S277" s="218"/>
      <c r="T277" s="218"/>
      <c r="U277" s="218"/>
      <c r="V277" s="218"/>
      <c r="W277" s="218"/>
      <c r="X277" s="218"/>
      <c r="Y277" s="218"/>
      <c r="Z277" s="218"/>
      <c r="AA277" s="218"/>
      <c r="AB277" s="218"/>
      <c r="AC277" s="218"/>
    </row>
    <row r="278" spans="1:29" ht="15.75" customHeight="1" x14ac:dyDescent="0.2">
      <c r="A278" s="218"/>
      <c r="B278" s="218"/>
      <c r="C278" s="219"/>
      <c r="D278" s="219"/>
      <c r="E278" s="219"/>
      <c r="F278" s="219"/>
      <c r="G278" s="219"/>
      <c r="H278" s="219"/>
      <c r="I278" s="218"/>
      <c r="J278" s="218"/>
      <c r="K278" s="218"/>
      <c r="L278" s="218"/>
      <c r="M278" s="218"/>
      <c r="N278" s="218"/>
      <c r="O278" s="218"/>
      <c r="P278" s="218"/>
      <c r="Q278" s="218"/>
      <c r="R278" s="218"/>
      <c r="S278" s="218"/>
      <c r="T278" s="218"/>
      <c r="U278" s="218"/>
      <c r="V278" s="218"/>
      <c r="W278" s="218"/>
      <c r="X278" s="218"/>
      <c r="Y278" s="218"/>
      <c r="Z278" s="218"/>
      <c r="AA278" s="218"/>
      <c r="AB278" s="218"/>
      <c r="AC278" s="218"/>
    </row>
    <row r="279" spans="1:29" ht="15.75" customHeight="1" x14ac:dyDescent="0.2">
      <c r="A279" s="218"/>
      <c r="B279" s="218"/>
      <c r="C279" s="219"/>
      <c r="D279" s="219"/>
      <c r="E279" s="219"/>
      <c r="F279" s="219"/>
      <c r="G279" s="219"/>
      <c r="H279" s="219"/>
      <c r="I279" s="218"/>
      <c r="J279" s="218"/>
      <c r="K279" s="218"/>
      <c r="L279" s="218"/>
      <c r="M279" s="218"/>
      <c r="N279" s="218"/>
      <c r="O279" s="218"/>
      <c r="P279" s="218"/>
      <c r="Q279" s="218"/>
      <c r="R279" s="218"/>
      <c r="S279" s="218"/>
      <c r="T279" s="218"/>
      <c r="U279" s="218"/>
      <c r="V279" s="218"/>
      <c r="W279" s="218"/>
      <c r="X279" s="218"/>
      <c r="Y279" s="218"/>
      <c r="Z279" s="218"/>
      <c r="AA279" s="218"/>
      <c r="AB279" s="218"/>
      <c r="AC279" s="218"/>
    </row>
    <row r="280" spans="1:29" ht="15.75" customHeight="1" x14ac:dyDescent="0.2">
      <c r="A280" s="218"/>
      <c r="B280" s="218"/>
      <c r="C280" s="219"/>
      <c r="D280" s="219"/>
      <c r="E280" s="219"/>
      <c r="F280" s="219"/>
      <c r="G280" s="219"/>
      <c r="H280" s="219"/>
      <c r="I280" s="218"/>
      <c r="J280" s="218"/>
      <c r="K280" s="218"/>
      <c r="L280" s="218"/>
      <c r="M280" s="218"/>
      <c r="N280" s="218"/>
      <c r="O280" s="218"/>
      <c r="P280" s="218"/>
      <c r="Q280" s="218"/>
      <c r="R280" s="218"/>
      <c r="S280" s="218"/>
      <c r="T280" s="218"/>
      <c r="U280" s="218"/>
      <c r="V280" s="218"/>
      <c r="W280" s="218"/>
      <c r="X280" s="218"/>
      <c r="Y280" s="218"/>
      <c r="Z280" s="218"/>
      <c r="AA280" s="218"/>
      <c r="AB280" s="218"/>
      <c r="AC280" s="218"/>
    </row>
    <row r="281" spans="1:29" ht="15.75" customHeight="1" x14ac:dyDescent="0.2">
      <c r="A281" s="218"/>
      <c r="B281" s="218"/>
      <c r="C281" s="219"/>
      <c r="D281" s="219"/>
      <c r="E281" s="219"/>
      <c r="F281" s="219"/>
      <c r="G281" s="219"/>
      <c r="H281" s="219"/>
      <c r="I281" s="218"/>
      <c r="J281" s="218"/>
      <c r="K281" s="218"/>
      <c r="L281" s="218"/>
      <c r="M281" s="218"/>
      <c r="N281" s="218"/>
      <c r="O281" s="218"/>
      <c r="P281" s="218"/>
      <c r="Q281" s="218"/>
      <c r="R281" s="218"/>
      <c r="S281" s="218"/>
      <c r="T281" s="218"/>
      <c r="U281" s="218"/>
      <c r="V281" s="218"/>
      <c r="W281" s="218"/>
      <c r="X281" s="218"/>
      <c r="Y281" s="218"/>
      <c r="Z281" s="218"/>
      <c r="AA281" s="218"/>
      <c r="AB281" s="218"/>
      <c r="AC281" s="218"/>
    </row>
    <row r="282" spans="1:29" ht="15.75" customHeight="1" x14ac:dyDescent="0.2">
      <c r="A282" s="218"/>
      <c r="B282" s="218"/>
      <c r="C282" s="219"/>
      <c r="D282" s="219"/>
      <c r="E282" s="219"/>
      <c r="F282" s="219"/>
      <c r="G282" s="219"/>
      <c r="H282" s="219"/>
      <c r="I282" s="218"/>
      <c r="J282" s="218"/>
      <c r="K282" s="218"/>
      <c r="L282" s="218"/>
      <c r="M282" s="218"/>
      <c r="N282" s="218"/>
      <c r="O282" s="218"/>
      <c r="P282" s="218"/>
      <c r="Q282" s="218"/>
      <c r="R282" s="218"/>
      <c r="S282" s="218"/>
      <c r="T282" s="218"/>
      <c r="U282" s="218"/>
      <c r="V282" s="218"/>
      <c r="W282" s="218"/>
      <c r="X282" s="218"/>
      <c r="Y282" s="218"/>
      <c r="Z282" s="218"/>
      <c r="AA282" s="218"/>
      <c r="AB282" s="218"/>
      <c r="AC282" s="218"/>
    </row>
    <row r="283" spans="1:29" ht="15.75" customHeight="1" x14ac:dyDescent="0.2">
      <c r="A283" s="218"/>
      <c r="B283" s="218"/>
      <c r="C283" s="219"/>
      <c r="D283" s="219"/>
      <c r="E283" s="219"/>
      <c r="F283" s="219"/>
      <c r="G283" s="219"/>
      <c r="H283" s="219"/>
      <c r="I283" s="218"/>
      <c r="J283" s="218"/>
      <c r="K283" s="218"/>
      <c r="L283" s="218"/>
      <c r="M283" s="218"/>
      <c r="N283" s="218"/>
      <c r="O283" s="218"/>
      <c r="P283" s="218"/>
      <c r="Q283" s="218"/>
      <c r="R283" s="218"/>
      <c r="S283" s="218"/>
      <c r="T283" s="218"/>
      <c r="U283" s="218"/>
      <c r="V283" s="218"/>
      <c r="W283" s="218"/>
      <c r="X283" s="218"/>
      <c r="Y283" s="218"/>
      <c r="Z283" s="218"/>
      <c r="AA283" s="218"/>
      <c r="AB283" s="218"/>
      <c r="AC283" s="218"/>
    </row>
    <row r="284" spans="1:29" ht="15.75" customHeight="1" x14ac:dyDescent="0.2">
      <c r="A284" s="218"/>
      <c r="B284" s="218"/>
      <c r="C284" s="219"/>
      <c r="D284" s="219"/>
      <c r="E284" s="219"/>
      <c r="F284" s="219"/>
      <c r="G284" s="219"/>
      <c r="H284" s="219"/>
      <c r="I284" s="218"/>
      <c r="J284" s="218"/>
      <c r="K284" s="218"/>
      <c r="L284" s="218"/>
      <c r="M284" s="218"/>
      <c r="N284" s="218"/>
      <c r="O284" s="218"/>
      <c r="P284" s="218"/>
      <c r="Q284" s="218"/>
      <c r="R284" s="218"/>
      <c r="S284" s="218"/>
      <c r="T284" s="218"/>
      <c r="U284" s="218"/>
      <c r="V284" s="218"/>
      <c r="W284" s="218"/>
      <c r="X284" s="218"/>
      <c r="Y284" s="218"/>
      <c r="Z284" s="218"/>
      <c r="AA284" s="218"/>
      <c r="AB284" s="218"/>
      <c r="AC284" s="218"/>
    </row>
    <row r="285" spans="1:29" ht="15.75" customHeight="1" x14ac:dyDescent="0.2">
      <c r="A285" s="218"/>
      <c r="B285" s="218"/>
      <c r="C285" s="219"/>
      <c r="D285" s="219"/>
      <c r="E285" s="219"/>
      <c r="F285" s="219"/>
      <c r="G285" s="219"/>
      <c r="H285" s="219"/>
      <c r="I285" s="218"/>
      <c r="J285" s="218"/>
      <c r="K285" s="218"/>
      <c r="L285" s="218"/>
      <c r="M285" s="218"/>
      <c r="N285" s="218"/>
      <c r="O285" s="218"/>
      <c r="P285" s="218"/>
      <c r="Q285" s="218"/>
      <c r="R285" s="218"/>
      <c r="S285" s="218"/>
      <c r="T285" s="218"/>
      <c r="U285" s="218"/>
      <c r="V285" s="218"/>
      <c r="W285" s="218"/>
      <c r="X285" s="218"/>
      <c r="Y285" s="218"/>
      <c r="Z285" s="218"/>
      <c r="AA285" s="218"/>
      <c r="AB285" s="218"/>
      <c r="AC285" s="218"/>
    </row>
    <row r="286" spans="1:29" ht="15.75" customHeight="1" x14ac:dyDescent="0.2">
      <c r="A286" s="218"/>
      <c r="B286" s="218"/>
      <c r="C286" s="219"/>
      <c r="D286" s="219"/>
      <c r="E286" s="219"/>
      <c r="F286" s="219"/>
      <c r="G286" s="219"/>
      <c r="H286" s="219"/>
      <c r="I286" s="218"/>
      <c r="J286" s="218"/>
      <c r="K286" s="218"/>
      <c r="L286" s="218"/>
      <c r="M286" s="218"/>
      <c r="N286" s="218"/>
      <c r="O286" s="218"/>
      <c r="P286" s="218"/>
      <c r="Q286" s="218"/>
      <c r="R286" s="218"/>
      <c r="S286" s="218"/>
      <c r="T286" s="218"/>
      <c r="U286" s="218"/>
      <c r="V286" s="218"/>
      <c r="W286" s="218"/>
      <c r="X286" s="218"/>
      <c r="Y286" s="218"/>
      <c r="Z286" s="218"/>
      <c r="AA286" s="218"/>
      <c r="AB286" s="218"/>
      <c r="AC286" s="218"/>
    </row>
    <row r="287" spans="1:29" ht="15.75" customHeight="1" x14ac:dyDescent="0.2">
      <c r="A287" s="218"/>
      <c r="B287" s="218"/>
      <c r="C287" s="219"/>
      <c r="D287" s="219"/>
      <c r="E287" s="219"/>
      <c r="F287" s="219"/>
      <c r="G287" s="219"/>
      <c r="H287" s="219"/>
      <c r="I287" s="218"/>
      <c r="J287" s="218"/>
      <c r="K287" s="218"/>
      <c r="L287" s="218"/>
      <c r="M287" s="218"/>
      <c r="N287" s="218"/>
      <c r="O287" s="218"/>
      <c r="P287" s="218"/>
      <c r="Q287" s="218"/>
      <c r="R287" s="218"/>
      <c r="S287" s="218"/>
      <c r="T287" s="218"/>
      <c r="U287" s="218"/>
      <c r="V287" s="218"/>
      <c r="W287" s="218"/>
      <c r="X287" s="218"/>
      <c r="Y287" s="218"/>
      <c r="Z287" s="218"/>
      <c r="AA287" s="218"/>
      <c r="AB287" s="218"/>
      <c r="AC287" s="218"/>
    </row>
    <row r="288" spans="1:29" ht="15.75" customHeight="1" x14ac:dyDescent="0.2">
      <c r="A288" s="218"/>
      <c r="B288" s="218"/>
      <c r="C288" s="219"/>
      <c r="D288" s="219"/>
      <c r="E288" s="219"/>
      <c r="F288" s="219"/>
      <c r="G288" s="219"/>
      <c r="H288" s="219"/>
      <c r="I288" s="218"/>
      <c r="J288" s="218"/>
      <c r="K288" s="218"/>
      <c r="L288" s="218"/>
      <c r="M288" s="218"/>
      <c r="N288" s="218"/>
      <c r="O288" s="218"/>
      <c r="P288" s="218"/>
      <c r="Q288" s="218"/>
      <c r="R288" s="218"/>
      <c r="S288" s="218"/>
      <c r="T288" s="218"/>
      <c r="U288" s="218"/>
      <c r="V288" s="218"/>
      <c r="W288" s="218"/>
      <c r="X288" s="218"/>
      <c r="Y288" s="218"/>
      <c r="Z288" s="218"/>
      <c r="AA288" s="218"/>
      <c r="AB288" s="218"/>
      <c r="AC288" s="218"/>
    </row>
    <row r="289" spans="1:29" ht="15.75" customHeight="1" x14ac:dyDescent="0.2">
      <c r="A289" s="218"/>
      <c r="B289" s="218"/>
      <c r="C289" s="219"/>
      <c r="D289" s="219"/>
      <c r="E289" s="219"/>
      <c r="F289" s="219"/>
      <c r="G289" s="219"/>
      <c r="H289" s="219"/>
      <c r="I289" s="218"/>
      <c r="J289" s="218"/>
      <c r="K289" s="218"/>
      <c r="L289" s="218"/>
      <c r="M289" s="218"/>
      <c r="N289" s="218"/>
      <c r="O289" s="218"/>
      <c r="P289" s="218"/>
      <c r="Q289" s="218"/>
      <c r="R289" s="218"/>
      <c r="S289" s="218"/>
      <c r="T289" s="218"/>
      <c r="U289" s="218"/>
      <c r="V289" s="218"/>
      <c r="W289" s="218"/>
      <c r="X289" s="218"/>
      <c r="Y289" s="218"/>
      <c r="Z289" s="218"/>
      <c r="AA289" s="218"/>
      <c r="AB289" s="218"/>
      <c r="AC289" s="218"/>
    </row>
    <row r="290" spans="1:29" ht="15.75" customHeight="1" x14ac:dyDescent="0.2">
      <c r="A290" s="218"/>
      <c r="B290" s="218"/>
      <c r="C290" s="219"/>
      <c r="D290" s="219"/>
      <c r="E290" s="219"/>
      <c r="F290" s="219"/>
      <c r="G290" s="219"/>
      <c r="H290" s="219"/>
      <c r="I290" s="218"/>
      <c r="J290" s="218"/>
      <c r="K290" s="218"/>
      <c r="L290" s="218"/>
      <c r="M290" s="218"/>
      <c r="N290" s="218"/>
      <c r="O290" s="218"/>
      <c r="P290" s="218"/>
      <c r="Q290" s="218"/>
      <c r="R290" s="218"/>
      <c r="S290" s="218"/>
      <c r="T290" s="218"/>
      <c r="U290" s="218"/>
      <c r="V290" s="218"/>
      <c r="W290" s="218"/>
      <c r="X290" s="218"/>
      <c r="Y290" s="218"/>
      <c r="Z290" s="218"/>
      <c r="AA290" s="218"/>
      <c r="AB290" s="218"/>
      <c r="AC290" s="218"/>
    </row>
    <row r="291" spans="1:29" ht="15.75" customHeight="1" x14ac:dyDescent="0.2">
      <c r="A291" s="218"/>
      <c r="B291" s="218"/>
      <c r="C291" s="219"/>
      <c r="D291" s="219"/>
      <c r="E291" s="219"/>
      <c r="F291" s="219"/>
      <c r="G291" s="219"/>
      <c r="H291" s="219"/>
      <c r="I291" s="218"/>
      <c r="J291" s="218"/>
      <c r="K291" s="218"/>
      <c r="L291" s="218"/>
      <c r="M291" s="218"/>
      <c r="N291" s="218"/>
      <c r="O291" s="218"/>
      <c r="P291" s="218"/>
      <c r="Q291" s="218"/>
      <c r="R291" s="218"/>
      <c r="S291" s="218"/>
      <c r="T291" s="218"/>
      <c r="U291" s="218"/>
      <c r="V291" s="218"/>
      <c r="W291" s="218"/>
      <c r="X291" s="218"/>
      <c r="Y291" s="218"/>
      <c r="Z291" s="218"/>
      <c r="AA291" s="218"/>
      <c r="AB291" s="218"/>
      <c r="AC291" s="218"/>
    </row>
    <row r="292" spans="1:29" ht="15.75" customHeight="1" x14ac:dyDescent="0.2">
      <c r="A292" s="218"/>
      <c r="B292" s="218"/>
      <c r="C292" s="219"/>
      <c r="D292" s="219"/>
      <c r="E292" s="219"/>
      <c r="F292" s="219"/>
      <c r="G292" s="219"/>
      <c r="H292" s="219"/>
      <c r="I292" s="218"/>
      <c r="J292" s="218"/>
      <c r="K292" s="218"/>
      <c r="L292" s="218"/>
      <c r="M292" s="218"/>
      <c r="N292" s="218"/>
      <c r="O292" s="218"/>
      <c r="P292" s="218"/>
      <c r="Q292" s="218"/>
      <c r="R292" s="218"/>
      <c r="S292" s="218"/>
      <c r="T292" s="218"/>
      <c r="U292" s="218"/>
      <c r="V292" s="218"/>
      <c r="W292" s="218"/>
      <c r="X292" s="218"/>
      <c r="Y292" s="218"/>
      <c r="Z292" s="218"/>
      <c r="AA292" s="218"/>
      <c r="AB292" s="218"/>
      <c r="AC292" s="218"/>
    </row>
    <row r="293" spans="1:29" ht="15.75" customHeight="1" x14ac:dyDescent="0.2">
      <c r="A293" s="218"/>
      <c r="B293" s="218"/>
      <c r="C293" s="219"/>
      <c r="D293" s="219"/>
      <c r="E293" s="219"/>
      <c r="F293" s="219"/>
      <c r="G293" s="219"/>
      <c r="H293" s="219"/>
      <c r="I293" s="218"/>
      <c r="J293" s="218"/>
      <c r="K293" s="218"/>
      <c r="L293" s="218"/>
      <c r="M293" s="218"/>
      <c r="N293" s="218"/>
      <c r="O293" s="218"/>
      <c r="P293" s="218"/>
      <c r="Q293" s="218"/>
      <c r="R293" s="218"/>
      <c r="S293" s="218"/>
      <c r="T293" s="218"/>
      <c r="U293" s="218"/>
      <c r="V293" s="218"/>
      <c r="W293" s="218"/>
      <c r="X293" s="218"/>
      <c r="Y293" s="218"/>
      <c r="Z293" s="218"/>
      <c r="AA293" s="218"/>
      <c r="AB293" s="218"/>
      <c r="AC293" s="218"/>
    </row>
    <row r="294" spans="1:29" ht="15.75" customHeight="1" x14ac:dyDescent="0.2">
      <c r="A294" s="218"/>
      <c r="B294" s="218"/>
      <c r="C294" s="219"/>
      <c r="D294" s="219"/>
      <c r="E294" s="219"/>
      <c r="F294" s="219"/>
      <c r="G294" s="219"/>
      <c r="H294" s="219"/>
      <c r="I294" s="218"/>
      <c r="J294" s="218"/>
      <c r="K294" s="218"/>
      <c r="L294" s="218"/>
      <c r="M294" s="218"/>
      <c r="N294" s="218"/>
      <c r="O294" s="218"/>
      <c r="P294" s="218"/>
      <c r="Q294" s="218"/>
      <c r="R294" s="218"/>
      <c r="S294" s="218"/>
      <c r="T294" s="218"/>
      <c r="U294" s="218"/>
      <c r="V294" s="218"/>
      <c r="W294" s="218"/>
      <c r="X294" s="218"/>
      <c r="Y294" s="218"/>
      <c r="Z294" s="218"/>
      <c r="AA294" s="218"/>
      <c r="AB294" s="218"/>
      <c r="AC294" s="218"/>
    </row>
    <row r="295" spans="1:29" ht="15.75" customHeight="1" x14ac:dyDescent="0.2">
      <c r="A295" s="218"/>
      <c r="B295" s="218"/>
      <c r="C295" s="219"/>
      <c r="D295" s="219"/>
      <c r="E295" s="219"/>
      <c r="F295" s="219"/>
      <c r="G295" s="219"/>
      <c r="H295" s="219"/>
      <c r="I295" s="218"/>
      <c r="J295" s="218"/>
      <c r="K295" s="218"/>
      <c r="L295" s="218"/>
      <c r="M295" s="218"/>
      <c r="N295" s="218"/>
      <c r="O295" s="218"/>
      <c r="P295" s="218"/>
      <c r="Q295" s="218"/>
      <c r="R295" s="218"/>
      <c r="S295" s="218"/>
      <c r="T295" s="218"/>
      <c r="U295" s="218"/>
      <c r="V295" s="218"/>
      <c r="W295" s="218"/>
      <c r="X295" s="218"/>
      <c r="Y295" s="218"/>
      <c r="Z295" s="218"/>
      <c r="AA295" s="218"/>
      <c r="AB295" s="218"/>
      <c r="AC295" s="218"/>
    </row>
    <row r="296" spans="1:29" ht="15.75" customHeight="1" x14ac:dyDescent="0.2">
      <c r="A296" s="218"/>
      <c r="B296" s="218"/>
      <c r="C296" s="219"/>
      <c r="D296" s="219"/>
      <c r="E296" s="219"/>
      <c r="F296" s="219"/>
      <c r="G296" s="219"/>
      <c r="H296" s="219"/>
      <c r="I296" s="218"/>
      <c r="J296" s="218"/>
      <c r="K296" s="218"/>
      <c r="L296" s="218"/>
      <c r="M296" s="218"/>
      <c r="N296" s="218"/>
      <c r="O296" s="218"/>
      <c r="P296" s="218"/>
      <c r="Q296" s="218"/>
      <c r="R296" s="218"/>
      <c r="S296" s="218"/>
      <c r="T296" s="218"/>
      <c r="U296" s="218"/>
      <c r="V296" s="218"/>
      <c r="W296" s="218"/>
      <c r="X296" s="218"/>
      <c r="Y296" s="218"/>
      <c r="Z296" s="218"/>
      <c r="AA296" s="218"/>
      <c r="AB296" s="218"/>
      <c r="AC296" s="218"/>
    </row>
    <row r="297" spans="1:29" ht="15.75" customHeight="1" x14ac:dyDescent="0.2">
      <c r="A297" s="218"/>
      <c r="B297" s="218"/>
      <c r="C297" s="219"/>
      <c r="D297" s="219"/>
      <c r="E297" s="219"/>
      <c r="F297" s="219"/>
      <c r="G297" s="219"/>
      <c r="H297" s="219"/>
      <c r="I297" s="218"/>
      <c r="J297" s="218"/>
      <c r="K297" s="218"/>
      <c r="L297" s="218"/>
      <c r="M297" s="218"/>
      <c r="N297" s="218"/>
      <c r="O297" s="218"/>
      <c r="P297" s="218"/>
      <c r="Q297" s="218"/>
      <c r="R297" s="218"/>
      <c r="S297" s="218"/>
      <c r="T297" s="218"/>
      <c r="U297" s="218"/>
      <c r="V297" s="218"/>
      <c r="W297" s="218"/>
      <c r="X297" s="218"/>
      <c r="Y297" s="218"/>
      <c r="Z297" s="218"/>
      <c r="AA297" s="218"/>
      <c r="AB297" s="218"/>
      <c r="AC297" s="218"/>
    </row>
    <row r="298" spans="1:29" ht="15.75" customHeight="1" x14ac:dyDescent="0.2">
      <c r="A298" s="218"/>
      <c r="B298" s="218"/>
      <c r="C298" s="219"/>
      <c r="D298" s="219"/>
      <c r="E298" s="219"/>
      <c r="F298" s="219"/>
      <c r="G298" s="219"/>
      <c r="H298" s="219"/>
      <c r="I298" s="218"/>
      <c r="J298" s="218"/>
      <c r="K298" s="218"/>
      <c r="L298" s="218"/>
      <c r="M298" s="218"/>
      <c r="N298" s="218"/>
      <c r="O298" s="218"/>
      <c r="P298" s="218"/>
      <c r="Q298" s="218"/>
      <c r="R298" s="218"/>
      <c r="S298" s="218"/>
      <c r="T298" s="218"/>
      <c r="U298" s="218"/>
      <c r="V298" s="218"/>
      <c r="W298" s="218"/>
      <c r="X298" s="218"/>
      <c r="Y298" s="218"/>
      <c r="Z298" s="218"/>
      <c r="AA298" s="218"/>
      <c r="AB298" s="218"/>
      <c r="AC298" s="218"/>
    </row>
    <row r="299" spans="1:29" ht="15.75" customHeight="1" x14ac:dyDescent="0.2">
      <c r="A299" s="218"/>
      <c r="B299" s="218"/>
      <c r="C299" s="219"/>
      <c r="D299" s="219"/>
      <c r="E299" s="219"/>
      <c r="F299" s="219"/>
      <c r="G299" s="219"/>
      <c r="H299" s="219"/>
      <c r="I299" s="218"/>
      <c r="J299" s="218"/>
      <c r="K299" s="218"/>
      <c r="L299" s="218"/>
      <c r="M299" s="218"/>
      <c r="N299" s="218"/>
      <c r="O299" s="218"/>
      <c r="P299" s="218"/>
      <c r="Q299" s="218"/>
      <c r="R299" s="218"/>
      <c r="S299" s="218"/>
      <c r="T299" s="218"/>
      <c r="U299" s="218"/>
      <c r="V299" s="218"/>
      <c r="W299" s="218"/>
      <c r="X299" s="218"/>
      <c r="Y299" s="218"/>
      <c r="Z299" s="218"/>
      <c r="AA299" s="218"/>
      <c r="AB299" s="218"/>
      <c r="AC299" s="218"/>
    </row>
    <row r="300" spans="1:29" ht="15.75" customHeight="1" x14ac:dyDescent="0.2">
      <c r="A300" s="218"/>
      <c r="B300" s="218"/>
      <c r="C300" s="219"/>
      <c r="D300" s="219"/>
      <c r="E300" s="219"/>
      <c r="F300" s="219"/>
      <c r="G300" s="219"/>
      <c r="H300" s="219"/>
      <c r="I300" s="218"/>
      <c r="J300" s="218"/>
      <c r="K300" s="218"/>
      <c r="L300" s="218"/>
      <c r="M300" s="218"/>
      <c r="N300" s="218"/>
      <c r="O300" s="218"/>
      <c r="P300" s="218"/>
      <c r="Q300" s="218"/>
      <c r="R300" s="218"/>
      <c r="S300" s="218"/>
      <c r="T300" s="218"/>
      <c r="U300" s="218"/>
      <c r="V300" s="218"/>
      <c r="W300" s="218"/>
      <c r="X300" s="218"/>
      <c r="Y300" s="218"/>
      <c r="Z300" s="218"/>
      <c r="AA300" s="218"/>
      <c r="AB300" s="218"/>
      <c r="AC300" s="218"/>
    </row>
    <row r="301" spans="1:29" ht="15.75" customHeight="1" x14ac:dyDescent="0.2">
      <c r="A301" s="218"/>
      <c r="B301" s="218"/>
      <c r="C301" s="219"/>
      <c r="D301" s="219"/>
      <c r="E301" s="219"/>
      <c r="F301" s="219"/>
      <c r="G301" s="219"/>
      <c r="H301" s="219"/>
      <c r="I301" s="218"/>
      <c r="J301" s="218"/>
      <c r="K301" s="218"/>
      <c r="L301" s="218"/>
      <c r="M301" s="218"/>
      <c r="N301" s="218"/>
      <c r="O301" s="218"/>
      <c r="P301" s="218"/>
      <c r="Q301" s="218"/>
      <c r="R301" s="218"/>
      <c r="S301" s="218"/>
      <c r="T301" s="218"/>
      <c r="U301" s="218"/>
      <c r="V301" s="218"/>
      <c r="W301" s="218"/>
      <c r="X301" s="218"/>
      <c r="Y301" s="218"/>
      <c r="Z301" s="218"/>
      <c r="AA301" s="218"/>
      <c r="AB301" s="218"/>
      <c r="AC301" s="218"/>
    </row>
    <row r="302" spans="1:29" ht="15.75" customHeight="1" x14ac:dyDescent="0.2">
      <c r="A302" s="218"/>
      <c r="B302" s="218"/>
      <c r="C302" s="219"/>
      <c r="D302" s="219"/>
      <c r="E302" s="219"/>
      <c r="F302" s="219"/>
      <c r="G302" s="219"/>
      <c r="H302" s="219"/>
      <c r="I302" s="218"/>
      <c r="J302" s="218"/>
      <c r="K302" s="218"/>
      <c r="L302" s="218"/>
      <c r="M302" s="218"/>
      <c r="N302" s="218"/>
      <c r="O302" s="218"/>
      <c r="P302" s="218"/>
      <c r="Q302" s="218"/>
      <c r="R302" s="218"/>
      <c r="S302" s="218"/>
      <c r="T302" s="218"/>
      <c r="U302" s="218"/>
      <c r="V302" s="218"/>
      <c r="W302" s="218"/>
      <c r="X302" s="218"/>
      <c r="Y302" s="218"/>
      <c r="Z302" s="218"/>
      <c r="AA302" s="218"/>
      <c r="AB302" s="218"/>
      <c r="AC302" s="218"/>
    </row>
    <row r="303" spans="1:29" ht="15.75" customHeight="1" x14ac:dyDescent="0.2">
      <c r="A303" s="218"/>
      <c r="B303" s="218"/>
      <c r="C303" s="219"/>
      <c r="D303" s="219"/>
      <c r="E303" s="219"/>
      <c r="F303" s="219"/>
      <c r="G303" s="219"/>
      <c r="H303" s="219"/>
      <c r="I303" s="218"/>
      <c r="J303" s="218"/>
      <c r="K303" s="218"/>
      <c r="L303" s="218"/>
      <c r="M303" s="218"/>
      <c r="N303" s="218"/>
      <c r="O303" s="218"/>
      <c r="P303" s="218"/>
      <c r="Q303" s="218"/>
      <c r="R303" s="218"/>
      <c r="S303" s="218"/>
      <c r="T303" s="218"/>
      <c r="U303" s="218"/>
      <c r="V303" s="218"/>
      <c r="W303" s="218"/>
      <c r="X303" s="218"/>
      <c r="Y303" s="218"/>
      <c r="Z303" s="218"/>
      <c r="AA303" s="218"/>
      <c r="AB303" s="218"/>
      <c r="AC303" s="218"/>
    </row>
    <row r="304" spans="1:29" ht="15.75" customHeight="1" x14ac:dyDescent="0.2">
      <c r="A304" s="218"/>
      <c r="B304" s="218"/>
      <c r="C304" s="219"/>
      <c r="D304" s="219"/>
      <c r="E304" s="219"/>
      <c r="F304" s="219"/>
      <c r="G304" s="219"/>
      <c r="H304" s="219"/>
      <c r="I304" s="218"/>
      <c r="J304" s="218"/>
      <c r="K304" s="218"/>
      <c r="L304" s="218"/>
      <c r="M304" s="218"/>
      <c r="N304" s="218"/>
      <c r="O304" s="218"/>
      <c r="P304" s="218"/>
      <c r="Q304" s="218"/>
      <c r="R304" s="218"/>
      <c r="S304" s="218"/>
      <c r="T304" s="218"/>
      <c r="U304" s="218"/>
      <c r="V304" s="218"/>
      <c r="W304" s="218"/>
      <c r="X304" s="218"/>
      <c r="Y304" s="218"/>
      <c r="Z304" s="218"/>
      <c r="AA304" s="218"/>
      <c r="AB304" s="218"/>
      <c r="AC304" s="218"/>
    </row>
    <row r="305" spans="1:29" ht="15.75" customHeight="1" x14ac:dyDescent="0.2">
      <c r="A305" s="218"/>
      <c r="B305" s="218"/>
      <c r="C305" s="219"/>
      <c r="D305" s="219"/>
      <c r="E305" s="219"/>
      <c r="F305" s="219"/>
      <c r="G305" s="219"/>
      <c r="H305" s="219"/>
      <c r="I305" s="218"/>
      <c r="J305" s="218"/>
      <c r="K305" s="218"/>
      <c r="L305" s="218"/>
      <c r="M305" s="218"/>
      <c r="N305" s="218"/>
      <c r="O305" s="218"/>
      <c r="P305" s="218"/>
      <c r="Q305" s="218"/>
      <c r="R305" s="218"/>
      <c r="S305" s="218"/>
      <c r="T305" s="218"/>
      <c r="U305" s="218"/>
      <c r="V305" s="218"/>
      <c r="W305" s="218"/>
      <c r="X305" s="218"/>
      <c r="Y305" s="218"/>
      <c r="Z305" s="218"/>
      <c r="AA305" s="218"/>
      <c r="AB305" s="218"/>
      <c r="AC305" s="218"/>
    </row>
    <row r="306" spans="1:29" ht="15.75" customHeight="1" x14ac:dyDescent="0.2">
      <c r="A306" s="218"/>
      <c r="B306" s="218"/>
      <c r="C306" s="219"/>
      <c r="D306" s="219"/>
      <c r="E306" s="219"/>
      <c r="F306" s="219"/>
      <c r="G306" s="219"/>
      <c r="H306" s="219"/>
      <c r="I306" s="218"/>
      <c r="J306" s="218"/>
      <c r="K306" s="218"/>
      <c r="L306" s="218"/>
      <c r="M306" s="218"/>
      <c r="N306" s="218"/>
      <c r="O306" s="218"/>
      <c r="P306" s="218"/>
      <c r="Q306" s="218"/>
      <c r="R306" s="218"/>
      <c r="S306" s="218"/>
      <c r="T306" s="218"/>
      <c r="U306" s="218"/>
      <c r="V306" s="218"/>
      <c r="W306" s="218"/>
      <c r="X306" s="218"/>
      <c r="Y306" s="218"/>
      <c r="Z306" s="218"/>
      <c r="AA306" s="218"/>
      <c r="AB306" s="218"/>
      <c r="AC306" s="218"/>
    </row>
    <row r="307" spans="1:29" ht="15.75" customHeight="1" x14ac:dyDescent="0.2">
      <c r="A307" s="218"/>
      <c r="B307" s="218"/>
      <c r="C307" s="219"/>
      <c r="D307" s="219"/>
      <c r="E307" s="219"/>
      <c r="F307" s="219"/>
      <c r="G307" s="219"/>
      <c r="H307" s="219"/>
      <c r="I307" s="218"/>
      <c r="J307" s="218"/>
      <c r="K307" s="218"/>
      <c r="L307" s="218"/>
      <c r="M307" s="218"/>
      <c r="N307" s="218"/>
      <c r="O307" s="218"/>
      <c r="P307" s="218"/>
      <c r="Q307" s="218"/>
      <c r="R307" s="218"/>
      <c r="S307" s="218"/>
      <c r="T307" s="218"/>
      <c r="U307" s="218"/>
      <c r="V307" s="218"/>
      <c r="W307" s="218"/>
      <c r="X307" s="218"/>
      <c r="Y307" s="218"/>
      <c r="Z307" s="218"/>
      <c r="AA307" s="218"/>
      <c r="AB307" s="218"/>
      <c r="AC307" s="218"/>
    </row>
    <row r="308" spans="1:29" ht="15.75" customHeight="1" x14ac:dyDescent="0.2">
      <c r="A308" s="218"/>
      <c r="B308" s="218"/>
      <c r="C308" s="219"/>
      <c r="D308" s="219"/>
      <c r="E308" s="219"/>
      <c r="F308" s="219"/>
      <c r="G308" s="219"/>
      <c r="H308" s="219"/>
      <c r="I308" s="218"/>
      <c r="J308" s="218"/>
      <c r="K308" s="218"/>
      <c r="L308" s="218"/>
      <c r="M308" s="218"/>
      <c r="N308" s="218"/>
      <c r="O308" s="218"/>
      <c r="P308" s="218"/>
      <c r="Q308" s="218"/>
      <c r="R308" s="218"/>
      <c r="S308" s="218"/>
      <c r="T308" s="218"/>
      <c r="U308" s="218"/>
      <c r="V308" s="218"/>
      <c r="W308" s="218"/>
      <c r="X308" s="218"/>
      <c r="Y308" s="218"/>
      <c r="Z308" s="218"/>
      <c r="AA308" s="218"/>
      <c r="AB308" s="218"/>
      <c r="AC308" s="218"/>
    </row>
    <row r="309" spans="1:29" ht="15.75" customHeight="1" x14ac:dyDescent="0.2">
      <c r="A309" s="218"/>
      <c r="B309" s="218"/>
      <c r="C309" s="219"/>
      <c r="D309" s="219"/>
      <c r="E309" s="219"/>
      <c r="F309" s="219"/>
      <c r="G309" s="219"/>
      <c r="H309" s="219"/>
      <c r="I309" s="218"/>
      <c r="J309" s="218"/>
      <c r="K309" s="218"/>
      <c r="L309" s="218"/>
      <c r="M309" s="218"/>
      <c r="N309" s="218"/>
      <c r="O309" s="218"/>
      <c r="P309" s="218"/>
      <c r="Q309" s="218"/>
      <c r="R309" s="218"/>
      <c r="S309" s="218"/>
      <c r="T309" s="218"/>
      <c r="U309" s="218"/>
      <c r="V309" s="218"/>
      <c r="W309" s="218"/>
      <c r="X309" s="218"/>
      <c r="Y309" s="218"/>
      <c r="Z309" s="218"/>
      <c r="AA309" s="218"/>
      <c r="AB309" s="218"/>
      <c r="AC309" s="218"/>
    </row>
    <row r="310" spans="1:29" ht="15.75" customHeight="1" x14ac:dyDescent="0.2">
      <c r="A310" s="218"/>
      <c r="B310" s="218"/>
      <c r="C310" s="219"/>
      <c r="D310" s="219"/>
      <c r="E310" s="219"/>
      <c r="F310" s="219"/>
      <c r="G310" s="219"/>
      <c r="H310" s="219"/>
      <c r="I310" s="218"/>
      <c r="J310" s="218"/>
      <c r="K310" s="218"/>
      <c r="L310" s="218"/>
      <c r="M310" s="218"/>
      <c r="N310" s="218"/>
      <c r="O310" s="218"/>
      <c r="P310" s="218"/>
      <c r="Q310" s="218"/>
      <c r="R310" s="218"/>
      <c r="S310" s="218"/>
      <c r="T310" s="218"/>
      <c r="U310" s="218"/>
      <c r="V310" s="218"/>
      <c r="W310" s="218"/>
      <c r="X310" s="218"/>
      <c r="Y310" s="218"/>
      <c r="Z310" s="218"/>
      <c r="AA310" s="218"/>
      <c r="AB310" s="218"/>
      <c r="AC310" s="218"/>
    </row>
    <row r="311" spans="1:29" ht="15.75" customHeight="1" x14ac:dyDescent="0.2">
      <c r="A311" s="218"/>
      <c r="B311" s="218"/>
      <c r="C311" s="219"/>
      <c r="D311" s="219"/>
      <c r="E311" s="219"/>
      <c r="F311" s="219"/>
      <c r="G311" s="219"/>
      <c r="H311" s="219"/>
      <c r="I311" s="218"/>
      <c r="J311" s="218"/>
      <c r="K311" s="218"/>
      <c r="L311" s="218"/>
      <c r="M311" s="218"/>
      <c r="N311" s="218"/>
      <c r="O311" s="218"/>
      <c r="P311" s="218"/>
      <c r="Q311" s="218"/>
      <c r="R311" s="218"/>
      <c r="S311" s="218"/>
      <c r="T311" s="218"/>
      <c r="U311" s="218"/>
      <c r="V311" s="218"/>
      <c r="W311" s="218"/>
      <c r="X311" s="218"/>
      <c r="Y311" s="218"/>
      <c r="Z311" s="218"/>
      <c r="AA311" s="218"/>
      <c r="AB311" s="218"/>
      <c r="AC311" s="218"/>
    </row>
    <row r="312" spans="1:29" ht="15.75" customHeight="1" x14ac:dyDescent="0.2">
      <c r="A312" s="218"/>
      <c r="B312" s="218"/>
      <c r="C312" s="219"/>
      <c r="D312" s="219"/>
      <c r="E312" s="219"/>
      <c r="F312" s="219"/>
      <c r="G312" s="219"/>
      <c r="H312" s="219"/>
      <c r="I312" s="218"/>
      <c r="J312" s="218"/>
      <c r="K312" s="218"/>
      <c r="L312" s="218"/>
      <c r="M312" s="218"/>
      <c r="N312" s="218"/>
      <c r="O312" s="218"/>
      <c r="P312" s="218"/>
      <c r="Q312" s="218"/>
      <c r="R312" s="218"/>
      <c r="S312" s="218"/>
      <c r="T312" s="218"/>
      <c r="U312" s="218"/>
      <c r="V312" s="218"/>
      <c r="W312" s="218"/>
      <c r="X312" s="218"/>
      <c r="Y312" s="218"/>
      <c r="Z312" s="218"/>
      <c r="AA312" s="218"/>
      <c r="AB312" s="218"/>
      <c r="AC312" s="218"/>
    </row>
    <row r="313" spans="1:29" ht="15.75" customHeight="1" x14ac:dyDescent="0.2">
      <c r="A313" s="218"/>
      <c r="B313" s="218"/>
      <c r="C313" s="219"/>
      <c r="D313" s="219"/>
      <c r="E313" s="219"/>
      <c r="F313" s="219"/>
      <c r="G313" s="219"/>
      <c r="H313" s="219"/>
      <c r="I313" s="218"/>
      <c r="J313" s="218"/>
      <c r="K313" s="218"/>
      <c r="L313" s="218"/>
      <c r="M313" s="218"/>
      <c r="N313" s="218"/>
      <c r="O313" s="218"/>
      <c r="P313" s="218"/>
      <c r="Q313" s="218"/>
      <c r="R313" s="218"/>
      <c r="S313" s="218"/>
      <c r="T313" s="218"/>
      <c r="U313" s="218"/>
      <c r="V313" s="218"/>
      <c r="W313" s="218"/>
      <c r="X313" s="218"/>
      <c r="Y313" s="218"/>
      <c r="Z313" s="218"/>
      <c r="AA313" s="218"/>
      <c r="AB313" s="218"/>
      <c r="AC313" s="218"/>
    </row>
    <row r="314" spans="1:29" ht="15.75" customHeight="1" x14ac:dyDescent="0.2">
      <c r="A314" s="218"/>
      <c r="B314" s="218"/>
      <c r="C314" s="219"/>
      <c r="D314" s="219"/>
      <c r="E314" s="219"/>
      <c r="F314" s="219"/>
      <c r="G314" s="219"/>
      <c r="H314" s="219"/>
      <c r="I314" s="218"/>
      <c r="J314" s="218"/>
      <c r="K314" s="218"/>
      <c r="L314" s="218"/>
      <c r="M314" s="218"/>
      <c r="N314" s="218"/>
      <c r="O314" s="218"/>
      <c r="P314" s="218"/>
      <c r="Q314" s="218"/>
      <c r="R314" s="218"/>
      <c r="S314" s="218"/>
      <c r="T314" s="218"/>
      <c r="U314" s="218"/>
      <c r="V314" s="218"/>
      <c r="W314" s="218"/>
      <c r="X314" s="218"/>
      <c r="Y314" s="218"/>
      <c r="Z314" s="218"/>
      <c r="AA314" s="218"/>
      <c r="AB314" s="218"/>
      <c r="AC314" s="218"/>
    </row>
    <row r="315" spans="1:29" ht="15.75" customHeight="1" x14ac:dyDescent="0.2">
      <c r="A315" s="218"/>
      <c r="B315" s="218"/>
      <c r="C315" s="219"/>
      <c r="D315" s="219"/>
      <c r="E315" s="219"/>
      <c r="F315" s="219"/>
      <c r="G315" s="219"/>
      <c r="H315" s="219"/>
      <c r="I315" s="218"/>
      <c r="J315" s="218"/>
      <c r="K315" s="218"/>
      <c r="L315" s="218"/>
      <c r="M315" s="218"/>
      <c r="N315" s="218"/>
      <c r="O315" s="218"/>
      <c r="P315" s="218"/>
      <c r="Q315" s="218"/>
      <c r="R315" s="218"/>
      <c r="S315" s="218"/>
      <c r="T315" s="218"/>
      <c r="U315" s="218"/>
      <c r="V315" s="218"/>
      <c r="W315" s="218"/>
      <c r="X315" s="218"/>
      <c r="Y315" s="218"/>
      <c r="Z315" s="218"/>
      <c r="AA315" s="218"/>
      <c r="AB315" s="218"/>
      <c r="AC315" s="218"/>
    </row>
    <row r="316" spans="1:29" ht="15.75" customHeight="1" x14ac:dyDescent="0.2">
      <c r="A316" s="218"/>
      <c r="B316" s="218"/>
      <c r="C316" s="219"/>
      <c r="D316" s="219"/>
      <c r="E316" s="219"/>
      <c r="F316" s="219"/>
      <c r="G316" s="219"/>
      <c r="H316" s="219"/>
      <c r="I316" s="218"/>
      <c r="J316" s="218"/>
      <c r="K316" s="218"/>
      <c r="L316" s="218"/>
      <c r="M316" s="218"/>
      <c r="N316" s="218"/>
      <c r="O316" s="218"/>
      <c r="P316" s="218"/>
      <c r="Q316" s="218"/>
      <c r="R316" s="218"/>
      <c r="S316" s="218"/>
      <c r="T316" s="218"/>
      <c r="U316" s="218"/>
      <c r="V316" s="218"/>
      <c r="W316" s="218"/>
      <c r="X316" s="218"/>
      <c r="Y316" s="218"/>
      <c r="Z316" s="218"/>
      <c r="AA316" s="218"/>
      <c r="AB316" s="218"/>
      <c r="AC316" s="218"/>
    </row>
    <row r="317" spans="1:29" ht="15.75" customHeight="1" x14ac:dyDescent="0.2">
      <c r="A317" s="218"/>
      <c r="B317" s="218"/>
      <c r="C317" s="219"/>
      <c r="D317" s="219"/>
      <c r="E317" s="219"/>
      <c r="F317" s="219"/>
      <c r="G317" s="219"/>
      <c r="H317" s="219"/>
      <c r="I317" s="218"/>
      <c r="J317" s="218"/>
      <c r="K317" s="218"/>
      <c r="L317" s="218"/>
      <c r="M317" s="218"/>
      <c r="N317" s="218"/>
      <c r="O317" s="218"/>
      <c r="P317" s="218"/>
      <c r="Q317" s="218"/>
      <c r="R317" s="218"/>
      <c r="S317" s="218"/>
      <c r="T317" s="218"/>
      <c r="U317" s="218"/>
      <c r="V317" s="218"/>
      <c r="W317" s="218"/>
      <c r="X317" s="218"/>
      <c r="Y317" s="218"/>
      <c r="Z317" s="218"/>
      <c r="AA317" s="218"/>
      <c r="AB317" s="218"/>
      <c r="AC317" s="218"/>
    </row>
    <row r="318" spans="1:29" ht="15.75" customHeight="1" x14ac:dyDescent="0.2">
      <c r="A318" s="218"/>
      <c r="B318" s="218"/>
      <c r="C318" s="219"/>
      <c r="D318" s="219"/>
      <c r="E318" s="219"/>
      <c r="F318" s="219"/>
      <c r="G318" s="219"/>
      <c r="H318" s="219"/>
      <c r="I318" s="218"/>
      <c r="J318" s="218"/>
      <c r="K318" s="218"/>
      <c r="L318" s="218"/>
      <c r="M318" s="218"/>
      <c r="N318" s="218"/>
      <c r="O318" s="218"/>
      <c r="P318" s="218"/>
      <c r="Q318" s="218"/>
      <c r="R318" s="218"/>
      <c r="S318" s="218"/>
      <c r="T318" s="218"/>
      <c r="U318" s="218"/>
      <c r="V318" s="218"/>
      <c r="W318" s="218"/>
      <c r="X318" s="218"/>
      <c r="Y318" s="218"/>
      <c r="Z318" s="218"/>
      <c r="AA318" s="218"/>
      <c r="AB318" s="218"/>
      <c r="AC318" s="218"/>
    </row>
    <row r="319" spans="1:29" ht="15.75" customHeight="1" x14ac:dyDescent="0.2">
      <c r="A319" s="218"/>
      <c r="B319" s="218"/>
      <c r="C319" s="219"/>
      <c r="D319" s="219"/>
      <c r="E319" s="219"/>
      <c r="F319" s="219"/>
      <c r="G319" s="219"/>
      <c r="H319" s="219"/>
      <c r="I319" s="218"/>
      <c r="J319" s="218"/>
      <c r="K319" s="218"/>
      <c r="L319" s="218"/>
      <c r="M319" s="218"/>
      <c r="N319" s="218"/>
      <c r="O319" s="218"/>
      <c r="P319" s="218"/>
      <c r="Q319" s="218"/>
      <c r="R319" s="218"/>
      <c r="S319" s="218"/>
      <c r="T319" s="218"/>
      <c r="U319" s="218"/>
      <c r="V319" s="218"/>
      <c r="W319" s="218"/>
      <c r="X319" s="218"/>
      <c r="Y319" s="218"/>
      <c r="Z319" s="218"/>
      <c r="AA319" s="218"/>
      <c r="AB319" s="218"/>
      <c r="AC319" s="218"/>
    </row>
    <row r="320" spans="1:29" ht="15.75" customHeight="1" x14ac:dyDescent="0.2">
      <c r="A320" s="218"/>
      <c r="B320" s="218"/>
      <c r="C320" s="219"/>
      <c r="D320" s="219"/>
      <c r="E320" s="219"/>
      <c r="F320" s="219"/>
      <c r="G320" s="219"/>
      <c r="H320" s="219"/>
      <c r="I320" s="218"/>
      <c r="J320" s="218"/>
      <c r="K320" s="218"/>
      <c r="L320" s="218"/>
      <c r="M320" s="218"/>
      <c r="N320" s="218"/>
      <c r="O320" s="218"/>
      <c r="P320" s="218"/>
      <c r="Q320" s="218"/>
      <c r="R320" s="218"/>
      <c r="S320" s="218"/>
      <c r="T320" s="218"/>
      <c r="U320" s="218"/>
      <c r="V320" s="218"/>
      <c r="W320" s="218"/>
      <c r="X320" s="218"/>
      <c r="Y320" s="218"/>
      <c r="Z320" s="218"/>
      <c r="AA320" s="218"/>
      <c r="AB320" s="218"/>
      <c r="AC320" s="218"/>
    </row>
    <row r="321" spans="1:29" ht="15.75" customHeight="1" x14ac:dyDescent="0.2">
      <c r="A321" s="218"/>
      <c r="B321" s="218"/>
      <c r="C321" s="219"/>
      <c r="D321" s="219"/>
      <c r="E321" s="219"/>
      <c r="F321" s="219"/>
      <c r="G321" s="219"/>
      <c r="H321" s="219"/>
      <c r="I321" s="218"/>
      <c r="J321" s="218"/>
      <c r="K321" s="218"/>
      <c r="L321" s="218"/>
      <c r="M321" s="218"/>
      <c r="N321" s="218"/>
      <c r="O321" s="218"/>
      <c r="P321" s="218"/>
      <c r="Q321" s="218"/>
      <c r="R321" s="218"/>
      <c r="S321" s="218"/>
      <c r="T321" s="218"/>
      <c r="U321" s="218"/>
      <c r="V321" s="218"/>
      <c r="W321" s="218"/>
      <c r="X321" s="218"/>
      <c r="Y321" s="218"/>
      <c r="Z321" s="218"/>
      <c r="AA321" s="218"/>
      <c r="AB321" s="218"/>
      <c r="AC321" s="218"/>
    </row>
    <row r="322" spans="1:29" ht="15.75" customHeight="1" x14ac:dyDescent="0.2">
      <c r="A322" s="218"/>
      <c r="B322" s="218"/>
      <c r="C322" s="219"/>
      <c r="D322" s="219"/>
      <c r="E322" s="219"/>
      <c r="F322" s="219"/>
      <c r="G322" s="219"/>
      <c r="H322" s="219"/>
      <c r="I322" s="218"/>
      <c r="J322" s="218"/>
      <c r="K322" s="218"/>
      <c r="L322" s="218"/>
      <c r="M322" s="218"/>
      <c r="N322" s="218"/>
      <c r="O322" s="218"/>
      <c r="P322" s="218"/>
      <c r="Q322" s="218"/>
      <c r="R322" s="218"/>
      <c r="S322" s="218"/>
      <c r="T322" s="218"/>
      <c r="U322" s="218"/>
      <c r="V322" s="218"/>
      <c r="W322" s="218"/>
      <c r="X322" s="218"/>
      <c r="Y322" s="218"/>
      <c r="Z322" s="218"/>
      <c r="AA322" s="218"/>
      <c r="AB322" s="218"/>
      <c r="AC322" s="218"/>
    </row>
    <row r="323" spans="1:29" ht="15.75" customHeight="1" x14ac:dyDescent="0.2">
      <c r="A323" s="218"/>
      <c r="B323" s="218"/>
      <c r="C323" s="219"/>
      <c r="D323" s="219"/>
      <c r="E323" s="219"/>
      <c r="F323" s="219"/>
      <c r="G323" s="219"/>
      <c r="H323" s="219"/>
      <c r="I323" s="218"/>
      <c r="J323" s="218"/>
      <c r="K323" s="218"/>
      <c r="L323" s="218"/>
      <c r="M323" s="218"/>
      <c r="N323" s="218"/>
      <c r="O323" s="218"/>
      <c r="P323" s="218"/>
      <c r="Q323" s="218"/>
      <c r="R323" s="218"/>
      <c r="S323" s="218"/>
      <c r="T323" s="218"/>
      <c r="U323" s="218"/>
      <c r="V323" s="218"/>
      <c r="W323" s="218"/>
      <c r="X323" s="218"/>
      <c r="Y323" s="218"/>
      <c r="Z323" s="218"/>
      <c r="AA323" s="218"/>
      <c r="AB323" s="218"/>
      <c r="AC323" s="218"/>
    </row>
    <row r="324" spans="1:29" ht="15.75" customHeight="1" x14ac:dyDescent="0.2">
      <c r="A324" s="218"/>
      <c r="B324" s="218"/>
      <c r="C324" s="219"/>
      <c r="D324" s="219"/>
      <c r="E324" s="219"/>
      <c r="F324" s="219"/>
      <c r="G324" s="219"/>
      <c r="H324" s="219"/>
      <c r="I324" s="218"/>
      <c r="J324" s="218"/>
      <c r="K324" s="218"/>
      <c r="L324" s="218"/>
      <c r="M324" s="218"/>
      <c r="N324" s="218"/>
      <c r="O324" s="218"/>
      <c r="P324" s="218"/>
      <c r="Q324" s="218"/>
      <c r="R324" s="218"/>
      <c r="S324" s="218"/>
      <c r="T324" s="218"/>
      <c r="U324" s="218"/>
      <c r="V324" s="218"/>
      <c r="W324" s="218"/>
      <c r="X324" s="218"/>
      <c r="Y324" s="218"/>
      <c r="Z324" s="218"/>
      <c r="AA324" s="218"/>
      <c r="AB324" s="218"/>
      <c r="AC324" s="218"/>
    </row>
    <row r="325" spans="1:29" ht="15.75" customHeight="1" x14ac:dyDescent="0.2">
      <c r="A325" s="218"/>
      <c r="B325" s="218"/>
      <c r="C325" s="219"/>
      <c r="D325" s="219"/>
      <c r="E325" s="219"/>
      <c r="F325" s="219"/>
      <c r="G325" s="219"/>
      <c r="H325" s="219"/>
      <c r="I325" s="218"/>
      <c r="J325" s="218"/>
      <c r="K325" s="218"/>
      <c r="L325" s="218"/>
      <c r="M325" s="218"/>
      <c r="N325" s="218"/>
      <c r="O325" s="218"/>
      <c r="P325" s="218"/>
      <c r="Q325" s="218"/>
      <c r="R325" s="218"/>
      <c r="S325" s="218"/>
      <c r="T325" s="218"/>
      <c r="U325" s="218"/>
      <c r="V325" s="218"/>
      <c r="W325" s="218"/>
      <c r="X325" s="218"/>
      <c r="Y325" s="218"/>
      <c r="Z325" s="218"/>
      <c r="AA325" s="218"/>
      <c r="AB325" s="218"/>
      <c r="AC325" s="218"/>
    </row>
    <row r="326" spans="1:29" ht="15.75" customHeight="1" x14ac:dyDescent="0.2">
      <c r="A326" s="218"/>
      <c r="B326" s="218"/>
      <c r="C326" s="219"/>
      <c r="D326" s="219"/>
      <c r="E326" s="219"/>
      <c r="F326" s="219"/>
      <c r="G326" s="219"/>
      <c r="H326" s="219"/>
      <c r="I326" s="218"/>
      <c r="J326" s="218"/>
      <c r="K326" s="218"/>
      <c r="L326" s="218"/>
      <c r="M326" s="218"/>
      <c r="N326" s="218"/>
      <c r="O326" s="218"/>
      <c r="P326" s="218"/>
      <c r="Q326" s="218"/>
      <c r="R326" s="218"/>
      <c r="S326" s="218"/>
      <c r="T326" s="218"/>
      <c r="U326" s="218"/>
      <c r="V326" s="218"/>
      <c r="W326" s="218"/>
      <c r="X326" s="218"/>
      <c r="Y326" s="218"/>
      <c r="Z326" s="218"/>
      <c r="AA326" s="218"/>
      <c r="AB326" s="218"/>
      <c r="AC326" s="218"/>
    </row>
    <row r="327" spans="1:29" ht="15.75" customHeight="1" x14ac:dyDescent="0.2">
      <c r="A327" s="218"/>
      <c r="B327" s="218"/>
      <c r="C327" s="219"/>
      <c r="D327" s="219"/>
      <c r="E327" s="219"/>
      <c r="F327" s="219"/>
      <c r="G327" s="219"/>
      <c r="H327" s="219"/>
      <c r="I327" s="218"/>
      <c r="J327" s="218"/>
      <c r="K327" s="218"/>
      <c r="L327" s="218"/>
      <c r="M327" s="218"/>
      <c r="N327" s="218"/>
      <c r="O327" s="218"/>
      <c r="P327" s="218"/>
      <c r="Q327" s="218"/>
      <c r="R327" s="218"/>
      <c r="S327" s="218"/>
      <c r="T327" s="218"/>
      <c r="U327" s="218"/>
      <c r="V327" s="218"/>
      <c r="W327" s="218"/>
      <c r="X327" s="218"/>
      <c r="Y327" s="218"/>
      <c r="Z327" s="218"/>
      <c r="AA327" s="218"/>
      <c r="AB327" s="218"/>
      <c r="AC327" s="218"/>
    </row>
    <row r="328" spans="1:29" ht="15.75" customHeight="1" x14ac:dyDescent="0.2">
      <c r="A328" s="218"/>
      <c r="B328" s="218"/>
      <c r="C328" s="219"/>
      <c r="D328" s="219"/>
      <c r="E328" s="219"/>
      <c r="F328" s="219"/>
      <c r="G328" s="219"/>
      <c r="H328" s="219"/>
      <c r="I328" s="218"/>
      <c r="J328" s="218"/>
      <c r="K328" s="218"/>
      <c r="L328" s="218"/>
      <c r="M328" s="218"/>
      <c r="N328" s="218"/>
      <c r="O328" s="218"/>
      <c r="P328" s="218"/>
      <c r="Q328" s="218"/>
      <c r="R328" s="218"/>
      <c r="S328" s="218"/>
      <c r="T328" s="218"/>
      <c r="U328" s="218"/>
      <c r="V328" s="218"/>
      <c r="W328" s="218"/>
      <c r="X328" s="218"/>
      <c r="Y328" s="218"/>
      <c r="Z328" s="218"/>
      <c r="AA328" s="218"/>
      <c r="AB328" s="218"/>
      <c r="AC328" s="218"/>
    </row>
    <row r="329" spans="1:29" ht="15.75" customHeight="1" x14ac:dyDescent="0.2">
      <c r="A329" s="218"/>
      <c r="B329" s="218"/>
      <c r="C329" s="219"/>
      <c r="D329" s="219"/>
      <c r="E329" s="219"/>
      <c r="F329" s="219"/>
      <c r="G329" s="219"/>
      <c r="H329" s="219"/>
      <c r="I329" s="218"/>
      <c r="J329" s="218"/>
      <c r="K329" s="218"/>
      <c r="L329" s="218"/>
      <c r="M329" s="218"/>
      <c r="N329" s="218"/>
      <c r="O329" s="218"/>
      <c r="P329" s="218"/>
      <c r="Q329" s="218"/>
      <c r="R329" s="218"/>
      <c r="S329" s="218"/>
      <c r="T329" s="218"/>
      <c r="U329" s="218"/>
      <c r="V329" s="218"/>
      <c r="W329" s="218"/>
      <c r="X329" s="218"/>
      <c r="Y329" s="218"/>
      <c r="Z329" s="218"/>
      <c r="AA329" s="218"/>
      <c r="AB329" s="218"/>
      <c r="AC329" s="218"/>
    </row>
    <row r="330" spans="1:29" ht="15.75" customHeight="1" x14ac:dyDescent="0.2">
      <c r="A330" s="218"/>
      <c r="B330" s="218"/>
      <c r="C330" s="219"/>
      <c r="D330" s="219"/>
      <c r="E330" s="219"/>
      <c r="F330" s="219"/>
      <c r="G330" s="219"/>
      <c r="H330" s="219"/>
      <c r="I330" s="218"/>
      <c r="J330" s="218"/>
      <c r="K330" s="218"/>
      <c r="L330" s="218"/>
      <c r="M330" s="218"/>
      <c r="N330" s="218"/>
      <c r="O330" s="218"/>
      <c r="P330" s="218"/>
      <c r="Q330" s="218"/>
      <c r="R330" s="218"/>
      <c r="S330" s="218"/>
      <c r="T330" s="218"/>
      <c r="U330" s="218"/>
      <c r="V330" s="218"/>
      <c r="W330" s="218"/>
      <c r="X330" s="218"/>
      <c r="Y330" s="218"/>
      <c r="Z330" s="218"/>
      <c r="AA330" s="218"/>
      <c r="AB330" s="218"/>
      <c r="AC330" s="218"/>
    </row>
    <row r="331" spans="1:29" ht="15.75" customHeight="1" x14ac:dyDescent="0.2">
      <c r="A331" s="218"/>
      <c r="B331" s="218"/>
      <c r="C331" s="219"/>
      <c r="D331" s="219"/>
      <c r="E331" s="219"/>
      <c r="F331" s="219"/>
      <c r="G331" s="219"/>
      <c r="H331" s="219"/>
      <c r="I331" s="218"/>
      <c r="J331" s="218"/>
      <c r="K331" s="218"/>
      <c r="L331" s="218"/>
      <c r="M331" s="218"/>
      <c r="N331" s="218"/>
      <c r="O331" s="218"/>
      <c r="P331" s="218"/>
      <c r="Q331" s="218"/>
      <c r="R331" s="218"/>
      <c r="S331" s="218"/>
      <c r="T331" s="218"/>
      <c r="U331" s="218"/>
      <c r="V331" s="218"/>
      <c r="W331" s="218"/>
      <c r="X331" s="218"/>
      <c r="Y331" s="218"/>
      <c r="Z331" s="218"/>
      <c r="AA331" s="218"/>
      <c r="AB331" s="218"/>
      <c r="AC331" s="218"/>
    </row>
    <row r="332" spans="1:29" ht="15.75" customHeight="1" x14ac:dyDescent="0.2">
      <c r="A332" s="218"/>
      <c r="B332" s="218"/>
      <c r="C332" s="219"/>
      <c r="D332" s="219"/>
      <c r="E332" s="219"/>
      <c r="F332" s="219"/>
      <c r="G332" s="219"/>
      <c r="H332" s="219"/>
      <c r="I332" s="218"/>
      <c r="J332" s="218"/>
      <c r="K332" s="218"/>
      <c r="L332" s="218"/>
      <c r="M332" s="218"/>
      <c r="N332" s="218"/>
      <c r="O332" s="218"/>
      <c r="P332" s="218"/>
      <c r="Q332" s="218"/>
      <c r="R332" s="218"/>
      <c r="S332" s="218"/>
      <c r="T332" s="218"/>
      <c r="U332" s="218"/>
      <c r="V332" s="218"/>
      <c r="W332" s="218"/>
      <c r="X332" s="218"/>
      <c r="Y332" s="218"/>
      <c r="Z332" s="218"/>
      <c r="AA332" s="218"/>
      <c r="AB332" s="218"/>
      <c r="AC332" s="218"/>
    </row>
    <row r="333" spans="1:29" ht="15.75" customHeight="1" x14ac:dyDescent="0.2">
      <c r="A333" s="218"/>
      <c r="B333" s="218"/>
      <c r="C333" s="219"/>
      <c r="D333" s="219"/>
      <c r="E333" s="219"/>
      <c r="F333" s="219"/>
      <c r="G333" s="219"/>
      <c r="H333" s="219"/>
      <c r="I333" s="218"/>
      <c r="J333" s="218"/>
      <c r="K333" s="218"/>
      <c r="L333" s="218"/>
      <c r="M333" s="218"/>
      <c r="N333" s="218"/>
      <c r="O333" s="218"/>
      <c r="P333" s="218"/>
      <c r="Q333" s="218"/>
      <c r="R333" s="218"/>
      <c r="S333" s="218"/>
      <c r="T333" s="218"/>
      <c r="U333" s="218"/>
      <c r="V333" s="218"/>
      <c r="W333" s="218"/>
      <c r="X333" s="218"/>
      <c r="Y333" s="218"/>
      <c r="Z333" s="218"/>
      <c r="AA333" s="218"/>
      <c r="AB333" s="218"/>
      <c r="AC333" s="218"/>
    </row>
    <row r="334" spans="1:29" ht="15.75" customHeight="1" x14ac:dyDescent="0.2">
      <c r="A334" s="218"/>
      <c r="B334" s="218"/>
      <c r="C334" s="219"/>
      <c r="D334" s="219"/>
      <c r="E334" s="219"/>
      <c r="F334" s="219"/>
      <c r="G334" s="219"/>
      <c r="H334" s="219"/>
      <c r="I334" s="218"/>
      <c r="J334" s="218"/>
      <c r="K334" s="218"/>
      <c r="L334" s="218"/>
      <c r="M334" s="218"/>
      <c r="N334" s="218"/>
      <c r="O334" s="218"/>
      <c r="P334" s="218"/>
      <c r="Q334" s="218"/>
      <c r="R334" s="218"/>
      <c r="S334" s="218"/>
      <c r="T334" s="218"/>
      <c r="U334" s="218"/>
      <c r="V334" s="218"/>
      <c r="W334" s="218"/>
      <c r="X334" s="218"/>
      <c r="Y334" s="218"/>
      <c r="Z334" s="218"/>
      <c r="AA334" s="218"/>
      <c r="AB334" s="218"/>
      <c r="AC334" s="218"/>
    </row>
    <row r="335" spans="1:29" ht="15.75" customHeight="1" x14ac:dyDescent="0.2">
      <c r="A335" s="218"/>
      <c r="B335" s="218"/>
      <c r="C335" s="219"/>
      <c r="D335" s="219"/>
      <c r="E335" s="219"/>
      <c r="F335" s="219"/>
      <c r="G335" s="219"/>
      <c r="H335" s="219"/>
      <c r="I335" s="218"/>
      <c r="J335" s="218"/>
      <c r="K335" s="218"/>
      <c r="L335" s="218"/>
      <c r="M335" s="218"/>
      <c r="N335" s="218"/>
      <c r="O335" s="218"/>
      <c r="P335" s="218"/>
      <c r="Q335" s="218"/>
      <c r="R335" s="218"/>
      <c r="S335" s="218"/>
      <c r="T335" s="218"/>
      <c r="U335" s="218"/>
      <c r="V335" s="218"/>
      <c r="W335" s="218"/>
      <c r="X335" s="218"/>
      <c r="Y335" s="218"/>
      <c r="Z335" s="218"/>
      <c r="AA335" s="218"/>
      <c r="AB335" s="218"/>
      <c r="AC335" s="218"/>
    </row>
    <row r="336" spans="1:29" ht="15.75" customHeight="1" x14ac:dyDescent="0.2">
      <c r="A336" s="218"/>
      <c r="B336" s="218"/>
      <c r="C336" s="219"/>
      <c r="D336" s="219"/>
      <c r="E336" s="219"/>
      <c r="F336" s="219"/>
      <c r="G336" s="219"/>
      <c r="H336" s="219"/>
      <c r="I336" s="218"/>
      <c r="J336" s="218"/>
      <c r="K336" s="218"/>
      <c r="L336" s="218"/>
      <c r="M336" s="218"/>
      <c r="N336" s="218"/>
      <c r="O336" s="218"/>
      <c r="P336" s="218"/>
      <c r="Q336" s="218"/>
      <c r="R336" s="218"/>
      <c r="S336" s="218"/>
      <c r="T336" s="218"/>
      <c r="U336" s="218"/>
      <c r="V336" s="218"/>
      <c r="W336" s="218"/>
      <c r="X336" s="218"/>
      <c r="Y336" s="218"/>
      <c r="Z336" s="218"/>
      <c r="AA336" s="218"/>
      <c r="AB336" s="218"/>
      <c r="AC336" s="218"/>
    </row>
    <row r="337" spans="1:29" ht="15.75" customHeight="1" x14ac:dyDescent="0.2">
      <c r="A337" s="218"/>
      <c r="B337" s="218"/>
      <c r="C337" s="219"/>
      <c r="D337" s="219"/>
      <c r="E337" s="219"/>
      <c r="F337" s="219"/>
      <c r="G337" s="219"/>
      <c r="H337" s="219"/>
      <c r="I337" s="218"/>
      <c r="J337" s="218"/>
      <c r="K337" s="218"/>
      <c r="L337" s="218"/>
      <c r="M337" s="218"/>
      <c r="N337" s="218"/>
      <c r="O337" s="218"/>
      <c r="P337" s="218"/>
      <c r="Q337" s="218"/>
      <c r="R337" s="218"/>
      <c r="S337" s="218"/>
      <c r="T337" s="218"/>
      <c r="U337" s="218"/>
      <c r="V337" s="218"/>
      <c r="W337" s="218"/>
      <c r="X337" s="218"/>
      <c r="Y337" s="218"/>
      <c r="Z337" s="218"/>
      <c r="AA337" s="218"/>
      <c r="AB337" s="218"/>
      <c r="AC337" s="218"/>
    </row>
    <row r="338" spans="1:29" ht="15.75" customHeight="1" x14ac:dyDescent="0.2">
      <c r="A338" s="218"/>
      <c r="B338" s="218"/>
      <c r="C338" s="219"/>
      <c r="D338" s="219"/>
      <c r="E338" s="219"/>
      <c r="F338" s="219"/>
      <c r="G338" s="219"/>
      <c r="H338" s="219"/>
      <c r="I338" s="218"/>
      <c r="J338" s="218"/>
      <c r="K338" s="218"/>
      <c r="L338" s="218"/>
      <c r="M338" s="218"/>
      <c r="N338" s="218"/>
      <c r="O338" s="218"/>
      <c r="P338" s="218"/>
      <c r="Q338" s="218"/>
      <c r="R338" s="218"/>
      <c r="S338" s="218"/>
      <c r="T338" s="218"/>
      <c r="U338" s="218"/>
      <c r="V338" s="218"/>
      <c r="W338" s="218"/>
      <c r="X338" s="218"/>
      <c r="Y338" s="218"/>
      <c r="Z338" s="218"/>
      <c r="AA338" s="218"/>
      <c r="AB338" s="218"/>
      <c r="AC338" s="218"/>
    </row>
    <row r="339" spans="1:29" ht="15.75" customHeight="1" x14ac:dyDescent="0.2">
      <c r="A339" s="218"/>
      <c r="B339" s="218"/>
      <c r="C339" s="219"/>
      <c r="D339" s="219"/>
      <c r="E339" s="219"/>
      <c r="F339" s="219"/>
      <c r="G339" s="219"/>
      <c r="H339" s="219"/>
      <c r="I339" s="218"/>
      <c r="J339" s="218"/>
      <c r="K339" s="218"/>
      <c r="L339" s="218"/>
      <c r="M339" s="218"/>
      <c r="N339" s="218"/>
      <c r="O339" s="218"/>
      <c r="P339" s="218"/>
      <c r="Q339" s="218"/>
      <c r="R339" s="218"/>
      <c r="S339" s="218"/>
      <c r="T339" s="218"/>
      <c r="U339" s="218"/>
      <c r="V339" s="218"/>
      <c r="W339" s="218"/>
      <c r="X339" s="218"/>
      <c r="Y339" s="218"/>
      <c r="Z339" s="218"/>
      <c r="AA339" s="218"/>
      <c r="AB339" s="218"/>
      <c r="AC339" s="218"/>
    </row>
    <row r="340" spans="1:29" ht="15.75" customHeight="1" x14ac:dyDescent="0.2">
      <c r="A340" s="218"/>
      <c r="B340" s="218"/>
      <c r="C340" s="219"/>
      <c r="D340" s="219"/>
      <c r="E340" s="219"/>
      <c r="F340" s="219"/>
      <c r="G340" s="219"/>
      <c r="H340" s="219"/>
      <c r="I340" s="218"/>
      <c r="J340" s="218"/>
      <c r="K340" s="218"/>
      <c r="L340" s="218"/>
      <c r="M340" s="218"/>
      <c r="N340" s="218"/>
      <c r="O340" s="218"/>
      <c r="P340" s="218"/>
      <c r="Q340" s="218"/>
      <c r="R340" s="218"/>
      <c r="S340" s="218"/>
      <c r="T340" s="218"/>
      <c r="U340" s="218"/>
      <c r="V340" s="218"/>
      <c r="W340" s="218"/>
      <c r="X340" s="218"/>
      <c r="Y340" s="218"/>
      <c r="Z340" s="218"/>
      <c r="AA340" s="218"/>
      <c r="AB340" s="218"/>
      <c r="AC340" s="218"/>
    </row>
    <row r="341" spans="1:29" ht="15.75" customHeight="1" x14ac:dyDescent="0.2">
      <c r="A341" s="218"/>
      <c r="B341" s="218"/>
      <c r="C341" s="219"/>
      <c r="D341" s="219"/>
      <c r="E341" s="219"/>
      <c r="F341" s="219"/>
      <c r="G341" s="219"/>
      <c r="H341" s="219"/>
      <c r="I341" s="218"/>
      <c r="J341" s="218"/>
      <c r="K341" s="218"/>
      <c r="L341" s="218"/>
      <c r="M341" s="218"/>
      <c r="N341" s="218"/>
      <c r="O341" s="218"/>
      <c r="P341" s="218"/>
      <c r="Q341" s="218"/>
      <c r="R341" s="218"/>
      <c r="S341" s="218"/>
      <c r="T341" s="218"/>
      <c r="U341" s="218"/>
      <c r="V341" s="218"/>
      <c r="W341" s="218"/>
      <c r="X341" s="218"/>
      <c r="Y341" s="218"/>
      <c r="Z341" s="218"/>
      <c r="AA341" s="218"/>
      <c r="AB341" s="218"/>
      <c r="AC341" s="218"/>
    </row>
    <row r="342" spans="1:29" ht="15.75" customHeight="1" x14ac:dyDescent="0.2">
      <c r="A342" s="218"/>
      <c r="B342" s="218"/>
      <c r="C342" s="219"/>
      <c r="D342" s="219"/>
      <c r="E342" s="219"/>
      <c r="F342" s="219"/>
      <c r="G342" s="219"/>
      <c r="H342" s="219"/>
      <c r="I342" s="218"/>
      <c r="J342" s="218"/>
      <c r="K342" s="218"/>
      <c r="L342" s="218"/>
      <c r="M342" s="218"/>
      <c r="N342" s="218"/>
      <c r="O342" s="218"/>
      <c r="P342" s="218"/>
      <c r="Q342" s="218"/>
      <c r="R342" s="218"/>
      <c r="S342" s="218"/>
      <c r="T342" s="218"/>
      <c r="U342" s="218"/>
      <c r="V342" s="218"/>
      <c r="W342" s="218"/>
      <c r="X342" s="218"/>
      <c r="Y342" s="218"/>
      <c r="Z342" s="218"/>
      <c r="AA342" s="218"/>
      <c r="AB342" s="218"/>
      <c r="AC342" s="218"/>
    </row>
    <row r="343" spans="1:29" ht="15.75" customHeight="1" x14ac:dyDescent="0.2">
      <c r="A343" s="218"/>
      <c r="B343" s="218"/>
      <c r="C343" s="219"/>
      <c r="D343" s="219"/>
      <c r="E343" s="219"/>
      <c r="F343" s="219"/>
      <c r="G343" s="219"/>
      <c r="H343" s="219"/>
      <c r="I343" s="218"/>
      <c r="J343" s="218"/>
      <c r="K343" s="218"/>
      <c r="L343" s="218"/>
      <c r="M343" s="218"/>
      <c r="N343" s="218"/>
      <c r="O343" s="218"/>
      <c r="P343" s="218"/>
      <c r="Q343" s="218"/>
      <c r="R343" s="218"/>
      <c r="S343" s="218"/>
      <c r="T343" s="218"/>
      <c r="U343" s="218"/>
      <c r="V343" s="218"/>
      <c r="W343" s="218"/>
      <c r="X343" s="218"/>
      <c r="Y343" s="218"/>
      <c r="Z343" s="218"/>
      <c r="AA343" s="218"/>
      <c r="AB343" s="218"/>
      <c r="AC343" s="218"/>
    </row>
    <row r="344" spans="1:29" ht="15.75" customHeight="1" x14ac:dyDescent="0.2">
      <c r="A344" s="218"/>
      <c r="B344" s="218"/>
      <c r="C344" s="219"/>
      <c r="D344" s="219"/>
      <c r="E344" s="219"/>
      <c r="F344" s="219"/>
      <c r="G344" s="219"/>
      <c r="H344" s="219"/>
      <c r="I344" s="218"/>
      <c r="J344" s="218"/>
      <c r="K344" s="218"/>
      <c r="L344" s="218"/>
      <c r="M344" s="218"/>
      <c r="N344" s="218"/>
      <c r="O344" s="218"/>
      <c r="P344" s="218"/>
      <c r="Q344" s="218"/>
      <c r="R344" s="218"/>
      <c r="S344" s="218"/>
      <c r="T344" s="218"/>
      <c r="U344" s="218"/>
      <c r="V344" s="218"/>
      <c r="W344" s="218"/>
      <c r="X344" s="218"/>
      <c r="Y344" s="218"/>
      <c r="Z344" s="218"/>
      <c r="AA344" s="218"/>
      <c r="AB344" s="218"/>
      <c r="AC344" s="218"/>
    </row>
    <row r="345" spans="1:29" ht="15.75" customHeight="1" x14ac:dyDescent="0.2">
      <c r="A345" s="218"/>
      <c r="B345" s="218"/>
      <c r="C345" s="219"/>
      <c r="D345" s="219"/>
      <c r="E345" s="219"/>
      <c r="F345" s="219"/>
      <c r="G345" s="219"/>
      <c r="H345" s="219"/>
      <c r="I345" s="218"/>
      <c r="J345" s="218"/>
      <c r="K345" s="218"/>
      <c r="L345" s="218"/>
      <c r="M345" s="218"/>
      <c r="N345" s="218"/>
      <c r="O345" s="218"/>
      <c r="P345" s="218"/>
      <c r="Q345" s="218"/>
      <c r="R345" s="218"/>
      <c r="S345" s="218"/>
      <c r="T345" s="218"/>
      <c r="U345" s="218"/>
      <c r="V345" s="218"/>
      <c r="W345" s="218"/>
      <c r="X345" s="218"/>
      <c r="Y345" s="218"/>
      <c r="Z345" s="218"/>
      <c r="AA345" s="218"/>
      <c r="AB345" s="218"/>
      <c r="AC345" s="218"/>
    </row>
    <row r="346" spans="1:29" ht="15.75" customHeight="1" x14ac:dyDescent="0.2">
      <c r="A346" s="218"/>
      <c r="B346" s="218"/>
      <c r="C346" s="219"/>
      <c r="D346" s="219"/>
      <c r="E346" s="219"/>
      <c r="F346" s="219"/>
      <c r="G346" s="219"/>
      <c r="H346" s="219"/>
      <c r="I346" s="218"/>
      <c r="J346" s="218"/>
      <c r="K346" s="218"/>
      <c r="L346" s="218"/>
      <c r="M346" s="218"/>
      <c r="N346" s="218"/>
      <c r="O346" s="218"/>
      <c r="P346" s="218"/>
      <c r="Q346" s="218"/>
      <c r="R346" s="218"/>
      <c r="S346" s="218"/>
      <c r="T346" s="218"/>
      <c r="U346" s="218"/>
      <c r="V346" s="218"/>
      <c r="W346" s="218"/>
      <c r="X346" s="218"/>
      <c r="Y346" s="218"/>
      <c r="Z346" s="218"/>
      <c r="AA346" s="218"/>
      <c r="AB346" s="218"/>
      <c r="AC346" s="218"/>
    </row>
    <row r="347" spans="1:29" ht="15.75" customHeight="1" x14ac:dyDescent="0.2">
      <c r="A347" s="218"/>
      <c r="B347" s="218"/>
      <c r="C347" s="219"/>
      <c r="D347" s="219"/>
      <c r="E347" s="219"/>
      <c r="F347" s="219"/>
      <c r="G347" s="219"/>
      <c r="H347" s="219"/>
      <c r="I347" s="218"/>
      <c r="J347" s="218"/>
      <c r="K347" s="218"/>
      <c r="L347" s="218"/>
      <c r="M347" s="218"/>
      <c r="N347" s="218"/>
      <c r="O347" s="218"/>
      <c r="P347" s="218"/>
      <c r="Q347" s="218"/>
      <c r="R347" s="218"/>
      <c r="S347" s="218"/>
      <c r="T347" s="218"/>
      <c r="U347" s="218"/>
      <c r="V347" s="218"/>
      <c r="W347" s="218"/>
      <c r="X347" s="218"/>
      <c r="Y347" s="218"/>
      <c r="Z347" s="218"/>
      <c r="AA347" s="218"/>
      <c r="AB347" s="218"/>
      <c r="AC347" s="218"/>
    </row>
    <row r="348" spans="1:29" ht="15.75" customHeight="1" x14ac:dyDescent="0.2">
      <c r="A348" s="218"/>
      <c r="B348" s="218"/>
      <c r="C348" s="219"/>
      <c r="D348" s="219"/>
      <c r="E348" s="219"/>
      <c r="F348" s="219"/>
      <c r="G348" s="219"/>
      <c r="H348" s="219"/>
      <c r="I348" s="218"/>
      <c r="J348" s="218"/>
      <c r="K348" s="218"/>
      <c r="L348" s="218"/>
      <c r="M348" s="218"/>
      <c r="N348" s="218"/>
      <c r="O348" s="218"/>
      <c r="P348" s="218"/>
      <c r="Q348" s="218"/>
      <c r="R348" s="218"/>
      <c r="S348" s="218"/>
      <c r="T348" s="218"/>
      <c r="U348" s="218"/>
      <c r="V348" s="218"/>
      <c r="W348" s="218"/>
      <c r="X348" s="218"/>
      <c r="Y348" s="218"/>
      <c r="Z348" s="218"/>
      <c r="AA348" s="218"/>
      <c r="AB348" s="218"/>
      <c r="AC348" s="218"/>
    </row>
    <row r="349" spans="1:29" ht="15.75" customHeight="1" x14ac:dyDescent="0.2">
      <c r="A349" s="218"/>
      <c r="B349" s="218"/>
      <c r="C349" s="219"/>
      <c r="D349" s="219"/>
      <c r="E349" s="219"/>
      <c r="F349" s="219"/>
      <c r="G349" s="219"/>
      <c r="H349" s="219"/>
      <c r="I349" s="218"/>
      <c r="J349" s="218"/>
      <c r="K349" s="218"/>
      <c r="L349" s="218"/>
      <c r="M349" s="218"/>
      <c r="N349" s="218"/>
      <c r="O349" s="218"/>
      <c r="P349" s="218"/>
      <c r="Q349" s="218"/>
      <c r="R349" s="218"/>
      <c r="S349" s="218"/>
      <c r="T349" s="218"/>
      <c r="U349" s="218"/>
      <c r="V349" s="218"/>
      <c r="W349" s="218"/>
      <c r="X349" s="218"/>
      <c r="Y349" s="218"/>
      <c r="Z349" s="218"/>
      <c r="AA349" s="218"/>
      <c r="AB349" s="218"/>
      <c r="AC349" s="218"/>
    </row>
    <row r="350" spans="1:29" ht="15.75" customHeight="1" x14ac:dyDescent="0.2">
      <c r="A350" s="218"/>
      <c r="B350" s="218"/>
      <c r="C350" s="219"/>
      <c r="D350" s="219"/>
      <c r="E350" s="219"/>
      <c r="F350" s="219"/>
      <c r="G350" s="219"/>
      <c r="H350" s="219"/>
      <c r="I350" s="218"/>
      <c r="J350" s="218"/>
      <c r="K350" s="218"/>
      <c r="L350" s="218"/>
      <c r="M350" s="218"/>
      <c r="N350" s="218"/>
      <c r="O350" s="218"/>
      <c r="P350" s="218"/>
      <c r="Q350" s="218"/>
      <c r="R350" s="218"/>
      <c r="S350" s="218"/>
      <c r="T350" s="218"/>
      <c r="U350" s="218"/>
      <c r="V350" s="218"/>
      <c r="W350" s="218"/>
      <c r="X350" s="218"/>
      <c r="Y350" s="218"/>
      <c r="Z350" s="218"/>
      <c r="AA350" s="218"/>
      <c r="AB350" s="218"/>
      <c r="AC350" s="218"/>
    </row>
    <row r="351" spans="1:29" ht="15.75" customHeight="1" x14ac:dyDescent="0.2">
      <c r="A351" s="218"/>
      <c r="B351" s="218"/>
      <c r="C351" s="219"/>
      <c r="D351" s="219"/>
      <c r="E351" s="219"/>
      <c r="F351" s="219"/>
      <c r="G351" s="219"/>
      <c r="H351" s="219"/>
      <c r="I351" s="218"/>
      <c r="J351" s="218"/>
      <c r="K351" s="218"/>
      <c r="L351" s="218"/>
      <c r="M351" s="218"/>
      <c r="N351" s="218"/>
      <c r="O351" s="218"/>
      <c r="P351" s="218"/>
      <c r="Q351" s="218"/>
      <c r="R351" s="218"/>
      <c r="S351" s="218"/>
      <c r="T351" s="218"/>
      <c r="U351" s="218"/>
      <c r="V351" s="218"/>
      <c r="W351" s="218"/>
      <c r="X351" s="218"/>
      <c r="Y351" s="218"/>
      <c r="Z351" s="218"/>
      <c r="AA351" s="218"/>
      <c r="AB351" s="218"/>
      <c r="AC351" s="218"/>
    </row>
    <row r="352" spans="1:29" ht="15.75" customHeight="1" x14ac:dyDescent="0.2">
      <c r="A352" s="218"/>
      <c r="B352" s="218"/>
      <c r="C352" s="219"/>
      <c r="D352" s="219"/>
      <c r="E352" s="219"/>
      <c r="F352" s="219"/>
      <c r="G352" s="219"/>
      <c r="H352" s="219"/>
      <c r="I352" s="218"/>
      <c r="J352" s="218"/>
      <c r="K352" s="218"/>
      <c r="L352" s="218"/>
      <c r="M352" s="218"/>
      <c r="N352" s="218"/>
      <c r="O352" s="218"/>
      <c r="P352" s="218"/>
      <c r="Q352" s="218"/>
      <c r="R352" s="218"/>
      <c r="S352" s="218"/>
      <c r="T352" s="218"/>
      <c r="U352" s="218"/>
      <c r="V352" s="218"/>
      <c r="W352" s="218"/>
      <c r="X352" s="218"/>
      <c r="Y352" s="218"/>
      <c r="Z352" s="218"/>
      <c r="AA352" s="218"/>
      <c r="AB352" s="218"/>
      <c r="AC352" s="218"/>
    </row>
    <row r="353" spans="1:29" ht="15.75" customHeight="1" x14ac:dyDescent="0.2">
      <c r="A353" s="218"/>
      <c r="B353" s="218"/>
      <c r="C353" s="219"/>
      <c r="D353" s="219"/>
      <c r="E353" s="219"/>
      <c r="F353" s="219"/>
      <c r="G353" s="219"/>
      <c r="H353" s="219"/>
      <c r="I353" s="218"/>
      <c r="J353" s="218"/>
      <c r="K353" s="218"/>
      <c r="L353" s="218"/>
      <c r="M353" s="218"/>
      <c r="N353" s="218"/>
      <c r="O353" s="218"/>
      <c r="P353" s="218"/>
      <c r="Q353" s="218"/>
      <c r="R353" s="218"/>
      <c r="S353" s="218"/>
      <c r="T353" s="218"/>
      <c r="U353" s="218"/>
      <c r="V353" s="218"/>
      <c r="W353" s="218"/>
      <c r="X353" s="218"/>
      <c r="Y353" s="218"/>
      <c r="Z353" s="218"/>
      <c r="AA353" s="218"/>
      <c r="AB353" s="218"/>
      <c r="AC353" s="218"/>
    </row>
    <row r="354" spans="1:29" ht="15.75" customHeight="1" x14ac:dyDescent="0.2">
      <c r="A354" s="218"/>
      <c r="B354" s="218"/>
      <c r="C354" s="219"/>
      <c r="D354" s="219"/>
      <c r="E354" s="219"/>
      <c r="F354" s="219"/>
      <c r="G354" s="219"/>
      <c r="H354" s="219"/>
      <c r="I354" s="218"/>
      <c r="J354" s="218"/>
      <c r="K354" s="218"/>
      <c r="L354" s="218"/>
      <c r="M354" s="218"/>
      <c r="N354" s="218"/>
      <c r="O354" s="218"/>
      <c r="P354" s="218"/>
      <c r="Q354" s="218"/>
      <c r="R354" s="218"/>
      <c r="S354" s="218"/>
      <c r="T354" s="218"/>
      <c r="U354" s="218"/>
      <c r="V354" s="218"/>
      <c r="W354" s="218"/>
      <c r="X354" s="218"/>
      <c r="Y354" s="218"/>
      <c r="Z354" s="218"/>
      <c r="AA354" s="218"/>
      <c r="AB354" s="218"/>
      <c r="AC354" s="218"/>
    </row>
    <row r="355" spans="1:29" ht="15.75" customHeight="1" x14ac:dyDescent="0.2">
      <c r="A355" s="218"/>
      <c r="B355" s="218"/>
      <c r="C355" s="219"/>
      <c r="D355" s="219"/>
      <c r="E355" s="219"/>
      <c r="F355" s="219"/>
      <c r="G355" s="219"/>
      <c r="H355" s="219"/>
      <c r="I355" s="218"/>
      <c r="J355" s="218"/>
      <c r="K355" s="218"/>
      <c r="L355" s="218"/>
      <c r="M355" s="218"/>
      <c r="N355" s="218"/>
      <c r="O355" s="218"/>
      <c r="P355" s="218"/>
      <c r="Q355" s="218"/>
      <c r="R355" s="218"/>
      <c r="S355" s="218"/>
      <c r="T355" s="218"/>
      <c r="U355" s="218"/>
      <c r="V355" s="218"/>
      <c r="W355" s="218"/>
      <c r="X355" s="218"/>
      <c r="Y355" s="218"/>
      <c r="Z355" s="218"/>
      <c r="AA355" s="218"/>
      <c r="AB355" s="218"/>
      <c r="AC355" s="218"/>
    </row>
    <row r="356" spans="1:29" ht="15.75" customHeight="1" x14ac:dyDescent="0.2">
      <c r="A356" s="218"/>
      <c r="B356" s="218"/>
      <c r="C356" s="219"/>
      <c r="D356" s="219"/>
      <c r="E356" s="219"/>
      <c r="F356" s="219"/>
      <c r="G356" s="219"/>
      <c r="H356" s="219"/>
      <c r="I356" s="218"/>
      <c r="J356" s="218"/>
      <c r="K356" s="218"/>
      <c r="L356" s="218"/>
      <c r="M356" s="218"/>
      <c r="N356" s="218"/>
      <c r="O356" s="218"/>
      <c r="P356" s="218"/>
      <c r="Q356" s="218"/>
      <c r="R356" s="218"/>
      <c r="S356" s="218"/>
      <c r="T356" s="218"/>
      <c r="U356" s="218"/>
      <c r="V356" s="218"/>
      <c r="W356" s="218"/>
      <c r="X356" s="218"/>
      <c r="Y356" s="218"/>
      <c r="Z356" s="218"/>
      <c r="AA356" s="218"/>
      <c r="AB356" s="218"/>
      <c r="AC356" s="218"/>
    </row>
    <row r="357" spans="1:29" ht="15.75" customHeight="1" x14ac:dyDescent="0.2">
      <c r="A357" s="218"/>
      <c r="B357" s="218"/>
      <c r="C357" s="219"/>
      <c r="D357" s="219"/>
      <c r="E357" s="219"/>
      <c r="F357" s="219"/>
      <c r="G357" s="219"/>
      <c r="H357" s="219"/>
      <c r="I357" s="218"/>
      <c r="J357" s="218"/>
      <c r="K357" s="218"/>
      <c r="L357" s="218"/>
      <c r="M357" s="218"/>
      <c r="N357" s="218"/>
      <c r="O357" s="218"/>
      <c r="P357" s="218"/>
      <c r="Q357" s="218"/>
      <c r="R357" s="218"/>
      <c r="S357" s="218"/>
      <c r="T357" s="218"/>
      <c r="U357" s="218"/>
      <c r="V357" s="218"/>
      <c r="W357" s="218"/>
      <c r="X357" s="218"/>
      <c r="Y357" s="218"/>
      <c r="Z357" s="218"/>
      <c r="AA357" s="218"/>
      <c r="AB357" s="218"/>
      <c r="AC357" s="218"/>
    </row>
    <row r="358" spans="1:29" ht="15.75" customHeight="1" x14ac:dyDescent="0.2">
      <c r="A358" s="218"/>
      <c r="B358" s="218"/>
      <c r="C358" s="219"/>
      <c r="D358" s="219"/>
      <c r="E358" s="219"/>
      <c r="F358" s="219"/>
      <c r="G358" s="219"/>
      <c r="H358" s="219"/>
      <c r="I358" s="218"/>
      <c r="J358" s="218"/>
      <c r="K358" s="218"/>
      <c r="L358" s="218"/>
      <c r="M358" s="218"/>
      <c r="N358" s="218"/>
      <c r="O358" s="218"/>
      <c r="P358" s="218"/>
      <c r="Q358" s="218"/>
      <c r="R358" s="218"/>
      <c r="S358" s="218"/>
      <c r="T358" s="218"/>
      <c r="U358" s="218"/>
      <c r="V358" s="218"/>
      <c r="W358" s="218"/>
      <c r="X358" s="218"/>
      <c r="Y358" s="218"/>
      <c r="Z358" s="218"/>
      <c r="AA358" s="218"/>
      <c r="AB358" s="218"/>
      <c r="AC358" s="218"/>
    </row>
    <row r="359" spans="1:29" ht="15.75" customHeight="1" x14ac:dyDescent="0.2">
      <c r="A359" s="218"/>
      <c r="B359" s="218"/>
      <c r="C359" s="219"/>
      <c r="D359" s="219"/>
      <c r="E359" s="219"/>
      <c r="F359" s="219"/>
      <c r="G359" s="219"/>
      <c r="H359" s="219"/>
      <c r="I359" s="218"/>
      <c r="J359" s="218"/>
      <c r="K359" s="218"/>
      <c r="L359" s="218"/>
      <c r="M359" s="218"/>
      <c r="N359" s="218"/>
      <c r="O359" s="218"/>
      <c r="P359" s="218"/>
      <c r="Q359" s="218"/>
      <c r="R359" s="218"/>
      <c r="S359" s="218"/>
      <c r="T359" s="218"/>
      <c r="U359" s="218"/>
      <c r="V359" s="218"/>
      <c r="W359" s="218"/>
      <c r="X359" s="218"/>
      <c r="Y359" s="218"/>
      <c r="Z359" s="218"/>
      <c r="AA359" s="218"/>
      <c r="AB359" s="218"/>
      <c r="AC359" s="218"/>
    </row>
    <row r="360" spans="1:29" ht="15.75" customHeight="1" x14ac:dyDescent="0.2">
      <c r="A360" s="218"/>
      <c r="B360" s="218"/>
      <c r="C360" s="219"/>
      <c r="D360" s="219"/>
      <c r="E360" s="219"/>
      <c r="F360" s="219"/>
      <c r="G360" s="219"/>
      <c r="H360" s="219"/>
      <c r="I360" s="218"/>
      <c r="J360" s="218"/>
      <c r="K360" s="218"/>
      <c r="L360" s="218"/>
      <c r="M360" s="218"/>
      <c r="N360" s="218"/>
      <c r="O360" s="218"/>
      <c r="P360" s="218"/>
      <c r="Q360" s="218"/>
      <c r="R360" s="218"/>
      <c r="S360" s="218"/>
      <c r="T360" s="218"/>
      <c r="U360" s="218"/>
      <c r="V360" s="218"/>
      <c r="W360" s="218"/>
      <c r="X360" s="218"/>
      <c r="Y360" s="218"/>
      <c r="Z360" s="218"/>
      <c r="AA360" s="218"/>
      <c r="AB360" s="218"/>
      <c r="AC360" s="218"/>
    </row>
    <row r="361" spans="1:29" ht="15.75" customHeight="1" x14ac:dyDescent="0.2">
      <c r="A361" s="218"/>
      <c r="B361" s="218"/>
      <c r="C361" s="219"/>
      <c r="D361" s="219"/>
      <c r="E361" s="219"/>
      <c r="F361" s="219"/>
      <c r="G361" s="219"/>
      <c r="H361" s="219"/>
      <c r="I361" s="218"/>
      <c r="J361" s="218"/>
      <c r="K361" s="218"/>
      <c r="L361" s="218"/>
      <c r="M361" s="218"/>
      <c r="N361" s="218"/>
      <c r="O361" s="218"/>
      <c r="P361" s="218"/>
      <c r="Q361" s="218"/>
      <c r="R361" s="218"/>
      <c r="S361" s="218"/>
      <c r="T361" s="218"/>
      <c r="U361" s="218"/>
      <c r="V361" s="218"/>
      <c r="W361" s="218"/>
      <c r="X361" s="218"/>
      <c r="Y361" s="218"/>
      <c r="Z361" s="218"/>
      <c r="AA361" s="218"/>
      <c r="AB361" s="218"/>
      <c r="AC361" s="218"/>
    </row>
    <row r="362" spans="1:29" ht="15.75" customHeight="1" x14ac:dyDescent="0.2">
      <c r="A362" s="218"/>
      <c r="B362" s="218"/>
      <c r="C362" s="219"/>
      <c r="D362" s="219"/>
      <c r="E362" s="219"/>
      <c r="F362" s="219"/>
      <c r="G362" s="219"/>
      <c r="H362" s="219"/>
      <c r="I362" s="218"/>
      <c r="J362" s="218"/>
      <c r="K362" s="218"/>
      <c r="L362" s="218"/>
      <c r="M362" s="218"/>
      <c r="N362" s="218"/>
      <c r="O362" s="218"/>
      <c r="P362" s="218"/>
      <c r="Q362" s="218"/>
      <c r="R362" s="218"/>
      <c r="S362" s="218"/>
      <c r="T362" s="218"/>
      <c r="U362" s="218"/>
      <c r="V362" s="218"/>
      <c r="W362" s="218"/>
      <c r="X362" s="218"/>
      <c r="Y362" s="218"/>
      <c r="Z362" s="218"/>
      <c r="AA362" s="218"/>
      <c r="AB362" s="218"/>
      <c r="AC362" s="218"/>
    </row>
    <row r="363" spans="1:29" ht="15.75" customHeight="1" x14ac:dyDescent="0.2">
      <c r="A363" s="218"/>
      <c r="B363" s="218"/>
      <c r="C363" s="219"/>
      <c r="D363" s="219"/>
      <c r="E363" s="219"/>
      <c r="F363" s="219"/>
      <c r="G363" s="219"/>
      <c r="H363" s="219"/>
      <c r="I363" s="218"/>
      <c r="J363" s="218"/>
      <c r="K363" s="218"/>
      <c r="L363" s="218"/>
      <c r="M363" s="218"/>
      <c r="N363" s="218"/>
      <c r="O363" s="218"/>
      <c r="P363" s="218"/>
      <c r="Q363" s="218"/>
      <c r="R363" s="218"/>
      <c r="S363" s="218"/>
      <c r="T363" s="218"/>
      <c r="U363" s="218"/>
      <c r="V363" s="218"/>
      <c r="W363" s="218"/>
      <c r="X363" s="218"/>
      <c r="Y363" s="218"/>
      <c r="Z363" s="218"/>
      <c r="AA363" s="218"/>
      <c r="AB363" s="218"/>
      <c r="AC363" s="218"/>
    </row>
    <row r="364" spans="1:29" ht="15.75" customHeight="1" x14ac:dyDescent="0.2">
      <c r="A364" s="218"/>
      <c r="B364" s="218"/>
      <c r="C364" s="219"/>
      <c r="D364" s="219"/>
      <c r="E364" s="219"/>
      <c r="F364" s="219"/>
      <c r="G364" s="219"/>
      <c r="H364" s="219"/>
      <c r="I364" s="218"/>
      <c r="J364" s="218"/>
      <c r="K364" s="218"/>
      <c r="L364" s="218"/>
      <c r="M364" s="218"/>
      <c r="N364" s="218"/>
      <c r="O364" s="218"/>
      <c r="P364" s="218"/>
      <c r="Q364" s="218"/>
      <c r="R364" s="218"/>
      <c r="S364" s="218"/>
      <c r="T364" s="218"/>
      <c r="U364" s="218"/>
      <c r="V364" s="218"/>
      <c r="W364" s="218"/>
      <c r="X364" s="218"/>
      <c r="Y364" s="218"/>
      <c r="Z364" s="218"/>
      <c r="AA364" s="218"/>
      <c r="AB364" s="218"/>
      <c r="AC364" s="218"/>
    </row>
    <row r="365" spans="1:29" ht="15.75" customHeight="1" x14ac:dyDescent="0.2">
      <c r="A365" s="218"/>
      <c r="B365" s="218"/>
      <c r="C365" s="219"/>
      <c r="D365" s="219"/>
      <c r="E365" s="219"/>
      <c r="F365" s="219"/>
      <c r="G365" s="219"/>
      <c r="H365" s="219"/>
      <c r="I365" s="218"/>
      <c r="J365" s="218"/>
      <c r="K365" s="218"/>
      <c r="L365" s="218"/>
      <c r="M365" s="218"/>
      <c r="N365" s="218"/>
      <c r="O365" s="218"/>
      <c r="P365" s="218"/>
      <c r="Q365" s="218"/>
      <c r="R365" s="218"/>
      <c r="S365" s="218"/>
      <c r="T365" s="218"/>
      <c r="U365" s="218"/>
      <c r="V365" s="218"/>
      <c r="W365" s="218"/>
      <c r="X365" s="218"/>
      <c r="Y365" s="218"/>
      <c r="Z365" s="218"/>
      <c r="AA365" s="218"/>
      <c r="AB365" s="218"/>
      <c r="AC365" s="218"/>
    </row>
    <row r="366" spans="1:29" ht="15.75" customHeight="1" x14ac:dyDescent="0.2">
      <c r="A366" s="218"/>
      <c r="B366" s="218"/>
      <c r="C366" s="219"/>
      <c r="D366" s="219"/>
      <c r="E366" s="219"/>
      <c r="F366" s="219"/>
      <c r="G366" s="219"/>
      <c r="H366" s="219"/>
      <c r="I366" s="218"/>
      <c r="J366" s="218"/>
      <c r="K366" s="218"/>
      <c r="L366" s="218"/>
      <c r="M366" s="218"/>
      <c r="N366" s="218"/>
      <c r="O366" s="218"/>
      <c r="P366" s="218"/>
      <c r="Q366" s="218"/>
      <c r="R366" s="218"/>
      <c r="S366" s="218"/>
      <c r="T366" s="218"/>
      <c r="U366" s="218"/>
      <c r="V366" s="218"/>
      <c r="W366" s="218"/>
      <c r="X366" s="218"/>
      <c r="Y366" s="218"/>
      <c r="Z366" s="218"/>
      <c r="AA366" s="218"/>
      <c r="AB366" s="218"/>
      <c r="AC366" s="218"/>
    </row>
    <row r="367" spans="1:29" ht="15.75" customHeight="1" x14ac:dyDescent="0.2">
      <c r="A367" s="218"/>
      <c r="B367" s="218"/>
      <c r="C367" s="219"/>
      <c r="D367" s="219"/>
      <c r="E367" s="219"/>
      <c r="F367" s="219"/>
      <c r="G367" s="219"/>
      <c r="H367" s="219"/>
      <c r="I367" s="218"/>
      <c r="J367" s="218"/>
      <c r="K367" s="218"/>
      <c r="L367" s="218"/>
      <c r="M367" s="218"/>
      <c r="N367" s="218"/>
      <c r="O367" s="218"/>
      <c r="P367" s="218"/>
      <c r="Q367" s="218"/>
      <c r="R367" s="218"/>
      <c r="S367" s="218"/>
      <c r="T367" s="218"/>
      <c r="U367" s="218"/>
      <c r="V367" s="218"/>
      <c r="W367" s="218"/>
      <c r="X367" s="218"/>
      <c r="Y367" s="218"/>
      <c r="Z367" s="218"/>
      <c r="AA367" s="218"/>
      <c r="AB367" s="218"/>
      <c r="AC367" s="218"/>
    </row>
    <row r="368" spans="1:29" ht="15.75" customHeight="1" x14ac:dyDescent="0.2">
      <c r="A368" s="218"/>
      <c r="B368" s="218"/>
      <c r="C368" s="219"/>
      <c r="D368" s="219"/>
      <c r="E368" s="219"/>
      <c r="F368" s="219"/>
      <c r="G368" s="219"/>
      <c r="H368" s="219"/>
      <c r="I368" s="218"/>
      <c r="J368" s="218"/>
      <c r="K368" s="218"/>
      <c r="L368" s="218"/>
      <c r="M368" s="218"/>
      <c r="N368" s="218"/>
      <c r="O368" s="218"/>
      <c r="P368" s="218"/>
      <c r="Q368" s="218"/>
      <c r="R368" s="218"/>
      <c r="S368" s="218"/>
      <c r="T368" s="218"/>
      <c r="U368" s="218"/>
      <c r="V368" s="218"/>
      <c r="W368" s="218"/>
      <c r="X368" s="218"/>
      <c r="Y368" s="218"/>
      <c r="Z368" s="218"/>
      <c r="AA368" s="218"/>
      <c r="AB368" s="218"/>
      <c r="AC368" s="218"/>
    </row>
    <row r="369" spans="1:29" ht="15.75" customHeight="1" x14ac:dyDescent="0.2">
      <c r="A369" s="218"/>
      <c r="B369" s="218"/>
      <c r="C369" s="219"/>
      <c r="D369" s="219"/>
      <c r="E369" s="219"/>
      <c r="F369" s="219"/>
      <c r="G369" s="219"/>
      <c r="H369" s="219"/>
      <c r="I369" s="218"/>
      <c r="J369" s="218"/>
      <c r="K369" s="218"/>
      <c r="L369" s="218"/>
      <c r="M369" s="218"/>
      <c r="N369" s="218"/>
      <c r="O369" s="218"/>
      <c r="P369" s="218"/>
      <c r="Q369" s="218"/>
      <c r="R369" s="218"/>
      <c r="S369" s="218"/>
      <c r="T369" s="218"/>
      <c r="U369" s="218"/>
      <c r="V369" s="218"/>
      <c r="W369" s="218"/>
      <c r="X369" s="218"/>
      <c r="Y369" s="218"/>
      <c r="Z369" s="218"/>
      <c r="AA369" s="218"/>
      <c r="AB369" s="218"/>
      <c r="AC369" s="218"/>
    </row>
    <row r="370" spans="1:29" ht="15.75" customHeight="1" x14ac:dyDescent="0.2">
      <c r="A370" s="218"/>
      <c r="B370" s="218"/>
      <c r="C370" s="219"/>
      <c r="D370" s="219"/>
      <c r="E370" s="219"/>
      <c r="F370" s="219"/>
      <c r="G370" s="219"/>
      <c r="H370" s="219"/>
      <c r="I370" s="218"/>
      <c r="J370" s="218"/>
      <c r="K370" s="218"/>
      <c r="L370" s="218"/>
      <c r="M370" s="218"/>
      <c r="N370" s="218"/>
      <c r="O370" s="218"/>
      <c r="P370" s="218"/>
      <c r="Q370" s="218"/>
      <c r="R370" s="218"/>
      <c r="S370" s="218"/>
      <c r="T370" s="218"/>
      <c r="U370" s="218"/>
      <c r="V370" s="218"/>
      <c r="W370" s="218"/>
      <c r="X370" s="218"/>
      <c r="Y370" s="218"/>
      <c r="Z370" s="218"/>
      <c r="AA370" s="218"/>
      <c r="AB370" s="218"/>
      <c r="AC370" s="218"/>
    </row>
    <row r="371" spans="1:29" ht="15.75" customHeight="1" x14ac:dyDescent="0.2">
      <c r="A371" s="218"/>
      <c r="B371" s="218"/>
      <c r="C371" s="219"/>
      <c r="D371" s="219"/>
      <c r="E371" s="219"/>
      <c r="F371" s="219"/>
      <c r="G371" s="219"/>
      <c r="H371" s="219"/>
      <c r="I371" s="218"/>
      <c r="J371" s="218"/>
      <c r="K371" s="218"/>
      <c r="L371" s="218"/>
      <c r="M371" s="218"/>
      <c r="N371" s="218"/>
      <c r="O371" s="218"/>
      <c r="P371" s="218"/>
      <c r="Q371" s="218"/>
      <c r="R371" s="218"/>
      <c r="S371" s="218"/>
      <c r="T371" s="218"/>
      <c r="U371" s="218"/>
      <c r="V371" s="218"/>
      <c r="W371" s="218"/>
      <c r="X371" s="218"/>
      <c r="Y371" s="218"/>
      <c r="Z371" s="218"/>
      <c r="AA371" s="218"/>
      <c r="AB371" s="218"/>
      <c r="AC371" s="218"/>
    </row>
    <row r="372" spans="1:29" ht="15.75" customHeight="1" x14ac:dyDescent="0.2">
      <c r="A372" s="218"/>
      <c r="B372" s="218"/>
      <c r="C372" s="219"/>
      <c r="D372" s="219"/>
      <c r="E372" s="219"/>
      <c r="F372" s="219"/>
      <c r="G372" s="219"/>
      <c r="H372" s="219"/>
      <c r="I372" s="218"/>
      <c r="J372" s="218"/>
      <c r="K372" s="218"/>
      <c r="L372" s="218"/>
      <c r="M372" s="218"/>
      <c r="N372" s="218"/>
      <c r="O372" s="218"/>
      <c r="P372" s="218"/>
      <c r="Q372" s="218"/>
      <c r="R372" s="218"/>
      <c r="S372" s="218"/>
      <c r="T372" s="218"/>
      <c r="U372" s="218"/>
      <c r="V372" s="218"/>
      <c r="W372" s="218"/>
      <c r="X372" s="218"/>
      <c r="Y372" s="218"/>
      <c r="Z372" s="218"/>
      <c r="AA372" s="218"/>
      <c r="AB372" s="218"/>
      <c r="AC372" s="218"/>
    </row>
    <row r="373" spans="1:29" ht="15.75" customHeight="1" x14ac:dyDescent="0.2">
      <c r="A373" s="218"/>
      <c r="B373" s="218"/>
      <c r="C373" s="219"/>
      <c r="D373" s="219"/>
      <c r="E373" s="219"/>
      <c r="F373" s="219"/>
      <c r="G373" s="219"/>
      <c r="H373" s="219"/>
      <c r="I373" s="218"/>
      <c r="J373" s="218"/>
      <c r="K373" s="218"/>
      <c r="L373" s="218"/>
      <c r="M373" s="218"/>
      <c r="N373" s="218"/>
      <c r="O373" s="218"/>
      <c r="P373" s="218"/>
      <c r="Q373" s="218"/>
      <c r="R373" s="218"/>
      <c r="S373" s="218"/>
      <c r="T373" s="218"/>
      <c r="U373" s="218"/>
      <c r="V373" s="218"/>
      <c r="W373" s="218"/>
      <c r="X373" s="218"/>
      <c r="Y373" s="218"/>
      <c r="Z373" s="218"/>
      <c r="AA373" s="218"/>
      <c r="AB373" s="218"/>
      <c r="AC373" s="218"/>
    </row>
    <row r="374" spans="1:29" ht="15.75" customHeight="1" x14ac:dyDescent="0.2">
      <c r="A374" s="218"/>
      <c r="B374" s="218"/>
      <c r="C374" s="219"/>
      <c r="D374" s="219"/>
      <c r="E374" s="219"/>
      <c r="F374" s="219"/>
      <c r="G374" s="219"/>
      <c r="H374" s="219"/>
      <c r="I374" s="218"/>
      <c r="J374" s="218"/>
      <c r="K374" s="218"/>
      <c r="L374" s="218"/>
      <c r="M374" s="218"/>
      <c r="N374" s="218"/>
      <c r="O374" s="218"/>
      <c r="P374" s="218"/>
      <c r="Q374" s="218"/>
      <c r="R374" s="218"/>
      <c r="S374" s="218"/>
      <c r="T374" s="218"/>
      <c r="U374" s="218"/>
      <c r="V374" s="218"/>
      <c r="W374" s="218"/>
      <c r="X374" s="218"/>
      <c r="Y374" s="218"/>
      <c r="Z374" s="218"/>
      <c r="AA374" s="218"/>
      <c r="AB374" s="218"/>
      <c r="AC374" s="218"/>
    </row>
    <row r="375" spans="1:29" ht="15.75" customHeight="1" x14ac:dyDescent="0.2">
      <c r="A375" s="218"/>
      <c r="B375" s="218"/>
      <c r="C375" s="219"/>
      <c r="D375" s="219"/>
      <c r="E375" s="219"/>
      <c r="F375" s="219"/>
      <c r="G375" s="219"/>
      <c r="H375" s="219"/>
      <c r="I375" s="218"/>
      <c r="J375" s="218"/>
      <c r="K375" s="218"/>
      <c r="L375" s="218"/>
      <c r="M375" s="218"/>
      <c r="N375" s="218"/>
      <c r="O375" s="218"/>
      <c r="P375" s="218"/>
      <c r="Q375" s="218"/>
      <c r="R375" s="218"/>
      <c r="S375" s="218"/>
      <c r="T375" s="218"/>
      <c r="U375" s="218"/>
      <c r="V375" s="218"/>
      <c r="W375" s="218"/>
      <c r="X375" s="218"/>
      <c r="Y375" s="218"/>
      <c r="Z375" s="218"/>
      <c r="AA375" s="218"/>
      <c r="AB375" s="218"/>
      <c r="AC375" s="218"/>
    </row>
    <row r="376" spans="1:29" ht="15.75" customHeight="1" x14ac:dyDescent="0.2">
      <c r="A376" s="218"/>
      <c r="B376" s="218"/>
      <c r="C376" s="219"/>
      <c r="D376" s="219"/>
      <c r="E376" s="219"/>
      <c r="F376" s="219"/>
      <c r="G376" s="219"/>
      <c r="H376" s="219"/>
      <c r="I376" s="218"/>
      <c r="J376" s="218"/>
      <c r="K376" s="218"/>
      <c r="L376" s="218"/>
      <c r="M376" s="218"/>
      <c r="N376" s="218"/>
      <c r="O376" s="218"/>
      <c r="P376" s="218"/>
      <c r="Q376" s="218"/>
      <c r="R376" s="218"/>
      <c r="S376" s="218"/>
      <c r="T376" s="218"/>
      <c r="U376" s="218"/>
      <c r="V376" s="218"/>
      <c r="W376" s="218"/>
      <c r="X376" s="218"/>
      <c r="Y376" s="218"/>
      <c r="Z376" s="218"/>
      <c r="AA376" s="218"/>
      <c r="AB376" s="218"/>
      <c r="AC376" s="218"/>
    </row>
    <row r="377" spans="1:29" ht="15.75" customHeight="1" x14ac:dyDescent="0.2">
      <c r="A377" s="218"/>
      <c r="B377" s="218"/>
      <c r="C377" s="219"/>
      <c r="D377" s="219"/>
      <c r="E377" s="219"/>
      <c r="F377" s="219"/>
      <c r="G377" s="219"/>
      <c r="H377" s="219"/>
      <c r="I377" s="218"/>
      <c r="J377" s="218"/>
      <c r="K377" s="218"/>
      <c r="L377" s="218"/>
      <c r="M377" s="218"/>
      <c r="N377" s="218"/>
      <c r="O377" s="218"/>
      <c r="P377" s="218"/>
      <c r="Q377" s="218"/>
      <c r="R377" s="218"/>
      <c r="S377" s="218"/>
      <c r="T377" s="218"/>
      <c r="U377" s="218"/>
      <c r="V377" s="218"/>
      <c r="W377" s="218"/>
      <c r="X377" s="218"/>
      <c r="Y377" s="218"/>
      <c r="Z377" s="218"/>
      <c r="AA377" s="218"/>
      <c r="AB377" s="218"/>
      <c r="AC377" s="218"/>
    </row>
    <row r="378" spans="1:29" ht="15.75" customHeight="1" x14ac:dyDescent="0.2">
      <c r="A378" s="218"/>
      <c r="B378" s="218"/>
      <c r="C378" s="219"/>
      <c r="D378" s="219"/>
      <c r="E378" s="219"/>
      <c r="F378" s="219"/>
      <c r="G378" s="219"/>
      <c r="H378" s="219"/>
      <c r="I378" s="218"/>
      <c r="J378" s="218"/>
      <c r="K378" s="218"/>
      <c r="L378" s="218"/>
      <c r="M378" s="218"/>
      <c r="N378" s="218"/>
      <c r="O378" s="218"/>
      <c r="P378" s="218"/>
      <c r="Q378" s="218"/>
      <c r="R378" s="218"/>
      <c r="S378" s="218"/>
      <c r="T378" s="218"/>
      <c r="U378" s="218"/>
      <c r="V378" s="218"/>
      <c r="W378" s="218"/>
      <c r="X378" s="218"/>
      <c r="Y378" s="218"/>
      <c r="Z378" s="218"/>
      <c r="AA378" s="218"/>
      <c r="AB378" s="218"/>
      <c r="AC378" s="218"/>
    </row>
    <row r="379" spans="1:29" ht="15.75" customHeight="1" x14ac:dyDescent="0.2">
      <c r="A379" s="218"/>
      <c r="B379" s="218"/>
      <c r="C379" s="219"/>
      <c r="D379" s="219"/>
      <c r="E379" s="219"/>
      <c r="F379" s="219"/>
      <c r="G379" s="219"/>
      <c r="H379" s="219"/>
      <c r="I379" s="218"/>
      <c r="J379" s="218"/>
      <c r="K379" s="218"/>
      <c r="L379" s="218"/>
      <c r="M379" s="218"/>
      <c r="N379" s="218"/>
      <c r="O379" s="218"/>
      <c r="P379" s="218"/>
      <c r="Q379" s="218"/>
      <c r="R379" s="218"/>
      <c r="S379" s="218"/>
      <c r="T379" s="218"/>
      <c r="U379" s="218"/>
      <c r="V379" s="218"/>
      <c r="W379" s="218"/>
      <c r="X379" s="218"/>
      <c r="Y379" s="218"/>
      <c r="Z379" s="218"/>
      <c r="AA379" s="218"/>
      <c r="AB379" s="218"/>
      <c r="AC379" s="218"/>
    </row>
    <row r="380" spans="1:29" ht="15.75" customHeight="1" x14ac:dyDescent="0.2">
      <c r="A380" s="218"/>
      <c r="B380" s="218"/>
      <c r="C380" s="219"/>
      <c r="D380" s="219"/>
      <c r="E380" s="219"/>
      <c r="F380" s="219"/>
      <c r="G380" s="219"/>
      <c r="H380" s="219"/>
      <c r="I380" s="218"/>
      <c r="J380" s="218"/>
      <c r="K380" s="218"/>
      <c r="L380" s="218"/>
      <c r="M380" s="218"/>
      <c r="N380" s="218"/>
      <c r="O380" s="218"/>
      <c r="P380" s="218"/>
      <c r="Q380" s="218"/>
      <c r="R380" s="218"/>
      <c r="S380" s="218"/>
      <c r="T380" s="218"/>
      <c r="U380" s="218"/>
      <c r="V380" s="218"/>
      <c r="W380" s="218"/>
      <c r="X380" s="218"/>
      <c r="Y380" s="218"/>
      <c r="Z380" s="218"/>
      <c r="AA380" s="218"/>
      <c r="AB380" s="218"/>
      <c r="AC380" s="218"/>
    </row>
    <row r="381" spans="1:29" ht="15.75" customHeight="1" x14ac:dyDescent="0.2">
      <c r="A381" s="218"/>
      <c r="B381" s="218"/>
      <c r="C381" s="219"/>
      <c r="D381" s="219"/>
      <c r="E381" s="219"/>
      <c r="F381" s="219"/>
      <c r="G381" s="219"/>
      <c r="H381" s="219"/>
      <c r="I381" s="218"/>
      <c r="J381" s="218"/>
      <c r="K381" s="218"/>
      <c r="L381" s="218"/>
      <c r="M381" s="218"/>
      <c r="N381" s="218"/>
      <c r="O381" s="218"/>
      <c r="P381" s="218"/>
      <c r="Q381" s="218"/>
      <c r="R381" s="218"/>
      <c r="S381" s="218"/>
      <c r="T381" s="218"/>
      <c r="U381" s="218"/>
      <c r="V381" s="218"/>
      <c r="W381" s="218"/>
      <c r="X381" s="218"/>
      <c r="Y381" s="218"/>
      <c r="Z381" s="218"/>
      <c r="AA381" s="218"/>
      <c r="AB381" s="218"/>
      <c r="AC381" s="218"/>
    </row>
    <row r="382" spans="1:29" ht="15.75" customHeight="1" x14ac:dyDescent="0.2">
      <c r="A382" s="218"/>
      <c r="B382" s="218"/>
      <c r="C382" s="219"/>
      <c r="D382" s="219"/>
      <c r="E382" s="219"/>
      <c r="F382" s="219"/>
      <c r="G382" s="219"/>
      <c r="H382" s="219"/>
      <c r="I382" s="218"/>
      <c r="J382" s="218"/>
      <c r="K382" s="218"/>
      <c r="L382" s="218"/>
      <c r="M382" s="218"/>
      <c r="N382" s="218"/>
      <c r="O382" s="218"/>
      <c r="P382" s="218"/>
      <c r="Q382" s="218"/>
      <c r="R382" s="218"/>
      <c r="S382" s="218"/>
      <c r="T382" s="218"/>
      <c r="U382" s="218"/>
      <c r="V382" s="218"/>
      <c r="W382" s="218"/>
      <c r="X382" s="218"/>
      <c r="Y382" s="218"/>
      <c r="Z382" s="218"/>
      <c r="AA382" s="218"/>
      <c r="AB382" s="218"/>
      <c r="AC382" s="218"/>
    </row>
    <row r="383" spans="1:29" ht="15.75" customHeight="1" x14ac:dyDescent="0.2">
      <c r="A383" s="218"/>
      <c r="B383" s="218"/>
      <c r="C383" s="219"/>
      <c r="D383" s="219"/>
      <c r="E383" s="219"/>
      <c r="F383" s="219"/>
      <c r="G383" s="219"/>
      <c r="H383" s="219"/>
      <c r="I383" s="218"/>
      <c r="J383" s="218"/>
      <c r="K383" s="218"/>
      <c r="L383" s="218"/>
      <c r="M383" s="218"/>
      <c r="N383" s="218"/>
      <c r="O383" s="218"/>
      <c r="P383" s="218"/>
      <c r="Q383" s="218"/>
      <c r="R383" s="218"/>
      <c r="S383" s="218"/>
      <c r="T383" s="218"/>
      <c r="U383" s="218"/>
      <c r="V383" s="218"/>
      <c r="W383" s="218"/>
      <c r="X383" s="218"/>
      <c r="Y383" s="218"/>
      <c r="Z383" s="218"/>
      <c r="AA383" s="218"/>
      <c r="AB383" s="218"/>
      <c r="AC383" s="218"/>
    </row>
    <row r="384" spans="1:29" ht="15.75" customHeight="1" x14ac:dyDescent="0.2">
      <c r="A384" s="218"/>
      <c r="B384" s="218"/>
      <c r="C384" s="219"/>
      <c r="D384" s="219"/>
      <c r="E384" s="219"/>
      <c r="F384" s="219"/>
      <c r="G384" s="219"/>
      <c r="H384" s="219"/>
      <c r="I384" s="218"/>
      <c r="J384" s="218"/>
      <c r="K384" s="218"/>
      <c r="L384" s="218"/>
      <c r="M384" s="218"/>
      <c r="N384" s="218"/>
      <c r="O384" s="218"/>
      <c r="P384" s="218"/>
      <c r="Q384" s="218"/>
      <c r="R384" s="218"/>
      <c r="S384" s="218"/>
      <c r="T384" s="218"/>
      <c r="U384" s="218"/>
      <c r="V384" s="218"/>
      <c r="W384" s="218"/>
      <c r="X384" s="218"/>
      <c r="Y384" s="218"/>
      <c r="Z384" s="218"/>
      <c r="AA384" s="218"/>
      <c r="AB384" s="218"/>
      <c r="AC384" s="218"/>
    </row>
    <row r="385" spans="1:29" ht="15.75" customHeight="1" x14ac:dyDescent="0.2">
      <c r="A385" s="218"/>
      <c r="B385" s="218"/>
      <c r="C385" s="219"/>
      <c r="D385" s="219"/>
      <c r="E385" s="219"/>
      <c r="F385" s="219"/>
      <c r="G385" s="219"/>
      <c r="H385" s="219"/>
      <c r="I385" s="218"/>
      <c r="J385" s="218"/>
      <c r="K385" s="218"/>
      <c r="L385" s="218"/>
      <c r="M385" s="218"/>
      <c r="N385" s="218"/>
      <c r="O385" s="218"/>
      <c r="P385" s="218"/>
      <c r="Q385" s="218"/>
      <c r="R385" s="218"/>
      <c r="S385" s="218"/>
      <c r="T385" s="218"/>
      <c r="U385" s="218"/>
      <c r="V385" s="218"/>
      <c r="W385" s="218"/>
      <c r="X385" s="218"/>
      <c r="Y385" s="218"/>
      <c r="Z385" s="218"/>
      <c r="AA385" s="218"/>
      <c r="AB385" s="218"/>
      <c r="AC385" s="218"/>
    </row>
    <row r="386" spans="1:29" ht="15.75" customHeight="1" x14ac:dyDescent="0.2">
      <c r="A386" s="218"/>
      <c r="B386" s="218"/>
      <c r="C386" s="219"/>
      <c r="D386" s="219"/>
      <c r="E386" s="219"/>
      <c r="F386" s="219"/>
      <c r="G386" s="219"/>
      <c r="H386" s="219"/>
      <c r="I386" s="218"/>
      <c r="J386" s="218"/>
      <c r="K386" s="218"/>
      <c r="L386" s="218"/>
      <c r="M386" s="218"/>
      <c r="N386" s="218"/>
      <c r="O386" s="218"/>
      <c r="P386" s="218"/>
      <c r="Q386" s="218"/>
      <c r="R386" s="218"/>
      <c r="S386" s="218"/>
      <c r="T386" s="218"/>
      <c r="U386" s="218"/>
      <c r="V386" s="218"/>
      <c r="W386" s="218"/>
      <c r="X386" s="218"/>
      <c r="Y386" s="218"/>
      <c r="Z386" s="218"/>
      <c r="AA386" s="218"/>
      <c r="AB386" s="218"/>
      <c r="AC386" s="218"/>
    </row>
    <row r="387" spans="1:29" ht="15.75" customHeight="1" x14ac:dyDescent="0.2">
      <c r="A387" s="218"/>
      <c r="B387" s="218"/>
      <c r="C387" s="219"/>
      <c r="D387" s="219"/>
      <c r="E387" s="219"/>
      <c r="F387" s="219"/>
      <c r="G387" s="219"/>
      <c r="H387" s="219"/>
      <c r="I387" s="218"/>
      <c r="J387" s="218"/>
      <c r="K387" s="218"/>
      <c r="L387" s="218"/>
      <c r="M387" s="218"/>
      <c r="N387" s="218"/>
      <c r="O387" s="218"/>
      <c r="P387" s="218"/>
      <c r="Q387" s="218"/>
      <c r="R387" s="218"/>
      <c r="S387" s="218"/>
      <c r="T387" s="218"/>
      <c r="U387" s="218"/>
      <c r="V387" s="218"/>
      <c r="W387" s="218"/>
      <c r="X387" s="218"/>
      <c r="Y387" s="218"/>
      <c r="Z387" s="218"/>
      <c r="AA387" s="218"/>
      <c r="AB387" s="218"/>
      <c r="AC387" s="218"/>
    </row>
    <row r="388" spans="1:29" ht="15.75" customHeight="1" x14ac:dyDescent="0.2">
      <c r="A388" s="218"/>
      <c r="B388" s="218"/>
      <c r="C388" s="219"/>
      <c r="D388" s="219"/>
      <c r="E388" s="219"/>
      <c r="F388" s="219"/>
      <c r="G388" s="219"/>
      <c r="H388" s="219"/>
      <c r="I388" s="218"/>
      <c r="J388" s="218"/>
      <c r="K388" s="218"/>
      <c r="L388" s="218"/>
      <c r="M388" s="218"/>
      <c r="N388" s="218"/>
      <c r="O388" s="218"/>
      <c r="P388" s="218"/>
      <c r="Q388" s="218"/>
      <c r="R388" s="218"/>
      <c r="S388" s="218"/>
      <c r="T388" s="218"/>
      <c r="U388" s="218"/>
      <c r="V388" s="218"/>
      <c r="W388" s="218"/>
      <c r="X388" s="218"/>
      <c r="Y388" s="218"/>
      <c r="Z388" s="218"/>
      <c r="AA388" s="218"/>
      <c r="AB388" s="218"/>
      <c r="AC388" s="218"/>
    </row>
    <row r="389" spans="1:29" ht="15.75" customHeight="1" x14ac:dyDescent="0.2">
      <c r="A389" s="218"/>
      <c r="B389" s="218"/>
      <c r="C389" s="219"/>
      <c r="D389" s="219"/>
      <c r="E389" s="219"/>
      <c r="F389" s="219"/>
      <c r="G389" s="219"/>
      <c r="H389" s="219"/>
      <c r="I389" s="218"/>
      <c r="J389" s="218"/>
      <c r="K389" s="218"/>
      <c r="L389" s="218"/>
      <c r="M389" s="218"/>
      <c r="N389" s="218"/>
      <c r="O389" s="218"/>
      <c r="P389" s="218"/>
      <c r="Q389" s="218"/>
      <c r="R389" s="218"/>
      <c r="S389" s="218"/>
      <c r="T389" s="218"/>
      <c r="U389" s="218"/>
      <c r="V389" s="218"/>
      <c r="W389" s="218"/>
      <c r="X389" s="218"/>
      <c r="Y389" s="218"/>
      <c r="Z389" s="218"/>
      <c r="AA389" s="218"/>
      <c r="AB389" s="218"/>
      <c r="AC389" s="218"/>
    </row>
    <row r="390" spans="1:29" ht="15.75" customHeight="1" x14ac:dyDescent="0.2">
      <c r="A390" s="218"/>
      <c r="B390" s="218"/>
      <c r="C390" s="219"/>
      <c r="D390" s="219"/>
      <c r="E390" s="219"/>
      <c r="F390" s="219"/>
      <c r="G390" s="219"/>
      <c r="H390" s="219"/>
      <c r="I390" s="218"/>
      <c r="J390" s="218"/>
      <c r="K390" s="218"/>
      <c r="L390" s="218"/>
      <c r="M390" s="218"/>
      <c r="N390" s="218"/>
      <c r="O390" s="218"/>
      <c r="P390" s="218"/>
      <c r="Q390" s="218"/>
      <c r="R390" s="218"/>
      <c r="S390" s="218"/>
      <c r="T390" s="218"/>
      <c r="U390" s="218"/>
      <c r="V390" s="218"/>
      <c r="W390" s="218"/>
      <c r="X390" s="218"/>
      <c r="Y390" s="218"/>
      <c r="Z390" s="218"/>
      <c r="AA390" s="218"/>
      <c r="AB390" s="218"/>
      <c r="AC390" s="218"/>
    </row>
    <row r="391" spans="1:29" ht="15.75" customHeight="1" x14ac:dyDescent="0.2">
      <c r="A391" s="218"/>
      <c r="B391" s="218"/>
      <c r="C391" s="219"/>
      <c r="D391" s="219"/>
      <c r="E391" s="219"/>
      <c r="F391" s="219"/>
      <c r="G391" s="219"/>
      <c r="H391" s="219"/>
      <c r="I391" s="218"/>
      <c r="J391" s="218"/>
      <c r="K391" s="218"/>
      <c r="L391" s="218"/>
      <c r="M391" s="218"/>
      <c r="N391" s="218"/>
      <c r="O391" s="218"/>
      <c r="P391" s="218"/>
      <c r="Q391" s="218"/>
      <c r="R391" s="218"/>
      <c r="S391" s="218"/>
      <c r="T391" s="218"/>
      <c r="U391" s="218"/>
      <c r="V391" s="218"/>
      <c r="W391" s="218"/>
      <c r="X391" s="218"/>
      <c r="Y391" s="218"/>
      <c r="Z391" s="218"/>
      <c r="AA391" s="218"/>
      <c r="AB391" s="218"/>
      <c r="AC391" s="218"/>
    </row>
    <row r="392" spans="1:29" ht="15.75" customHeight="1" x14ac:dyDescent="0.2">
      <c r="A392" s="218"/>
      <c r="B392" s="218"/>
      <c r="C392" s="219"/>
      <c r="D392" s="219"/>
      <c r="E392" s="219"/>
      <c r="F392" s="219"/>
      <c r="G392" s="219"/>
      <c r="H392" s="219"/>
      <c r="I392" s="218"/>
      <c r="J392" s="218"/>
      <c r="K392" s="218"/>
      <c r="L392" s="218"/>
      <c r="M392" s="218"/>
      <c r="N392" s="218"/>
      <c r="O392" s="218"/>
      <c r="P392" s="218"/>
      <c r="Q392" s="218"/>
      <c r="R392" s="218"/>
      <c r="S392" s="218"/>
      <c r="T392" s="218"/>
      <c r="U392" s="218"/>
      <c r="V392" s="218"/>
      <c r="W392" s="218"/>
      <c r="X392" s="218"/>
      <c r="Y392" s="218"/>
      <c r="Z392" s="218"/>
      <c r="AA392" s="218"/>
      <c r="AB392" s="218"/>
      <c r="AC392" s="218"/>
    </row>
    <row r="393" spans="1:29" ht="15.75" customHeight="1" x14ac:dyDescent="0.2">
      <c r="A393" s="218"/>
      <c r="B393" s="218"/>
      <c r="C393" s="219"/>
      <c r="D393" s="219"/>
      <c r="E393" s="219"/>
      <c r="F393" s="219"/>
      <c r="G393" s="219"/>
      <c r="H393" s="219"/>
      <c r="I393" s="218"/>
      <c r="J393" s="218"/>
      <c r="K393" s="218"/>
      <c r="L393" s="218"/>
      <c r="M393" s="218"/>
      <c r="N393" s="218"/>
      <c r="O393" s="218"/>
      <c r="P393" s="218"/>
      <c r="Q393" s="218"/>
      <c r="R393" s="218"/>
      <c r="S393" s="218"/>
      <c r="T393" s="218"/>
      <c r="U393" s="218"/>
      <c r="V393" s="218"/>
      <c r="W393" s="218"/>
      <c r="X393" s="218"/>
      <c r="Y393" s="218"/>
      <c r="Z393" s="218"/>
      <c r="AA393" s="218"/>
      <c r="AB393" s="218"/>
      <c r="AC393" s="218"/>
    </row>
    <row r="394" spans="1:29" ht="15.75" customHeight="1" x14ac:dyDescent="0.2">
      <c r="A394" s="218"/>
      <c r="B394" s="218"/>
      <c r="C394" s="219"/>
      <c r="D394" s="219"/>
      <c r="E394" s="219"/>
      <c r="F394" s="219"/>
      <c r="G394" s="219"/>
      <c r="H394" s="219"/>
      <c r="I394" s="218"/>
      <c r="J394" s="218"/>
      <c r="K394" s="218"/>
      <c r="L394" s="218"/>
      <c r="M394" s="218"/>
      <c r="N394" s="218"/>
      <c r="O394" s="218"/>
      <c r="P394" s="218"/>
      <c r="Q394" s="218"/>
      <c r="R394" s="218"/>
      <c r="S394" s="218"/>
      <c r="T394" s="218"/>
      <c r="U394" s="218"/>
      <c r="V394" s="218"/>
      <c r="W394" s="218"/>
      <c r="X394" s="218"/>
      <c r="Y394" s="218"/>
      <c r="Z394" s="218"/>
      <c r="AA394" s="218"/>
      <c r="AB394" s="218"/>
      <c r="AC394" s="218"/>
    </row>
    <row r="395" spans="1:29" ht="15.75" customHeight="1" x14ac:dyDescent="0.2">
      <c r="A395" s="218"/>
      <c r="B395" s="218"/>
      <c r="C395" s="219"/>
      <c r="D395" s="219"/>
      <c r="E395" s="219"/>
      <c r="F395" s="219"/>
      <c r="G395" s="219"/>
      <c r="H395" s="219"/>
      <c r="I395" s="218"/>
      <c r="J395" s="218"/>
      <c r="K395" s="218"/>
      <c r="L395" s="218"/>
      <c r="M395" s="218"/>
      <c r="N395" s="218"/>
      <c r="O395" s="218"/>
      <c r="P395" s="218"/>
      <c r="Q395" s="218"/>
      <c r="R395" s="218"/>
      <c r="S395" s="218"/>
      <c r="T395" s="218"/>
      <c r="U395" s="218"/>
      <c r="V395" s="218"/>
      <c r="W395" s="218"/>
      <c r="X395" s="218"/>
      <c r="Y395" s="218"/>
      <c r="Z395" s="218"/>
      <c r="AA395" s="218"/>
      <c r="AB395" s="218"/>
      <c r="AC395" s="218"/>
    </row>
    <row r="396" spans="1:29" ht="15.75" customHeight="1" x14ac:dyDescent="0.2">
      <c r="A396" s="218"/>
      <c r="B396" s="218"/>
      <c r="C396" s="219"/>
      <c r="D396" s="219"/>
      <c r="E396" s="219"/>
      <c r="F396" s="219"/>
      <c r="G396" s="219"/>
      <c r="H396" s="219"/>
      <c r="I396" s="218"/>
      <c r="J396" s="218"/>
      <c r="K396" s="218"/>
      <c r="L396" s="218"/>
      <c r="M396" s="218"/>
      <c r="N396" s="218"/>
      <c r="O396" s="218"/>
      <c r="P396" s="218"/>
      <c r="Q396" s="218"/>
      <c r="R396" s="218"/>
      <c r="S396" s="218"/>
      <c r="T396" s="218"/>
      <c r="U396" s="218"/>
      <c r="V396" s="218"/>
      <c r="W396" s="218"/>
      <c r="X396" s="218"/>
      <c r="Y396" s="218"/>
      <c r="Z396" s="218"/>
      <c r="AA396" s="218"/>
      <c r="AB396" s="218"/>
      <c r="AC396" s="218"/>
    </row>
    <row r="397" spans="1:29" ht="15.75" customHeight="1" x14ac:dyDescent="0.2">
      <c r="A397" s="218"/>
      <c r="B397" s="218"/>
      <c r="C397" s="219"/>
      <c r="D397" s="219"/>
      <c r="E397" s="219"/>
      <c r="F397" s="219"/>
      <c r="G397" s="219"/>
      <c r="H397" s="219"/>
      <c r="I397" s="218"/>
      <c r="J397" s="218"/>
      <c r="K397" s="218"/>
      <c r="L397" s="218"/>
      <c r="M397" s="218"/>
      <c r="N397" s="218"/>
      <c r="O397" s="218"/>
      <c r="P397" s="218"/>
      <c r="Q397" s="218"/>
      <c r="R397" s="218"/>
      <c r="S397" s="218"/>
      <c r="T397" s="218"/>
      <c r="U397" s="218"/>
      <c r="V397" s="218"/>
      <c r="W397" s="218"/>
      <c r="X397" s="218"/>
      <c r="Y397" s="218"/>
      <c r="Z397" s="218"/>
      <c r="AA397" s="218"/>
      <c r="AB397" s="218"/>
      <c r="AC397" s="218"/>
    </row>
    <row r="398" spans="1:29" ht="15.75" customHeight="1" x14ac:dyDescent="0.2">
      <c r="A398" s="218"/>
      <c r="B398" s="218"/>
      <c r="C398" s="219"/>
      <c r="D398" s="219"/>
      <c r="E398" s="219"/>
      <c r="F398" s="219"/>
      <c r="G398" s="219"/>
      <c r="H398" s="219"/>
      <c r="I398" s="218"/>
      <c r="J398" s="218"/>
      <c r="K398" s="218"/>
      <c r="L398" s="218"/>
      <c r="M398" s="218"/>
      <c r="N398" s="218"/>
      <c r="O398" s="218"/>
      <c r="P398" s="218"/>
      <c r="Q398" s="218"/>
      <c r="R398" s="218"/>
      <c r="S398" s="218"/>
      <c r="T398" s="218"/>
      <c r="U398" s="218"/>
      <c r="V398" s="218"/>
      <c r="W398" s="218"/>
      <c r="X398" s="218"/>
      <c r="Y398" s="218"/>
      <c r="Z398" s="218"/>
      <c r="AA398" s="218"/>
      <c r="AB398" s="218"/>
      <c r="AC398" s="218"/>
    </row>
    <row r="399" spans="1:29" ht="15.75" customHeight="1" x14ac:dyDescent="0.2">
      <c r="A399" s="218"/>
      <c r="B399" s="218"/>
      <c r="C399" s="219"/>
      <c r="D399" s="219"/>
      <c r="E399" s="219"/>
      <c r="F399" s="219"/>
      <c r="G399" s="219"/>
      <c r="H399" s="219"/>
      <c r="I399" s="218"/>
      <c r="J399" s="218"/>
      <c r="K399" s="218"/>
      <c r="L399" s="218"/>
      <c r="M399" s="218"/>
      <c r="N399" s="218"/>
      <c r="O399" s="218"/>
      <c r="P399" s="218"/>
      <c r="Q399" s="218"/>
      <c r="R399" s="218"/>
      <c r="S399" s="218"/>
      <c r="T399" s="218"/>
      <c r="U399" s="218"/>
      <c r="V399" s="218"/>
      <c r="W399" s="218"/>
      <c r="X399" s="218"/>
      <c r="Y399" s="218"/>
      <c r="Z399" s="218"/>
      <c r="AA399" s="218"/>
      <c r="AB399" s="218"/>
      <c r="AC399" s="218"/>
    </row>
    <row r="400" spans="1:29" ht="15.75" customHeight="1" x14ac:dyDescent="0.2">
      <c r="A400" s="218"/>
      <c r="B400" s="218"/>
      <c r="C400" s="219"/>
      <c r="D400" s="219"/>
      <c r="E400" s="219"/>
      <c r="F400" s="219"/>
      <c r="G400" s="219"/>
      <c r="H400" s="219"/>
      <c r="I400" s="218"/>
      <c r="J400" s="218"/>
      <c r="K400" s="218"/>
      <c r="L400" s="218"/>
      <c r="M400" s="218"/>
      <c r="N400" s="218"/>
      <c r="O400" s="218"/>
      <c r="P400" s="218"/>
      <c r="Q400" s="218"/>
      <c r="R400" s="218"/>
      <c r="S400" s="218"/>
      <c r="T400" s="218"/>
      <c r="U400" s="218"/>
      <c r="V400" s="218"/>
      <c r="W400" s="218"/>
      <c r="X400" s="218"/>
      <c r="Y400" s="218"/>
      <c r="Z400" s="218"/>
      <c r="AA400" s="218"/>
      <c r="AB400" s="218"/>
      <c r="AC400" s="218"/>
    </row>
    <row r="401" spans="1:29" ht="15.75" customHeight="1" x14ac:dyDescent="0.2">
      <c r="A401" s="218"/>
      <c r="B401" s="218"/>
      <c r="C401" s="219"/>
      <c r="D401" s="219"/>
      <c r="E401" s="219"/>
      <c r="F401" s="219"/>
      <c r="G401" s="219"/>
      <c r="H401" s="219"/>
      <c r="I401" s="218"/>
      <c r="J401" s="218"/>
      <c r="K401" s="218"/>
      <c r="L401" s="218"/>
      <c r="M401" s="218"/>
      <c r="N401" s="218"/>
      <c r="O401" s="218"/>
      <c r="P401" s="218"/>
      <c r="Q401" s="218"/>
      <c r="R401" s="218"/>
      <c r="S401" s="218"/>
      <c r="T401" s="218"/>
      <c r="U401" s="218"/>
      <c r="V401" s="218"/>
      <c r="W401" s="218"/>
      <c r="X401" s="218"/>
      <c r="Y401" s="218"/>
      <c r="Z401" s="218"/>
      <c r="AA401" s="218"/>
      <c r="AB401" s="218"/>
      <c r="AC401" s="218"/>
    </row>
    <row r="402" spans="1:29" ht="15.75" customHeight="1" x14ac:dyDescent="0.2">
      <c r="A402" s="218"/>
      <c r="B402" s="218"/>
      <c r="C402" s="219"/>
      <c r="D402" s="219"/>
      <c r="E402" s="219"/>
      <c r="F402" s="219"/>
      <c r="G402" s="219"/>
      <c r="H402" s="219"/>
      <c r="I402" s="218"/>
      <c r="J402" s="218"/>
      <c r="K402" s="218"/>
      <c r="L402" s="218"/>
      <c r="M402" s="218"/>
      <c r="N402" s="218"/>
      <c r="O402" s="218"/>
      <c r="P402" s="218"/>
      <c r="Q402" s="218"/>
      <c r="R402" s="218"/>
      <c r="S402" s="218"/>
      <c r="T402" s="218"/>
      <c r="U402" s="218"/>
      <c r="V402" s="218"/>
      <c r="W402" s="218"/>
      <c r="X402" s="218"/>
      <c r="Y402" s="218"/>
      <c r="Z402" s="218"/>
      <c r="AA402" s="218"/>
      <c r="AB402" s="218"/>
      <c r="AC402" s="218"/>
    </row>
    <row r="403" spans="1:29" ht="15.75" customHeight="1" x14ac:dyDescent="0.2">
      <c r="A403" s="218"/>
      <c r="B403" s="218"/>
      <c r="C403" s="219"/>
      <c r="D403" s="219"/>
      <c r="E403" s="219"/>
      <c r="F403" s="219"/>
      <c r="G403" s="219"/>
      <c r="H403" s="219"/>
      <c r="I403" s="218"/>
      <c r="J403" s="218"/>
      <c r="K403" s="218"/>
      <c r="L403" s="218"/>
      <c r="M403" s="218"/>
      <c r="N403" s="218"/>
      <c r="O403" s="218"/>
      <c r="P403" s="218"/>
      <c r="Q403" s="218"/>
      <c r="R403" s="218"/>
      <c r="S403" s="218"/>
      <c r="T403" s="218"/>
      <c r="U403" s="218"/>
      <c r="V403" s="218"/>
      <c r="W403" s="218"/>
      <c r="X403" s="218"/>
      <c r="Y403" s="218"/>
      <c r="Z403" s="218"/>
      <c r="AA403" s="218"/>
      <c r="AB403" s="218"/>
      <c r="AC403" s="218"/>
    </row>
    <row r="404" spans="1:29" ht="15.75" customHeight="1" x14ac:dyDescent="0.2">
      <c r="A404" s="218"/>
      <c r="B404" s="218"/>
      <c r="C404" s="219"/>
      <c r="D404" s="219"/>
      <c r="E404" s="219"/>
      <c r="F404" s="219"/>
      <c r="G404" s="219"/>
      <c r="H404" s="219"/>
      <c r="I404" s="218"/>
      <c r="J404" s="218"/>
      <c r="K404" s="218"/>
      <c r="L404" s="218"/>
      <c r="M404" s="218"/>
      <c r="N404" s="218"/>
      <c r="O404" s="218"/>
      <c r="P404" s="218"/>
      <c r="Q404" s="218"/>
      <c r="R404" s="218"/>
      <c r="S404" s="218"/>
      <c r="T404" s="218"/>
      <c r="U404" s="218"/>
      <c r="V404" s="218"/>
      <c r="W404" s="218"/>
      <c r="X404" s="218"/>
      <c r="Y404" s="218"/>
      <c r="Z404" s="218"/>
      <c r="AA404" s="218"/>
      <c r="AB404" s="218"/>
      <c r="AC404" s="218"/>
    </row>
    <row r="405" spans="1:29" ht="15.75" customHeight="1" x14ac:dyDescent="0.2">
      <c r="A405" s="218"/>
      <c r="B405" s="218"/>
      <c r="C405" s="219"/>
      <c r="D405" s="219"/>
      <c r="E405" s="219"/>
      <c r="F405" s="219"/>
      <c r="G405" s="219"/>
      <c r="H405" s="219"/>
      <c r="I405" s="218"/>
      <c r="J405" s="218"/>
      <c r="K405" s="218"/>
      <c r="L405" s="218"/>
      <c r="M405" s="218"/>
      <c r="N405" s="218"/>
      <c r="O405" s="218"/>
      <c r="P405" s="218"/>
      <c r="Q405" s="218"/>
      <c r="R405" s="218"/>
      <c r="S405" s="218"/>
      <c r="T405" s="218"/>
      <c r="U405" s="218"/>
      <c r="V405" s="218"/>
      <c r="W405" s="218"/>
      <c r="X405" s="218"/>
      <c r="Y405" s="218"/>
      <c r="Z405" s="218"/>
      <c r="AA405" s="218"/>
      <c r="AB405" s="218"/>
      <c r="AC405" s="218"/>
    </row>
    <row r="406" spans="1:29" ht="15.75" customHeight="1" x14ac:dyDescent="0.2">
      <c r="A406" s="218"/>
      <c r="B406" s="218"/>
      <c r="C406" s="219"/>
      <c r="D406" s="219"/>
      <c r="E406" s="219"/>
      <c r="F406" s="219"/>
      <c r="G406" s="219"/>
      <c r="H406" s="219"/>
      <c r="I406" s="218"/>
      <c r="J406" s="218"/>
      <c r="K406" s="218"/>
      <c r="L406" s="218"/>
      <c r="M406" s="218"/>
      <c r="N406" s="218"/>
      <c r="O406" s="218"/>
      <c r="P406" s="218"/>
      <c r="Q406" s="218"/>
      <c r="R406" s="218"/>
      <c r="S406" s="218"/>
      <c r="T406" s="218"/>
      <c r="U406" s="218"/>
      <c r="V406" s="218"/>
      <c r="W406" s="218"/>
      <c r="X406" s="218"/>
      <c r="Y406" s="218"/>
      <c r="Z406" s="218"/>
      <c r="AA406" s="218"/>
      <c r="AB406" s="218"/>
      <c r="AC406" s="218"/>
    </row>
    <row r="407" spans="1:29" ht="15.75" customHeight="1" x14ac:dyDescent="0.2">
      <c r="A407" s="218"/>
      <c r="B407" s="218"/>
      <c r="C407" s="219"/>
      <c r="D407" s="219"/>
      <c r="E407" s="219"/>
      <c r="F407" s="219"/>
      <c r="G407" s="219"/>
      <c r="H407" s="219"/>
      <c r="I407" s="218"/>
      <c r="J407" s="218"/>
      <c r="K407" s="218"/>
      <c r="L407" s="218"/>
      <c r="M407" s="218"/>
      <c r="N407" s="218"/>
      <c r="O407" s="218"/>
      <c r="P407" s="218"/>
      <c r="Q407" s="218"/>
      <c r="R407" s="218"/>
      <c r="S407" s="218"/>
      <c r="T407" s="218"/>
      <c r="U407" s="218"/>
      <c r="V407" s="218"/>
      <c r="W407" s="218"/>
      <c r="X407" s="218"/>
      <c r="Y407" s="218"/>
      <c r="Z407" s="218"/>
      <c r="AA407" s="218"/>
      <c r="AB407" s="218"/>
      <c r="AC407" s="218"/>
    </row>
    <row r="408" spans="1:29" ht="15.75" customHeight="1" x14ac:dyDescent="0.2">
      <c r="A408" s="218"/>
      <c r="B408" s="218"/>
      <c r="C408" s="219"/>
      <c r="D408" s="219"/>
      <c r="E408" s="219"/>
      <c r="F408" s="219"/>
      <c r="G408" s="219"/>
      <c r="H408" s="219"/>
      <c r="I408" s="218"/>
      <c r="J408" s="218"/>
      <c r="K408" s="218"/>
      <c r="L408" s="218"/>
      <c r="M408" s="218"/>
      <c r="N408" s="218"/>
      <c r="O408" s="218"/>
      <c r="P408" s="218"/>
      <c r="Q408" s="218"/>
      <c r="R408" s="218"/>
      <c r="S408" s="218"/>
      <c r="T408" s="218"/>
      <c r="U408" s="218"/>
      <c r="V408" s="218"/>
      <c r="W408" s="218"/>
      <c r="X408" s="218"/>
      <c r="Y408" s="218"/>
      <c r="Z408" s="218"/>
      <c r="AA408" s="218"/>
      <c r="AB408" s="218"/>
      <c r="AC408" s="218"/>
    </row>
    <row r="409" spans="1:29" ht="15.75" customHeight="1" x14ac:dyDescent="0.2">
      <c r="A409" s="218"/>
      <c r="B409" s="218"/>
      <c r="C409" s="219"/>
      <c r="D409" s="219"/>
      <c r="E409" s="219"/>
      <c r="F409" s="219"/>
      <c r="G409" s="219"/>
      <c r="H409" s="219"/>
      <c r="I409" s="218"/>
      <c r="J409" s="218"/>
      <c r="K409" s="218"/>
      <c r="L409" s="218"/>
      <c r="M409" s="218"/>
      <c r="N409" s="218"/>
      <c r="O409" s="218"/>
      <c r="P409" s="218"/>
      <c r="Q409" s="218"/>
      <c r="R409" s="218"/>
      <c r="S409" s="218"/>
      <c r="T409" s="218"/>
      <c r="U409" s="218"/>
      <c r="V409" s="218"/>
      <c r="W409" s="218"/>
      <c r="X409" s="218"/>
      <c r="Y409" s="218"/>
      <c r="Z409" s="218"/>
      <c r="AA409" s="218"/>
      <c r="AB409" s="218"/>
      <c r="AC409" s="218"/>
    </row>
    <row r="410" spans="1:29" ht="15.75" customHeight="1" x14ac:dyDescent="0.2">
      <c r="A410" s="218"/>
      <c r="B410" s="218"/>
      <c r="C410" s="219"/>
      <c r="D410" s="219"/>
      <c r="E410" s="219"/>
      <c r="F410" s="219"/>
      <c r="G410" s="219"/>
      <c r="H410" s="219"/>
      <c r="I410" s="218"/>
      <c r="J410" s="218"/>
      <c r="K410" s="218"/>
      <c r="L410" s="218"/>
      <c r="M410" s="218"/>
      <c r="N410" s="218"/>
      <c r="O410" s="218"/>
      <c r="P410" s="218"/>
      <c r="Q410" s="218"/>
      <c r="R410" s="218"/>
      <c r="S410" s="218"/>
      <c r="T410" s="218"/>
      <c r="U410" s="218"/>
      <c r="V410" s="218"/>
      <c r="W410" s="218"/>
      <c r="X410" s="218"/>
      <c r="Y410" s="218"/>
      <c r="Z410" s="218"/>
      <c r="AA410" s="218"/>
      <c r="AB410" s="218"/>
      <c r="AC410" s="218"/>
    </row>
    <row r="411" spans="1:29" ht="15.75" customHeight="1" x14ac:dyDescent="0.2">
      <c r="A411" s="218"/>
      <c r="B411" s="218"/>
      <c r="C411" s="219"/>
      <c r="D411" s="219"/>
      <c r="E411" s="219"/>
      <c r="F411" s="219"/>
      <c r="G411" s="219"/>
      <c r="H411" s="219"/>
      <c r="I411" s="218"/>
      <c r="J411" s="218"/>
      <c r="K411" s="218"/>
      <c r="L411" s="218"/>
      <c r="M411" s="218"/>
      <c r="N411" s="218"/>
      <c r="O411" s="218"/>
      <c r="P411" s="218"/>
      <c r="Q411" s="218"/>
      <c r="R411" s="218"/>
      <c r="S411" s="218"/>
      <c r="T411" s="218"/>
      <c r="U411" s="218"/>
      <c r="V411" s="218"/>
      <c r="W411" s="218"/>
      <c r="X411" s="218"/>
      <c r="Y411" s="218"/>
      <c r="Z411" s="218"/>
      <c r="AA411" s="218"/>
      <c r="AB411" s="218"/>
      <c r="AC411" s="218"/>
    </row>
    <row r="412" spans="1:29" ht="15.75" customHeight="1" x14ac:dyDescent="0.2">
      <c r="A412" s="218"/>
      <c r="B412" s="218"/>
      <c r="C412" s="219"/>
      <c r="D412" s="219"/>
      <c r="E412" s="219"/>
      <c r="F412" s="219"/>
      <c r="G412" s="219"/>
      <c r="H412" s="219"/>
      <c r="I412" s="218"/>
      <c r="J412" s="218"/>
      <c r="K412" s="218"/>
      <c r="L412" s="218"/>
      <c r="M412" s="218"/>
      <c r="N412" s="218"/>
      <c r="O412" s="218"/>
      <c r="P412" s="218"/>
      <c r="Q412" s="218"/>
      <c r="R412" s="218"/>
      <c r="S412" s="218"/>
      <c r="T412" s="218"/>
      <c r="U412" s="218"/>
      <c r="V412" s="218"/>
      <c r="W412" s="218"/>
      <c r="X412" s="218"/>
      <c r="Y412" s="218"/>
      <c r="Z412" s="218"/>
      <c r="AA412" s="218"/>
      <c r="AB412" s="218"/>
      <c r="AC412" s="218"/>
    </row>
    <row r="413" spans="1:29" ht="15.75" customHeight="1" x14ac:dyDescent="0.2">
      <c r="A413" s="218"/>
      <c r="B413" s="218"/>
      <c r="C413" s="219"/>
      <c r="D413" s="219"/>
      <c r="E413" s="219"/>
      <c r="F413" s="219"/>
      <c r="G413" s="219"/>
      <c r="H413" s="219"/>
      <c r="I413" s="218"/>
      <c r="J413" s="218"/>
      <c r="K413" s="218"/>
      <c r="L413" s="218"/>
      <c r="M413" s="218"/>
      <c r="N413" s="218"/>
      <c r="O413" s="218"/>
      <c r="P413" s="218"/>
      <c r="Q413" s="218"/>
      <c r="R413" s="218"/>
      <c r="S413" s="218"/>
      <c r="T413" s="218"/>
      <c r="U413" s="218"/>
      <c r="V413" s="218"/>
      <c r="W413" s="218"/>
      <c r="X413" s="218"/>
      <c r="Y413" s="218"/>
      <c r="Z413" s="218"/>
      <c r="AA413" s="218"/>
      <c r="AB413" s="218"/>
      <c r="AC413" s="218"/>
    </row>
    <row r="414" spans="1:29" ht="15.75" customHeight="1" x14ac:dyDescent="0.2">
      <c r="A414" s="218"/>
      <c r="B414" s="218"/>
      <c r="C414" s="219"/>
      <c r="D414" s="219"/>
      <c r="E414" s="219"/>
      <c r="F414" s="219"/>
      <c r="G414" s="219"/>
      <c r="H414" s="219"/>
      <c r="I414" s="218"/>
      <c r="J414" s="218"/>
      <c r="K414" s="218"/>
      <c r="L414" s="218"/>
      <c r="M414" s="218"/>
      <c r="N414" s="218"/>
      <c r="O414" s="218"/>
      <c r="P414" s="218"/>
      <c r="Q414" s="218"/>
      <c r="R414" s="218"/>
      <c r="S414" s="218"/>
      <c r="T414" s="218"/>
      <c r="U414" s="218"/>
      <c r="V414" s="218"/>
      <c r="W414" s="218"/>
      <c r="X414" s="218"/>
      <c r="Y414" s="218"/>
      <c r="Z414" s="218"/>
      <c r="AA414" s="218"/>
      <c r="AB414" s="218"/>
      <c r="AC414" s="218"/>
    </row>
    <row r="415" spans="1:29" ht="15.75" customHeight="1" x14ac:dyDescent="0.2">
      <c r="A415" s="218"/>
      <c r="B415" s="218"/>
      <c r="C415" s="219"/>
      <c r="D415" s="219"/>
      <c r="E415" s="219"/>
      <c r="F415" s="219"/>
      <c r="G415" s="219"/>
      <c r="H415" s="219"/>
      <c r="I415" s="218"/>
      <c r="J415" s="218"/>
      <c r="K415" s="218"/>
      <c r="L415" s="218"/>
      <c r="M415" s="218"/>
      <c r="N415" s="218"/>
      <c r="O415" s="218"/>
      <c r="P415" s="218"/>
      <c r="Q415" s="218"/>
      <c r="R415" s="218"/>
      <c r="S415" s="218"/>
      <c r="T415" s="218"/>
      <c r="U415" s="218"/>
      <c r="V415" s="218"/>
      <c r="W415" s="218"/>
      <c r="X415" s="218"/>
      <c r="Y415" s="218"/>
      <c r="Z415" s="218"/>
      <c r="AA415" s="218"/>
      <c r="AB415" s="218"/>
      <c r="AC415" s="218"/>
    </row>
    <row r="416" spans="1:29" ht="15.75" customHeight="1" x14ac:dyDescent="0.2">
      <c r="A416" s="218"/>
      <c r="B416" s="218"/>
      <c r="C416" s="219"/>
      <c r="D416" s="219"/>
      <c r="E416" s="219"/>
      <c r="F416" s="219"/>
      <c r="G416" s="219"/>
      <c r="H416" s="219"/>
      <c r="I416" s="218"/>
      <c r="J416" s="218"/>
      <c r="K416" s="218"/>
      <c r="L416" s="218"/>
      <c r="M416" s="218"/>
      <c r="N416" s="218"/>
      <c r="O416" s="218"/>
      <c r="P416" s="218"/>
      <c r="Q416" s="218"/>
      <c r="R416" s="218"/>
      <c r="S416" s="218"/>
      <c r="T416" s="218"/>
      <c r="U416" s="218"/>
      <c r="V416" s="218"/>
      <c r="W416" s="218"/>
      <c r="X416" s="218"/>
      <c r="Y416" s="218"/>
      <c r="Z416" s="218"/>
      <c r="AA416" s="218"/>
      <c r="AB416" s="218"/>
      <c r="AC416" s="218"/>
    </row>
    <row r="417" spans="1:29" ht="15.75" customHeight="1" x14ac:dyDescent="0.2">
      <c r="A417" s="218"/>
      <c r="B417" s="218"/>
      <c r="C417" s="219"/>
      <c r="D417" s="219"/>
      <c r="E417" s="219"/>
      <c r="F417" s="219"/>
      <c r="G417" s="219"/>
      <c r="H417" s="219"/>
      <c r="I417" s="218"/>
      <c r="J417" s="218"/>
      <c r="K417" s="218"/>
      <c r="L417" s="218"/>
      <c r="M417" s="218"/>
      <c r="N417" s="218"/>
      <c r="O417" s="218"/>
      <c r="P417" s="218"/>
      <c r="Q417" s="218"/>
      <c r="R417" s="218"/>
      <c r="S417" s="218"/>
      <c r="T417" s="218"/>
      <c r="U417" s="218"/>
      <c r="V417" s="218"/>
      <c r="W417" s="218"/>
      <c r="X417" s="218"/>
      <c r="Y417" s="218"/>
      <c r="Z417" s="218"/>
      <c r="AA417" s="218"/>
      <c r="AB417" s="218"/>
      <c r="AC417" s="218"/>
    </row>
    <row r="418" spans="1:29" ht="15.75" customHeight="1" x14ac:dyDescent="0.2">
      <c r="A418" s="218"/>
      <c r="B418" s="218"/>
      <c r="C418" s="219"/>
      <c r="D418" s="219"/>
      <c r="E418" s="219"/>
      <c r="F418" s="219"/>
      <c r="G418" s="219"/>
      <c r="H418" s="219"/>
      <c r="I418" s="218"/>
      <c r="J418" s="218"/>
      <c r="K418" s="218"/>
      <c r="L418" s="218"/>
      <c r="M418" s="218"/>
      <c r="N418" s="218"/>
      <c r="O418" s="218"/>
      <c r="P418" s="218"/>
      <c r="Q418" s="218"/>
      <c r="R418" s="218"/>
      <c r="S418" s="218"/>
      <c r="T418" s="218"/>
      <c r="U418" s="218"/>
      <c r="V418" s="218"/>
      <c r="W418" s="218"/>
      <c r="X418" s="218"/>
      <c r="Y418" s="218"/>
      <c r="Z418" s="218"/>
      <c r="AA418" s="218"/>
      <c r="AB418" s="218"/>
      <c r="AC418" s="218"/>
    </row>
    <row r="419" spans="1:29" ht="15.75" customHeight="1" x14ac:dyDescent="0.2">
      <c r="A419" s="218"/>
      <c r="B419" s="218"/>
      <c r="C419" s="219"/>
      <c r="D419" s="219"/>
      <c r="E419" s="219"/>
      <c r="F419" s="219"/>
      <c r="G419" s="219"/>
      <c r="H419" s="219"/>
      <c r="I419" s="218"/>
      <c r="J419" s="218"/>
      <c r="K419" s="218"/>
      <c r="L419" s="218"/>
      <c r="M419" s="218"/>
      <c r="N419" s="218"/>
      <c r="O419" s="218"/>
      <c r="P419" s="218"/>
      <c r="Q419" s="218"/>
      <c r="R419" s="218"/>
      <c r="S419" s="218"/>
      <c r="T419" s="218"/>
      <c r="U419" s="218"/>
      <c r="V419" s="218"/>
      <c r="W419" s="218"/>
      <c r="X419" s="218"/>
      <c r="Y419" s="218"/>
      <c r="Z419" s="218"/>
      <c r="AA419" s="218"/>
      <c r="AB419" s="218"/>
      <c r="AC419" s="218"/>
    </row>
    <row r="420" spans="1:29" ht="15.75" customHeight="1" x14ac:dyDescent="0.2">
      <c r="A420" s="218"/>
      <c r="B420" s="218"/>
      <c r="C420" s="219"/>
      <c r="D420" s="219"/>
      <c r="E420" s="219"/>
      <c r="F420" s="219"/>
      <c r="G420" s="219"/>
      <c r="H420" s="219"/>
      <c r="I420" s="218"/>
      <c r="J420" s="218"/>
      <c r="K420" s="218"/>
      <c r="L420" s="218"/>
      <c r="M420" s="218"/>
      <c r="N420" s="218"/>
      <c r="O420" s="218"/>
      <c r="P420" s="218"/>
      <c r="Q420" s="218"/>
      <c r="R420" s="218"/>
      <c r="S420" s="218"/>
      <c r="T420" s="218"/>
      <c r="U420" s="218"/>
      <c r="V420" s="218"/>
      <c r="W420" s="218"/>
      <c r="X420" s="218"/>
      <c r="Y420" s="218"/>
      <c r="Z420" s="218"/>
      <c r="AA420" s="218"/>
      <c r="AB420" s="218"/>
      <c r="AC420" s="218"/>
    </row>
    <row r="421" spans="1:29" ht="15.75" customHeight="1" x14ac:dyDescent="0.2">
      <c r="A421" s="218"/>
      <c r="B421" s="218"/>
      <c r="C421" s="219"/>
      <c r="D421" s="219"/>
      <c r="E421" s="219"/>
      <c r="F421" s="219"/>
      <c r="G421" s="219"/>
      <c r="H421" s="219"/>
      <c r="I421" s="218"/>
      <c r="J421" s="218"/>
      <c r="K421" s="218"/>
      <c r="L421" s="218"/>
      <c r="M421" s="218"/>
      <c r="N421" s="218"/>
      <c r="O421" s="218"/>
      <c r="P421" s="218"/>
      <c r="Q421" s="218"/>
      <c r="R421" s="218"/>
      <c r="S421" s="218"/>
      <c r="T421" s="218"/>
      <c r="U421" s="218"/>
      <c r="V421" s="218"/>
      <c r="W421" s="218"/>
      <c r="X421" s="218"/>
      <c r="Y421" s="218"/>
      <c r="Z421" s="218"/>
      <c r="AA421" s="218"/>
      <c r="AB421" s="218"/>
      <c r="AC421" s="218"/>
    </row>
    <row r="422" spans="1:29" ht="15.75" customHeight="1" x14ac:dyDescent="0.2">
      <c r="A422" s="218"/>
      <c r="B422" s="218"/>
      <c r="C422" s="219"/>
      <c r="D422" s="219"/>
      <c r="E422" s="219"/>
      <c r="F422" s="219"/>
      <c r="G422" s="219"/>
      <c r="H422" s="219"/>
      <c r="I422" s="218"/>
      <c r="J422" s="218"/>
      <c r="K422" s="218"/>
      <c r="L422" s="218"/>
      <c r="M422" s="218"/>
      <c r="N422" s="218"/>
      <c r="O422" s="218"/>
      <c r="P422" s="218"/>
      <c r="Q422" s="218"/>
      <c r="R422" s="218"/>
      <c r="S422" s="218"/>
      <c r="T422" s="218"/>
      <c r="U422" s="218"/>
      <c r="V422" s="218"/>
      <c r="W422" s="218"/>
      <c r="X422" s="218"/>
      <c r="Y422" s="218"/>
      <c r="Z422" s="218"/>
      <c r="AA422" s="218"/>
      <c r="AB422" s="218"/>
      <c r="AC422" s="218"/>
    </row>
    <row r="423" spans="1:29" ht="15.75" customHeight="1" x14ac:dyDescent="0.2">
      <c r="A423" s="218"/>
      <c r="B423" s="218"/>
      <c r="C423" s="219"/>
      <c r="D423" s="219"/>
      <c r="E423" s="219"/>
      <c r="F423" s="219"/>
      <c r="G423" s="219"/>
      <c r="H423" s="219"/>
      <c r="I423" s="218"/>
      <c r="J423" s="218"/>
      <c r="K423" s="218"/>
      <c r="L423" s="218"/>
      <c r="M423" s="218"/>
      <c r="N423" s="218"/>
      <c r="O423" s="218"/>
      <c r="P423" s="218"/>
      <c r="Q423" s="218"/>
      <c r="R423" s="218"/>
      <c r="S423" s="218"/>
      <c r="T423" s="218"/>
      <c r="U423" s="218"/>
      <c r="V423" s="218"/>
      <c r="W423" s="218"/>
      <c r="X423" s="218"/>
      <c r="Y423" s="218"/>
      <c r="Z423" s="218"/>
      <c r="AA423" s="218"/>
      <c r="AB423" s="218"/>
      <c r="AC423" s="218"/>
    </row>
    <row r="424" spans="1:29" ht="15.75" customHeight="1" x14ac:dyDescent="0.2">
      <c r="A424" s="218"/>
      <c r="B424" s="218"/>
      <c r="C424" s="219"/>
      <c r="D424" s="219"/>
      <c r="E424" s="219"/>
      <c r="F424" s="219"/>
      <c r="G424" s="219"/>
      <c r="H424" s="219"/>
      <c r="I424" s="218"/>
      <c r="J424" s="218"/>
      <c r="K424" s="218"/>
      <c r="L424" s="218"/>
      <c r="M424" s="218"/>
      <c r="N424" s="218"/>
      <c r="O424" s="218"/>
      <c r="P424" s="218"/>
      <c r="Q424" s="218"/>
      <c r="R424" s="218"/>
      <c r="S424" s="218"/>
      <c r="T424" s="218"/>
      <c r="U424" s="218"/>
      <c r="V424" s="218"/>
      <c r="W424" s="218"/>
      <c r="X424" s="218"/>
      <c r="Y424" s="218"/>
      <c r="Z424" s="218"/>
      <c r="AA424" s="218"/>
      <c r="AB424" s="218"/>
      <c r="AC424" s="218"/>
    </row>
    <row r="425" spans="1:29" ht="15.75" customHeight="1" x14ac:dyDescent="0.2">
      <c r="A425" s="218"/>
      <c r="B425" s="218"/>
      <c r="C425" s="219"/>
      <c r="D425" s="219"/>
      <c r="E425" s="219"/>
      <c r="F425" s="219"/>
      <c r="G425" s="219"/>
      <c r="H425" s="219"/>
      <c r="I425" s="218"/>
      <c r="J425" s="218"/>
      <c r="K425" s="218"/>
      <c r="L425" s="218"/>
      <c r="M425" s="218"/>
      <c r="N425" s="218"/>
      <c r="O425" s="218"/>
      <c r="P425" s="218"/>
      <c r="Q425" s="218"/>
      <c r="R425" s="218"/>
      <c r="S425" s="218"/>
      <c r="T425" s="218"/>
      <c r="U425" s="218"/>
      <c r="V425" s="218"/>
      <c r="W425" s="218"/>
      <c r="X425" s="218"/>
      <c r="Y425" s="218"/>
      <c r="Z425" s="218"/>
      <c r="AA425" s="218"/>
      <c r="AB425" s="218"/>
      <c r="AC425" s="218"/>
    </row>
    <row r="426" spans="1:29" ht="15.75" customHeight="1" x14ac:dyDescent="0.2">
      <c r="A426" s="218"/>
      <c r="B426" s="218"/>
      <c r="C426" s="219"/>
      <c r="D426" s="219"/>
      <c r="E426" s="219"/>
      <c r="F426" s="219"/>
      <c r="G426" s="219"/>
      <c r="H426" s="219"/>
      <c r="I426" s="218"/>
      <c r="J426" s="218"/>
      <c r="K426" s="218"/>
      <c r="L426" s="218"/>
      <c r="M426" s="218"/>
      <c r="N426" s="218"/>
      <c r="O426" s="218"/>
      <c r="P426" s="218"/>
      <c r="Q426" s="218"/>
      <c r="R426" s="218"/>
      <c r="S426" s="218"/>
      <c r="T426" s="218"/>
      <c r="U426" s="218"/>
      <c r="V426" s="218"/>
      <c r="W426" s="218"/>
      <c r="X426" s="218"/>
      <c r="Y426" s="218"/>
      <c r="Z426" s="218"/>
      <c r="AA426" s="218"/>
      <c r="AB426" s="218"/>
      <c r="AC426" s="218"/>
    </row>
    <row r="427" spans="1:29" ht="15.75" customHeight="1" x14ac:dyDescent="0.2">
      <c r="A427" s="218"/>
      <c r="B427" s="218"/>
      <c r="C427" s="219"/>
      <c r="D427" s="219"/>
      <c r="E427" s="219"/>
      <c r="F427" s="219"/>
      <c r="G427" s="219"/>
      <c r="H427" s="219"/>
      <c r="I427" s="218"/>
      <c r="J427" s="218"/>
      <c r="K427" s="218"/>
      <c r="L427" s="218"/>
      <c r="M427" s="218"/>
      <c r="N427" s="218"/>
      <c r="O427" s="218"/>
      <c r="P427" s="218"/>
      <c r="Q427" s="218"/>
      <c r="R427" s="218"/>
      <c r="S427" s="218"/>
      <c r="T427" s="218"/>
      <c r="U427" s="218"/>
      <c r="V427" s="218"/>
      <c r="W427" s="218"/>
      <c r="X427" s="218"/>
      <c r="Y427" s="218"/>
      <c r="Z427" s="218"/>
      <c r="AA427" s="218"/>
      <c r="AB427" s="218"/>
      <c r="AC427" s="218"/>
    </row>
    <row r="428" spans="1:29" ht="15.75" customHeight="1" x14ac:dyDescent="0.2">
      <c r="A428" s="218"/>
      <c r="B428" s="218"/>
      <c r="C428" s="219"/>
      <c r="D428" s="219"/>
      <c r="E428" s="219"/>
      <c r="F428" s="219"/>
      <c r="G428" s="219"/>
      <c r="H428" s="219"/>
      <c r="I428" s="218"/>
      <c r="J428" s="218"/>
      <c r="K428" s="218"/>
      <c r="L428" s="218"/>
      <c r="M428" s="218"/>
      <c r="N428" s="218"/>
      <c r="O428" s="218"/>
      <c r="P428" s="218"/>
      <c r="Q428" s="218"/>
      <c r="R428" s="218"/>
      <c r="S428" s="218"/>
      <c r="T428" s="218"/>
      <c r="U428" s="218"/>
      <c r="V428" s="218"/>
      <c r="W428" s="218"/>
      <c r="X428" s="218"/>
      <c r="Y428" s="218"/>
      <c r="Z428" s="218"/>
      <c r="AA428" s="218"/>
      <c r="AB428" s="218"/>
      <c r="AC428" s="218"/>
    </row>
    <row r="429" spans="1:29" ht="15.75" customHeight="1" x14ac:dyDescent="0.2">
      <c r="A429" s="218"/>
      <c r="B429" s="218"/>
      <c r="C429" s="219"/>
      <c r="D429" s="219"/>
      <c r="E429" s="219"/>
      <c r="F429" s="219"/>
      <c r="G429" s="219"/>
      <c r="H429" s="219"/>
      <c r="I429" s="218"/>
      <c r="J429" s="218"/>
      <c r="K429" s="218"/>
      <c r="L429" s="218"/>
      <c r="M429" s="218"/>
      <c r="N429" s="218"/>
      <c r="O429" s="218"/>
      <c r="P429" s="218"/>
      <c r="Q429" s="218"/>
      <c r="R429" s="218"/>
      <c r="S429" s="218"/>
      <c r="T429" s="218"/>
      <c r="U429" s="218"/>
      <c r="V429" s="218"/>
      <c r="W429" s="218"/>
      <c r="X429" s="218"/>
      <c r="Y429" s="218"/>
      <c r="Z429" s="218"/>
      <c r="AA429" s="218"/>
      <c r="AB429" s="218"/>
      <c r="AC429" s="218"/>
    </row>
    <row r="430" spans="1:29" ht="15.75" customHeight="1" x14ac:dyDescent="0.2">
      <c r="A430" s="218"/>
      <c r="B430" s="218"/>
      <c r="C430" s="219"/>
      <c r="D430" s="219"/>
      <c r="E430" s="219"/>
      <c r="F430" s="219"/>
      <c r="G430" s="219"/>
      <c r="H430" s="219"/>
      <c r="I430" s="218"/>
      <c r="J430" s="218"/>
      <c r="K430" s="218"/>
      <c r="L430" s="218"/>
      <c r="M430" s="218"/>
      <c r="N430" s="218"/>
      <c r="O430" s="218"/>
      <c r="P430" s="218"/>
      <c r="Q430" s="218"/>
      <c r="R430" s="218"/>
      <c r="S430" s="218"/>
      <c r="T430" s="218"/>
      <c r="U430" s="218"/>
      <c r="V430" s="218"/>
      <c r="W430" s="218"/>
      <c r="X430" s="218"/>
      <c r="Y430" s="218"/>
      <c r="Z430" s="218"/>
      <c r="AA430" s="218"/>
      <c r="AB430" s="218"/>
      <c r="AC430" s="218"/>
    </row>
    <row r="431" spans="1:29" ht="15.75" customHeight="1" x14ac:dyDescent="0.2">
      <c r="A431" s="218"/>
      <c r="B431" s="218"/>
      <c r="C431" s="219"/>
      <c r="D431" s="219"/>
      <c r="E431" s="219"/>
      <c r="F431" s="219"/>
      <c r="G431" s="219"/>
      <c r="H431" s="219"/>
      <c r="I431" s="218"/>
      <c r="J431" s="218"/>
      <c r="K431" s="218"/>
      <c r="L431" s="218"/>
      <c r="M431" s="218"/>
      <c r="N431" s="218"/>
      <c r="O431" s="218"/>
      <c r="P431" s="218"/>
      <c r="Q431" s="218"/>
      <c r="R431" s="218"/>
      <c r="S431" s="218"/>
      <c r="T431" s="218"/>
      <c r="U431" s="218"/>
      <c r="V431" s="218"/>
      <c r="W431" s="218"/>
      <c r="X431" s="218"/>
      <c r="Y431" s="218"/>
      <c r="Z431" s="218"/>
      <c r="AA431" s="218"/>
      <c r="AB431" s="218"/>
      <c r="AC431" s="218"/>
    </row>
    <row r="432" spans="1:29" ht="15.75" customHeight="1" x14ac:dyDescent="0.2">
      <c r="A432" s="218"/>
      <c r="B432" s="218"/>
      <c r="C432" s="219"/>
      <c r="D432" s="219"/>
      <c r="E432" s="219"/>
      <c r="F432" s="219"/>
      <c r="G432" s="219"/>
      <c r="H432" s="219"/>
      <c r="I432" s="218"/>
      <c r="J432" s="218"/>
      <c r="K432" s="218"/>
      <c r="L432" s="218"/>
      <c r="M432" s="218"/>
      <c r="N432" s="218"/>
      <c r="O432" s="218"/>
      <c r="P432" s="218"/>
      <c r="Q432" s="218"/>
      <c r="R432" s="218"/>
      <c r="S432" s="218"/>
      <c r="T432" s="218"/>
      <c r="U432" s="218"/>
      <c r="V432" s="218"/>
      <c r="W432" s="218"/>
      <c r="X432" s="218"/>
      <c r="Y432" s="218"/>
      <c r="Z432" s="218"/>
      <c r="AA432" s="218"/>
      <c r="AB432" s="218"/>
      <c r="AC432" s="218"/>
    </row>
    <row r="433" spans="1:29" ht="15.75" customHeight="1" x14ac:dyDescent="0.2">
      <c r="A433" s="218"/>
      <c r="B433" s="218"/>
      <c r="C433" s="219"/>
      <c r="D433" s="219"/>
      <c r="E433" s="219"/>
      <c r="F433" s="219"/>
      <c r="G433" s="219"/>
      <c r="H433" s="219"/>
      <c r="I433" s="218"/>
      <c r="J433" s="218"/>
      <c r="K433" s="218"/>
      <c r="L433" s="218"/>
      <c r="M433" s="218"/>
      <c r="N433" s="218"/>
      <c r="O433" s="218"/>
      <c r="P433" s="218"/>
      <c r="Q433" s="218"/>
      <c r="R433" s="218"/>
      <c r="S433" s="218"/>
      <c r="T433" s="218"/>
      <c r="U433" s="218"/>
      <c r="V433" s="218"/>
      <c r="W433" s="218"/>
      <c r="X433" s="218"/>
      <c r="Y433" s="218"/>
      <c r="Z433" s="218"/>
      <c r="AA433" s="218"/>
      <c r="AB433" s="218"/>
      <c r="AC433" s="218"/>
    </row>
    <row r="434" spans="1:29" ht="15.75" customHeight="1" x14ac:dyDescent="0.2">
      <c r="A434" s="218"/>
      <c r="B434" s="218"/>
      <c r="C434" s="219"/>
      <c r="D434" s="219"/>
      <c r="E434" s="219"/>
      <c r="F434" s="219"/>
      <c r="G434" s="219"/>
      <c r="H434" s="219"/>
      <c r="I434" s="218"/>
      <c r="J434" s="218"/>
      <c r="K434" s="218"/>
      <c r="L434" s="218"/>
      <c r="M434" s="218"/>
      <c r="N434" s="218"/>
      <c r="O434" s="218"/>
      <c r="P434" s="218"/>
      <c r="Q434" s="218"/>
      <c r="R434" s="218"/>
      <c r="S434" s="218"/>
      <c r="T434" s="218"/>
      <c r="U434" s="218"/>
      <c r="V434" s="218"/>
      <c r="W434" s="218"/>
      <c r="X434" s="218"/>
      <c r="Y434" s="218"/>
      <c r="Z434" s="218"/>
      <c r="AA434" s="218"/>
      <c r="AB434" s="218"/>
      <c r="AC434" s="218"/>
    </row>
    <row r="435" spans="1:29" ht="15.75" customHeight="1" x14ac:dyDescent="0.2">
      <c r="A435" s="218"/>
      <c r="B435" s="218"/>
      <c r="C435" s="219"/>
      <c r="D435" s="219"/>
      <c r="E435" s="219"/>
      <c r="F435" s="219"/>
      <c r="G435" s="219"/>
      <c r="H435" s="219"/>
      <c r="I435" s="218"/>
      <c r="J435" s="218"/>
      <c r="K435" s="218"/>
      <c r="L435" s="218"/>
      <c r="M435" s="218"/>
      <c r="N435" s="218"/>
      <c r="O435" s="218"/>
      <c r="P435" s="218"/>
      <c r="Q435" s="218"/>
      <c r="R435" s="218"/>
      <c r="S435" s="218"/>
      <c r="T435" s="218"/>
      <c r="U435" s="218"/>
      <c r="V435" s="218"/>
      <c r="W435" s="218"/>
      <c r="X435" s="218"/>
      <c r="Y435" s="218"/>
      <c r="Z435" s="218"/>
      <c r="AA435" s="218"/>
      <c r="AB435" s="218"/>
      <c r="AC435" s="218"/>
    </row>
    <row r="436" spans="1:29" ht="15.75" customHeight="1" x14ac:dyDescent="0.2">
      <c r="A436" s="218"/>
      <c r="B436" s="218"/>
      <c r="C436" s="219"/>
      <c r="D436" s="219"/>
      <c r="E436" s="219"/>
      <c r="F436" s="219"/>
      <c r="G436" s="219"/>
      <c r="H436" s="219"/>
      <c r="I436" s="218"/>
      <c r="J436" s="218"/>
      <c r="K436" s="218"/>
      <c r="L436" s="218"/>
      <c r="M436" s="218"/>
      <c r="N436" s="218"/>
      <c r="O436" s="218"/>
      <c r="P436" s="218"/>
      <c r="Q436" s="218"/>
      <c r="R436" s="218"/>
      <c r="S436" s="218"/>
      <c r="T436" s="218"/>
      <c r="U436" s="218"/>
      <c r="V436" s="218"/>
      <c r="W436" s="218"/>
      <c r="X436" s="218"/>
      <c r="Y436" s="218"/>
      <c r="Z436" s="218"/>
      <c r="AA436" s="218"/>
      <c r="AB436" s="218"/>
      <c r="AC436" s="218"/>
    </row>
    <row r="437" spans="1:29" ht="15.75" customHeight="1" x14ac:dyDescent="0.2">
      <c r="A437" s="218"/>
      <c r="B437" s="218"/>
      <c r="C437" s="219"/>
      <c r="D437" s="219"/>
      <c r="E437" s="219"/>
      <c r="F437" s="219"/>
      <c r="G437" s="219"/>
      <c r="H437" s="219"/>
      <c r="I437" s="218"/>
      <c r="J437" s="218"/>
      <c r="K437" s="218"/>
      <c r="L437" s="218"/>
      <c r="M437" s="218"/>
      <c r="N437" s="218"/>
      <c r="O437" s="218"/>
      <c r="P437" s="218"/>
      <c r="Q437" s="218"/>
      <c r="R437" s="218"/>
      <c r="S437" s="218"/>
      <c r="T437" s="218"/>
      <c r="U437" s="218"/>
      <c r="V437" s="218"/>
      <c r="W437" s="218"/>
      <c r="X437" s="218"/>
      <c r="Y437" s="218"/>
      <c r="Z437" s="218"/>
      <c r="AA437" s="218"/>
      <c r="AB437" s="218"/>
      <c r="AC437" s="218"/>
    </row>
    <row r="438" spans="1:29" ht="15.75" customHeight="1" x14ac:dyDescent="0.2">
      <c r="A438" s="218"/>
      <c r="B438" s="218"/>
      <c r="C438" s="219"/>
      <c r="D438" s="219"/>
      <c r="E438" s="219"/>
      <c r="F438" s="219"/>
      <c r="G438" s="219"/>
      <c r="H438" s="219"/>
      <c r="I438" s="218"/>
      <c r="J438" s="218"/>
      <c r="K438" s="218"/>
      <c r="L438" s="218"/>
      <c r="M438" s="218"/>
      <c r="N438" s="218"/>
      <c r="O438" s="218"/>
      <c r="P438" s="218"/>
      <c r="Q438" s="218"/>
      <c r="R438" s="218"/>
      <c r="S438" s="218"/>
      <c r="T438" s="218"/>
      <c r="U438" s="218"/>
      <c r="V438" s="218"/>
      <c r="W438" s="218"/>
      <c r="X438" s="218"/>
      <c r="Y438" s="218"/>
      <c r="Z438" s="218"/>
      <c r="AA438" s="218"/>
      <c r="AB438" s="218"/>
      <c r="AC438" s="218"/>
    </row>
    <row r="439" spans="1:29" ht="15.75" customHeight="1" x14ac:dyDescent="0.2">
      <c r="A439" s="218"/>
      <c r="B439" s="218"/>
      <c r="C439" s="219"/>
      <c r="D439" s="219"/>
      <c r="E439" s="219"/>
      <c r="F439" s="219"/>
      <c r="G439" s="219"/>
      <c r="H439" s="219"/>
      <c r="I439" s="218"/>
      <c r="J439" s="218"/>
      <c r="K439" s="218"/>
      <c r="L439" s="218"/>
      <c r="M439" s="218"/>
      <c r="N439" s="218"/>
      <c r="O439" s="218"/>
      <c r="P439" s="218"/>
      <c r="Q439" s="218"/>
      <c r="R439" s="218"/>
      <c r="S439" s="218"/>
      <c r="T439" s="218"/>
      <c r="U439" s="218"/>
      <c r="V439" s="218"/>
      <c r="W439" s="218"/>
      <c r="X439" s="218"/>
      <c r="Y439" s="218"/>
      <c r="Z439" s="218"/>
      <c r="AA439" s="218"/>
      <c r="AB439" s="218"/>
      <c r="AC439" s="218"/>
    </row>
    <row r="440" spans="1:29" ht="15.75" customHeight="1" x14ac:dyDescent="0.2">
      <c r="A440" s="218"/>
      <c r="B440" s="218"/>
      <c r="C440" s="219"/>
      <c r="D440" s="219"/>
      <c r="E440" s="219"/>
      <c r="F440" s="219"/>
      <c r="G440" s="219"/>
      <c r="H440" s="219"/>
      <c r="I440" s="218"/>
      <c r="J440" s="218"/>
      <c r="K440" s="218"/>
      <c r="L440" s="218"/>
      <c r="M440" s="218"/>
      <c r="N440" s="218"/>
      <c r="O440" s="218"/>
      <c r="P440" s="218"/>
      <c r="Q440" s="218"/>
      <c r="R440" s="218"/>
      <c r="S440" s="218"/>
      <c r="T440" s="218"/>
      <c r="U440" s="218"/>
      <c r="V440" s="218"/>
      <c r="W440" s="218"/>
      <c r="X440" s="218"/>
      <c r="Y440" s="218"/>
      <c r="Z440" s="218"/>
      <c r="AA440" s="218"/>
      <c r="AB440" s="218"/>
      <c r="AC440" s="218"/>
    </row>
    <row r="441" spans="1:29" ht="15.75" customHeight="1" x14ac:dyDescent="0.2">
      <c r="A441" s="218"/>
      <c r="B441" s="218"/>
      <c r="C441" s="219"/>
      <c r="D441" s="219"/>
      <c r="E441" s="219"/>
      <c r="F441" s="219"/>
      <c r="G441" s="219"/>
      <c r="H441" s="219"/>
      <c r="I441" s="218"/>
      <c r="J441" s="218"/>
      <c r="K441" s="218"/>
      <c r="L441" s="218"/>
      <c r="M441" s="218"/>
      <c r="N441" s="218"/>
      <c r="O441" s="218"/>
      <c r="P441" s="218"/>
      <c r="Q441" s="218"/>
      <c r="R441" s="218"/>
      <c r="S441" s="218"/>
      <c r="T441" s="218"/>
      <c r="U441" s="218"/>
      <c r="V441" s="218"/>
      <c r="W441" s="218"/>
      <c r="X441" s="218"/>
      <c r="Y441" s="218"/>
      <c r="Z441" s="218"/>
      <c r="AA441" s="218"/>
      <c r="AB441" s="218"/>
      <c r="AC441" s="218"/>
    </row>
    <row r="442" spans="1:29" ht="15.75" customHeight="1" x14ac:dyDescent="0.2">
      <c r="A442" s="218"/>
      <c r="B442" s="218"/>
      <c r="C442" s="219"/>
      <c r="D442" s="219"/>
      <c r="E442" s="219"/>
      <c r="F442" s="219"/>
      <c r="G442" s="219"/>
      <c r="H442" s="219"/>
      <c r="I442" s="218"/>
      <c r="J442" s="218"/>
      <c r="K442" s="218"/>
      <c r="L442" s="218"/>
      <c r="M442" s="218"/>
      <c r="N442" s="218"/>
      <c r="O442" s="218"/>
      <c r="P442" s="218"/>
      <c r="Q442" s="218"/>
      <c r="R442" s="218"/>
      <c r="S442" s="218"/>
      <c r="T442" s="218"/>
      <c r="U442" s="218"/>
      <c r="V442" s="218"/>
      <c r="W442" s="218"/>
      <c r="X442" s="218"/>
      <c r="Y442" s="218"/>
      <c r="Z442" s="218"/>
      <c r="AA442" s="218"/>
      <c r="AB442" s="218"/>
      <c r="AC442" s="218"/>
    </row>
    <row r="443" spans="1:29" ht="15.75" customHeight="1" x14ac:dyDescent="0.2">
      <c r="A443" s="218"/>
      <c r="B443" s="218"/>
      <c r="C443" s="219"/>
      <c r="D443" s="219"/>
      <c r="E443" s="219"/>
      <c r="F443" s="219"/>
      <c r="G443" s="219"/>
      <c r="H443" s="219"/>
      <c r="I443" s="218"/>
      <c r="J443" s="218"/>
      <c r="K443" s="218"/>
      <c r="L443" s="218"/>
      <c r="M443" s="218"/>
      <c r="N443" s="218"/>
      <c r="O443" s="218"/>
      <c r="P443" s="218"/>
      <c r="Q443" s="218"/>
      <c r="R443" s="218"/>
      <c r="S443" s="218"/>
      <c r="T443" s="218"/>
      <c r="U443" s="218"/>
      <c r="V443" s="218"/>
      <c r="W443" s="218"/>
      <c r="X443" s="218"/>
      <c r="Y443" s="218"/>
      <c r="Z443" s="218"/>
      <c r="AA443" s="218"/>
      <c r="AB443" s="218"/>
      <c r="AC443" s="218"/>
    </row>
    <row r="444" spans="1:29" ht="15.75" customHeight="1" x14ac:dyDescent="0.2">
      <c r="A444" s="218"/>
      <c r="B444" s="218"/>
      <c r="C444" s="219"/>
      <c r="D444" s="219"/>
      <c r="E444" s="219"/>
      <c r="F444" s="219"/>
      <c r="G444" s="219"/>
      <c r="H444" s="219"/>
      <c r="I444" s="218"/>
      <c r="J444" s="218"/>
      <c r="K444" s="218"/>
      <c r="L444" s="218"/>
      <c r="M444" s="218"/>
      <c r="N444" s="218"/>
      <c r="O444" s="218"/>
      <c r="P444" s="218"/>
      <c r="Q444" s="218"/>
      <c r="R444" s="218"/>
      <c r="S444" s="218"/>
      <c r="T444" s="218"/>
      <c r="U444" s="218"/>
      <c r="V444" s="218"/>
      <c r="W444" s="218"/>
      <c r="X444" s="218"/>
      <c r="Y444" s="218"/>
      <c r="Z444" s="218"/>
      <c r="AA444" s="218"/>
      <c r="AB444" s="218"/>
      <c r="AC444" s="218"/>
    </row>
    <row r="445" spans="1:29" ht="15.75" customHeight="1" x14ac:dyDescent="0.2">
      <c r="A445" s="218"/>
      <c r="B445" s="218"/>
      <c r="C445" s="219"/>
      <c r="D445" s="219"/>
      <c r="E445" s="219"/>
      <c r="F445" s="219"/>
      <c r="G445" s="219"/>
      <c r="H445" s="219"/>
      <c r="I445" s="218"/>
      <c r="J445" s="218"/>
      <c r="K445" s="218"/>
      <c r="L445" s="218"/>
      <c r="M445" s="218"/>
      <c r="N445" s="218"/>
      <c r="O445" s="218"/>
      <c r="P445" s="218"/>
      <c r="Q445" s="218"/>
      <c r="R445" s="218"/>
      <c r="S445" s="218"/>
      <c r="T445" s="218"/>
      <c r="U445" s="218"/>
      <c r="V445" s="218"/>
      <c r="W445" s="218"/>
      <c r="X445" s="218"/>
      <c r="Y445" s="218"/>
      <c r="Z445" s="218"/>
      <c r="AA445" s="218"/>
      <c r="AB445" s="218"/>
      <c r="AC445" s="218"/>
    </row>
    <row r="446" spans="1:29" ht="15.75" customHeight="1" x14ac:dyDescent="0.2">
      <c r="A446" s="218"/>
      <c r="B446" s="218"/>
      <c r="C446" s="219"/>
      <c r="D446" s="219"/>
      <c r="E446" s="219"/>
      <c r="F446" s="219"/>
      <c r="G446" s="219"/>
      <c r="H446" s="219"/>
      <c r="I446" s="218"/>
      <c r="J446" s="218"/>
      <c r="K446" s="218"/>
      <c r="L446" s="218"/>
      <c r="M446" s="218"/>
      <c r="N446" s="218"/>
      <c r="O446" s="218"/>
      <c r="P446" s="218"/>
      <c r="Q446" s="218"/>
      <c r="R446" s="218"/>
      <c r="S446" s="218"/>
      <c r="T446" s="218"/>
      <c r="U446" s="218"/>
      <c r="V446" s="218"/>
      <c r="W446" s="218"/>
      <c r="X446" s="218"/>
      <c r="Y446" s="218"/>
      <c r="Z446" s="218"/>
      <c r="AA446" s="218"/>
      <c r="AB446" s="218"/>
      <c r="AC446" s="218"/>
    </row>
    <row r="447" spans="1:29" ht="15.75" customHeight="1" x14ac:dyDescent="0.2">
      <c r="A447" s="218"/>
      <c r="B447" s="218"/>
      <c r="C447" s="219"/>
      <c r="D447" s="219"/>
      <c r="E447" s="219"/>
      <c r="F447" s="219"/>
      <c r="G447" s="219"/>
      <c r="H447" s="219"/>
      <c r="I447" s="218"/>
      <c r="J447" s="218"/>
      <c r="K447" s="218"/>
      <c r="L447" s="218"/>
      <c r="M447" s="218"/>
      <c r="N447" s="218"/>
      <c r="O447" s="218"/>
      <c r="P447" s="218"/>
      <c r="Q447" s="218"/>
      <c r="R447" s="218"/>
      <c r="S447" s="218"/>
      <c r="T447" s="218"/>
      <c r="U447" s="218"/>
      <c r="V447" s="218"/>
      <c r="W447" s="218"/>
      <c r="X447" s="218"/>
      <c r="Y447" s="218"/>
      <c r="Z447" s="218"/>
      <c r="AA447" s="218"/>
      <c r="AB447" s="218"/>
      <c r="AC447" s="218"/>
    </row>
    <row r="448" spans="1:29" ht="15.75" customHeight="1" x14ac:dyDescent="0.2">
      <c r="A448" s="218"/>
      <c r="B448" s="218"/>
      <c r="C448" s="219"/>
      <c r="D448" s="219"/>
      <c r="E448" s="219"/>
      <c r="F448" s="219"/>
      <c r="G448" s="219"/>
      <c r="H448" s="219"/>
      <c r="I448" s="218"/>
      <c r="J448" s="218"/>
      <c r="K448" s="218"/>
      <c r="L448" s="218"/>
      <c r="M448" s="218"/>
      <c r="N448" s="218"/>
      <c r="O448" s="218"/>
      <c r="P448" s="218"/>
      <c r="Q448" s="218"/>
      <c r="R448" s="218"/>
      <c r="S448" s="218"/>
      <c r="T448" s="218"/>
      <c r="U448" s="218"/>
      <c r="V448" s="218"/>
      <c r="W448" s="218"/>
      <c r="X448" s="218"/>
      <c r="Y448" s="218"/>
      <c r="Z448" s="218"/>
      <c r="AA448" s="218"/>
      <c r="AB448" s="218"/>
      <c r="AC448" s="218"/>
    </row>
    <row r="449" spans="1:29" ht="15.75" customHeight="1" x14ac:dyDescent="0.2">
      <c r="A449" s="218"/>
      <c r="B449" s="218"/>
      <c r="C449" s="219"/>
      <c r="D449" s="219"/>
      <c r="E449" s="219"/>
      <c r="F449" s="219"/>
      <c r="G449" s="219"/>
      <c r="H449" s="219"/>
      <c r="I449" s="218"/>
      <c r="J449" s="218"/>
      <c r="K449" s="218"/>
      <c r="L449" s="218"/>
      <c r="M449" s="218"/>
      <c r="N449" s="218"/>
      <c r="O449" s="218"/>
      <c r="P449" s="218"/>
      <c r="Q449" s="218"/>
      <c r="R449" s="218"/>
      <c r="S449" s="218"/>
      <c r="T449" s="218"/>
      <c r="U449" s="218"/>
      <c r="V449" s="218"/>
      <c r="W449" s="218"/>
      <c r="X449" s="218"/>
      <c r="Y449" s="218"/>
      <c r="Z449" s="218"/>
      <c r="AA449" s="218"/>
      <c r="AB449" s="218"/>
      <c r="AC449" s="218"/>
    </row>
    <row r="450" spans="1:29" ht="15.75" customHeight="1" x14ac:dyDescent="0.2">
      <c r="A450" s="218"/>
      <c r="B450" s="218"/>
      <c r="C450" s="219"/>
      <c r="D450" s="219"/>
      <c r="E450" s="219"/>
      <c r="F450" s="219"/>
      <c r="G450" s="219"/>
      <c r="H450" s="219"/>
      <c r="I450" s="218"/>
      <c r="J450" s="218"/>
      <c r="K450" s="218"/>
      <c r="L450" s="218"/>
      <c r="M450" s="218"/>
      <c r="N450" s="218"/>
      <c r="O450" s="218"/>
      <c r="P450" s="218"/>
      <c r="Q450" s="218"/>
      <c r="R450" s="218"/>
      <c r="S450" s="218"/>
      <c r="T450" s="218"/>
      <c r="U450" s="218"/>
      <c r="V450" s="218"/>
      <c r="W450" s="218"/>
      <c r="X450" s="218"/>
      <c r="Y450" s="218"/>
      <c r="Z450" s="218"/>
      <c r="AA450" s="218"/>
      <c r="AB450" s="218"/>
      <c r="AC450" s="218"/>
    </row>
    <row r="451" spans="1:29" ht="15.75" customHeight="1" x14ac:dyDescent="0.2">
      <c r="A451" s="218"/>
      <c r="B451" s="218"/>
      <c r="C451" s="219"/>
      <c r="D451" s="219"/>
      <c r="E451" s="219"/>
      <c r="F451" s="219"/>
      <c r="G451" s="219"/>
      <c r="H451" s="219"/>
      <c r="I451" s="218"/>
      <c r="J451" s="218"/>
      <c r="K451" s="218"/>
      <c r="L451" s="218"/>
      <c r="M451" s="218"/>
      <c r="N451" s="218"/>
      <c r="O451" s="218"/>
      <c r="P451" s="218"/>
      <c r="Q451" s="218"/>
      <c r="R451" s="218"/>
      <c r="S451" s="218"/>
      <c r="T451" s="218"/>
      <c r="U451" s="218"/>
      <c r="V451" s="218"/>
      <c r="W451" s="218"/>
      <c r="X451" s="218"/>
      <c r="Y451" s="218"/>
      <c r="Z451" s="218"/>
      <c r="AA451" s="218"/>
      <c r="AB451" s="218"/>
      <c r="AC451" s="218"/>
    </row>
    <row r="452" spans="1:29" ht="15.75" customHeight="1" x14ac:dyDescent="0.2">
      <c r="A452" s="218"/>
      <c r="B452" s="218"/>
      <c r="C452" s="219"/>
      <c r="D452" s="219"/>
      <c r="E452" s="219"/>
      <c r="F452" s="219"/>
      <c r="G452" s="219"/>
      <c r="H452" s="219"/>
      <c r="I452" s="218"/>
      <c r="J452" s="218"/>
      <c r="K452" s="218"/>
      <c r="L452" s="218"/>
      <c r="M452" s="218"/>
      <c r="N452" s="218"/>
      <c r="O452" s="218"/>
      <c r="P452" s="218"/>
      <c r="Q452" s="218"/>
      <c r="R452" s="218"/>
      <c r="S452" s="218"/>
      <c r="T452" s="218"/>
      <c r="U452" s="218"/>
      <c r="V452" s="218"/>
      <c r="W452" s="218"/>
      <c r="X452" s="218"/>
      <c r="Y452" s="218"/>
      <c r="Z452" s="218"/>
      <c r="AA452" s="218"/>
      <c r="AB452" s="218"/>
      <c r="AC452" s="218"/>
    </row>
    <row r="453" spans="1:29" ht="15.75" customHeight="1" x14ac:dyDescent="0.2">
      <c r="A453" s="218"/>
      <c r="B453" s="218"/>
      <c r="C453" s="219"/>
      <c r="D453" s="219"/>
      <c r="E453" s="219"/>
      <c r="F453" s="219"/>
      <c r="G453" s="219"/>
      <c r="H453" s="219"/>
      <c r="I453" s="218"/>
      <c r="J453" s="218"/>
      <c r="K453" s="218"/>
      <c r="L453" s="218"/>
      <c r="M453" s="218"/>
      <c r="N453" s="218"/>
      <c r="O453" s="218"/>
      <c r="P453" s="218"/>
      <c r="Q453" s="218"/>
      <c r="R453" s="218"/>
      <c r="S453" s="218"/>
      <c r="T453" s="218"/>
      <c r="U453" s="218"/>
      <c r="V453" s="218"/>
      <c r="W453" s="218"/>
      <c r="X453" s="218"/>
      <c r="Y453" s="218"/>
      <c r="Z453" s="218"/>
      <c r="AA453" s="218"/>
      <c r="AB453" s="218"/>
      <c r="AC453" s="218"/>
    </row>
    <row r="454" spans="1:29" ht="15.75" customHeight="1" x14ac:dyDescent="0.2">
      <c r="A454" s="218"/>
      <c r="B454" s="218"/>
      <c r="C454" s="219"/>
      <c r="D454" s="219"/>
      <c r="E454" s="219"/>
      <c r="F454" s="219"/>
      <c r="G454" s="219"/>
      <c r="H454" s="219"/>
      <c r="I454" s="218"/>
      <c r="J454" s="218"/>
      <c r="K454" s="218"/>
      <c r="L454" s="218"/>
      <c r="M454" s="218"/>
      <c r="N454" s="218"/>
      <c r="O454" s="218"/>
      <c r="P454" s="218"/>
      <c r="Q454" s="218"/>
      <c r="R454" s="218"/>
      <c r="S454" s="218"/>
      <c r="T454" s="218"/>
      <c r="U454" s="218"/>
      <c r="V454" s="218"/>
      <c r="W454" s="218"/>
      <c r="X454" s="218"/>
      <c r="Y454" s="218"/>
      <c r="Z454" s="218"/>
      <c r="AA454" s="218"/>
      <c r="AB454" s="218"/>
      <c r="AC454" s="218"/>
    </row>
    <row r="455" spans="1:29" ht="15.75" customHeight="1" x14ac:dyDescent="0.2">
      <c r="A455" s="218"/>
      <c r="B455" s="218"/>
      <c r="C455" s="219"/>
      <c r="D455" s="219"/>
      <c r="E455" s="219"/>
      <c r="F455" s="219"/>
      <c r="G455" s="219"/>
      <c r="H455" s="219"/>
      <c r="I455" s="218"/>
      <c r="J455" s="218"/>
      <c r="K455" s="218"/>
      <c r="L455" s="218"/>
      <c r="M455" s="218"/>
      <c r="N455" s="218"/>
      <c r="O455" s="218"/>
      <c r="P455" s="218"/>
      <c r="Q455" s="218"/>
      <c r="R455" s="218"/>
      <c r="S455" s="218"/>
      <c r="T455" s="218"/>
      <c r="U455" s="218"/>
      <c r="V455" s="218"/>
      <c r="W455" s="218"/>
      <c r="X455" s="218"/>
      <c r="Y455" s="218"/>
      <c r="Z455" s="218"/>
      <c r="AA455" s="218"/>
      <c r="AB455" s="218"/>
      <c r="AC455" s="218"/>
    </row>
    <row r="456" spans="1:29" ht="15.75" customHeight="1" x14ac:dyDescent="0.2">
      <c r="A456" s="218"/>
      <c r="B456" s="218"/>
      <c r="C456" s="219"/>
      <c r="D456" s="219"/>
      <c r="E456" s="219"/>
      <c r="F456" s="219"/>
      <c r="G456" s="219"/>
      <c r="H456" s="219"/>
      <c r="I456" s="218"/>
      <c r="J456" s="218"/>
      <c r="K456" s="218"/>
      <c r="L456" s="218"/>
      <c r="M456" s="218"/>
      <c r="N456" s="218"/>
      <c r="O456" s="218"/>
      <c r="P456" s="218"/>
      <c r="Q456" s="218"/>
      <c r="R456" s="218"/>
      <c r="S456" s="218"/>
      <c r="T456" s="218"/>
      <c r="U456" s="218"/>
      <c r="V456" s="218"/>
      <c r="W456" s="218"/>
      <c r="X456" s="218"/>
      <c r="Y456" s="218"/>
      <c r="Z456" s="218"/>
      <c r="AA456" s="218"/>
      <c r="AB456" s="218"/>
      <c r="AC456" s="218"/>
    </row>
    <row r="457" spans="1:29" ht="15.75" customHeight="1" x14ac:dyDescent="0.2">
      <c r="A457" s="218"/>
      <c r="B457" s="218"/>
      <c r="C457" s="219"/>
      <c r="D457" s="219"/>
      <c r="E457" s="219"/>
      <c r="F457" s="219"/>
      <c r="G457" s="219"/>
      <c r="H457" s="219"/>
      <c r="I457" s="218"/>
      <c r="J457" s="218"/>
      <c r="K457" s="218"/>
      <c r="L457" s="218"/>
      <c r="M457" s="218"/>
      <c r="N457" s="218"/>
      <c r="O457" s="218"/>
      <c r="P457" s="218"/>
      <c r="Q457" s="218"/>
      <c r="R457" s="218"/>
      <c r="S457" s="218"/>
      <c r="T457" s="218"/>
      <c r="U457" s="218"/>
      <c r="V457" s="218"/>
      <c r="W457" s="218"/>
      <c r="X457" s="218"/>
      <c r="Y457" s="218"/>
      <c r="Z457" s="218"/>
      <c r="AA457" s="218"/>
      <c r="AB457" s="218"/>
      <c r="AC457" s="218"/>
    </row>
    <row r="458" spans="1:29" ht="15.75" customHeight="1" x14ac:dyDescent="0.2">
      <c r="A458" s="218"/>
      <c r="B458" s="218"/>
      <c r="C458" s="219"/>
      <c r="D458" s="219"/>
      <c r="E458" s="219"/>
      <c r="F458" s="219"/>
      <c r="G458" s="219"/>
      <c r="H458" s="219"/>
      <c r="I458" s="218"/>
      <c r="J458" s="218"/>
      <c r="K458" s="218"/>
      <c r="L458" s="218"/>
      <c r="M458" s="218"/>
      <c r="N458" s="218"/>
      <c r="O458" s="218"/>
      <c r="P458" s="218"/>
      <c r="Q458" s="218"/>
      <c r="R458" s="218"/>
      <c r="S458" s="218"/>
      <c r="T458" s="218"/>
      <c r="U458" s="218"/>
      <c r="V458" s="218"/>
      <c r="W458" s="218"/>
      <c r="X458" s="218"/>
      <c r="Y458" s="218"/>
      <c r="Z458" s="218"/>
      <c r="AA458" s="218"/>
      <c r="AB458" s="218"/>
      <c r="AC458" s="218"/>
    </row>
    <row r="459" spans="1:29" ht="15.75" customHeight="1" x14ac:dyDescent="0.2">
      <c r="A459" s="218"/>
      <c r="B459" s="218"/>
      <c r="C459" s="219"/>
      <c r="D459" s="219"/>
      <c r="E459" s="219"/>
      <c r="F459" s="219"/>
      <c r="G459" s="219"/>
      <c r="H459" s="219"/>
      <c r="I459" s="218"/>
      <c r="J459" s="218"/>
      <c r="K459" s="218"/>
      <c r="L459" s="218"/>
      <c r="M459" s="218"/>
      <c r="N459" s="218"/>
      <c r="O459" s="218"/>
      <c r="P459" s="218"/>
      <c r="Q459" s="218"/>
      <c r="R459" s="218"/>
      <c r="S459" s="218"/>
      <c r="T459" s="218"/>
      <c r="U459" s="218"/>
      <c r="V459" s="218"/>
      <c r="W459" s="218"/>
      <c r="X459" s="218"/>
      <c r="Y459" s="218"/>
      <c r="Z459" s="218"/>
      <c r="AA459" s="218"/>
      <c r="AB459" s="218"/>
      <c r="AC459" s="218"/>
    </row>
    <row r="460" spans="1:29" ht="15.75" customHeight="1" x14ac:dyDescent="0.2">
      <c r="A460" s="218"/>
      <c r="B460" s="218"/>
      <c r="C460" s="219"/>
      <c r="D460" s="219"/>
      <c r="E460" s="219"/>
      <c r="F460" s="219"/>
      <c r="G460" s="219"/>
      <c r="H460" s="219"/>
      <c r="I460" s="218"/>
      <c r="J460" s="218"/>
      <c r="K460" s="218"/>
      <c r="L460" s="218"/>
      <c r="M460" s="218"/>
      <c r="N460" s="218"/>
      <c r="O460" s="218"/>
      <c r="P460" s="218"/>
      <c r="Q460" s="218"/>
      <c r="R460" s="218"/>
      <c r="S460" s="218"/>
      <c r="T460" s="218"/>
      <c r="U460" s="218"/>
      <c r="V460" s="218"/>
      <c r="W460" s="218"/>
      <c r="X460" s="218"/>
      <c r="Y460" s="218"/>
      <c r="Z460" s="218"/>
      <c r="AA460" s="218"/>
      <c r="AB460" s="218"/>
      <c r="AC460" s="218"/>
    </row>
    <row r="461" spans="1:29" ht="15.75" customHeight="1" x14ac:dyDescent="0.2">
      <c r="A461" s="218"/>
      <c r="B461" s="218"/>
      <c r="C461" s="219"/>
      <c r="D461" s="219"/>
      <c r="E461" s="219"/>
      <c r="F461" s="219"/>
      <c r="G461" s="219"/>
      <c r="H461" s="219"/>
      <c r="I461" s="218"/>
      <c r="J461" s="218"/>
      <c r="K461" s="218"/>
      <c r="L461" s="218"/>
      <c r="M461" s="218"/>
      <c r="N461" s="218"/>
      <c r="O461" s="218"/>
      <c r="P461" s="218"/>
      <c r="Q461" s="218"/>
      <c r="R461" s="218"/>
      <c r="S461" s="218"/>
      <c r="T461" s="218"/>
      <c r="U461" s="218"/>
      <c r="V461" s="218"/>
      <c r="W461" s="218"/>
      <c r="X461" s="218"/>
      <c r="Y461" s="218"/>
      <c r="Z461" s="218"/>
      <c r="AA461" s="218"/>
      <c r="AB461" s="218"/>
      <c r="AC461" s="218"/>
    </row>
    <row r="462" spans="1:29" ht="15.75" customHeight="1" x14ac:dyDescent="0.2">
      <c r="A462" s="218"/>
      <c r="B462" s="218"/>
      <c r="C462" s="219"/>
      <c r="D462" s="219"/>
      <c r="E462" s="219"/>
      <c r="F462" s="219"/>
      <c r="G462" s="219"/>
      <c r="H462" s="219"/>
      <c r="I462" s="218"/>
      <c r="J462" s="218"/>
      <c r="K462" s="218"/>
      <c r="L462" s="218"/>
      <c r="M462" s="218"/>
      <c r="N462" s="218"/>
      <c r="O462" s="218"/>
      <c r="P462" s="218"/>
      <c r="Q462" s="218"/>
      <c r="R462" s="218"/>
      <c r="S462" s="218"/>
      <c r="T462" s="218"/>
      <c r="U462" s="218"/>
      <c r="V462" s="218"/>
      <c r="W462" s="218"/>
      <c r="X462" s="218"/>
      <c r="Y462" s="218"/>
      <c r="Z462" s="218"/>
      <c r="AA462" s="218"/>
      <c r="AB462" s="218"/>
      <c r="AC462" s="218"/>
    </row>
    <row r="463" spans="1:29" ht="15.75" customHeight="1" x14ac:dyDescent="0.2">
      <c r="A463" s="218"/>
      <c r="B463" s="218"/>
      <c r="C463" s="219"/>
      <c r="D463" s="219"/>
      <c r="E463" s="219"/>
      <c r="F463" s="219"/>
      <c r="G463" s="219"/>
      <c r="H463" s="219"/>
      <c r="I463" s="218"/>
      <c r="J463" s="218"/>
      <c r="K463" s="218"/>
      <c r="L463" s="218"/>
      <c r="M463" s="218"/>
      <c r="N463" s="218"/>
      <c r="O463" s="218"/>
      <c r="P463" s="218"/>
      <c r="Q463" s="218"/>
      <c r="R463" s="218"/>
      <c r="S463" s="218"/>
      <c r="T463" s="218"/>
      <c r="U463" s="218"/>
      <c r="V463" s="218"/>
      <c r="W463" s="218"/>
      <c r="X463" s="218"/>
      <c r="Y463" s="218"/>
      <c r="Z463" s="218"/>
      <c r="AA463" s="218"/>
      <c r="AB463" s="218"/>
      <c r="AC463" s="218"/>
    </row>
    <row r="464" spans="1:29" ht="15.75" customHeight="1" x14ac:dyDescent="0.2">
      <c r="A464" s="218"/>
      <c r="B464" s="218"/>
      <c r="C464" s="219"/>
      <c r="D464" s="219"/>
      <c r="E464" s="219"/>
      <c r="F464" s="219"/>
      <c r="G464" s="219"/>
      <c r="H464" s="219"/>
      <c r="I464" s="218"/>
      <c r="J464" s="218"/>
      <c r="K464" s="218"/>
      <c r="L464" s="218"/>
      <c r="M464" s="218"/>
      <c r="N464" s="218"/>
      <c r="O464" s="218"/>
      <c r="P464" s="218"/>
      <c r="Q464" s="218"/>
      <c r="R464" s="218"/>
      <c r="S464" s="218"/>
      <c r="T464" s="218"/>
      <c r="U464" s="218"/>
      <c r="V464" s="218"/>
      <c r="W464" s="218"/>
      <c r="X464" s="218"/>
      <c r="Y464" s="218"/>
      <c r="Z464" s="218"/>
      <c r="AA464" s="218"/>
      <c r="AB464" s="218"/>
      <c r="AC464" s="218"/>
    </row>
    <row r="465" spans="1:29" ht="15.75" customHeight="1" x14ac:dyDescent="0.2">
      <c r="A465" s="218"/>
      <c r="B465" s="218"/>
      <c r="C465" s="219"/>
      <c r="D465" s="219"/>
      <c r="E465" s="219"/>
      <c r="F465" s="219"/>
      <c r="G465" s="219"/>
      <c r="H465" s="219"/>
      <c r="I465" s="218"/>
      <c r="J465" s="218"/>
      <c r="K465" s="218"/>
      <c r="L465" s="218"/>
      <c r="M465" s="218"/>
      <c r="N465" s="218"/>
      <c r="O465" s="218"/>
      <c r="P465" s="218"/>
      <c r="Q465" s="218"/>
      <c r="R465" s="218"/>
      <c r="S465" s="218"/>
      <c r="T465" s="218"/>
      <c r="U465" s="218"/>
      <c r="V465" s="218"/>
      <c r="W465" s="218"/>
      <c r="X465" s="218"/>
      <c r="Y465" s="218"/>
      <c r="Z465" s="218"/>
      <c r="AA465" s="218"/>
      <c r="AB465" s="218"/>
      <c r="AC465" s="218"/>
    </row>
    <row r="466" spans="1:29" ht="15.75" customHeight="1" x14ac:dyDescent="0.2">
      <c r="A466" s="218"/>
      <c r="B466" s="218"/>
      <c r="C466" s="219"/>
      <c r="D466" s="219"/>
      <c r="E466" s="219"/>
      <c r="F466" s="219"/>
      <c r="G466" s="219"/>
      <c r="H466" s="219"/>
      <c r="I466" s="218"/>
      <c r="J466" s="218"/>
      <c r="K466" s="218"/>
      <c r="L466" s="218"/>
      <c r="M466" s="218"/>
      <c r="N466" s="218"/>
      <c r="O466" s="218"/>
      <c r="P466" s="218"/>
      <c r="Q466" s="218"/>
      <c r="R466" s="218"/>
      <c r="S466" s="218"/>
      <c r="T466" s="218"/>
      <c r="U466" s="218"/>
      <c r="V466" s="218"/>
      <c r="W466" s="218"/>
      <c r="X466" s="218"/>
      <c r="Y466" s="218"/>
      <c r="Z466" s="218"/>
      <c r="AA466" s="218"/>
      <c r="AB466" s="218"/>
      <c r="AC466" s="218"/>
    </row>
    <row r="467" spans="1:29" ht="15.75" customHeight="1" x14ac:dyDescent="0.2">
      <c r="A467" s="218"/>
      <c r="B467" s="218"/>
      <c r="C467" s="219"/>
      <c r="D467" s="219"/>
      <c r="E467" s="219"/>
      <c r="F467" s="219"/>
      <c r="G467" s="219"/>
      <c r="H467" s="219"/>
      <c r="I467" s="218"/>
      <c r="J467" s="218"/>
      <c r="K467" s="218"/>
      <c r="L467" s="218"/>
      <c r="M467" s="218"/>
      <c r="N467" s="218"/>
      <c r="O467" s="218"/>
      <c r="P467" s="218"/>
      <c r="Q467" s="218"/>
      <c r="R467" s="218"/>
      <c r="S467" s="218"/>
      <c r="T467" s="218"/>
      <c r="U467" s="218"/>
      <c r="V467" s="218"/>
      <c r="W467" s="218"/>
      <c r="X467" s="218"/>
      <c r="Y467" s="218"/>
      <c r="Z467" s="218"/>
      <c r="AA467" s="218"/>
      <c r="AB467" s="218"/>
      <c r="AC467" s="218"/>
    </row>
    <row r="468" spans="1:29" ht="15.75" customHeight="1" x14ac:dyDescent="0.2">
      <c r="A468" s="218"/>
      <c r="B468" s="218"/>
      <c r="C468" s="219"/>
      <c r="D468" s="219"/>
      <c r="E468" s="219"/>
      <c r="F468" s="219"/>
      <c r="G468" s="219"/>
      <c r="H468" s="219"/>
      <c r="I468" s="218"/>
      <c r="J468" s="218"/>
      <c r="K468" s="218"/>
      <c r="L468" s="218"/>
      <c r="M468" s="218"/>
      <c r="N468" s="218"/>
      <c r="O468" s="218"/>
      <c r="P468" s="218"/>
      <c r="Q468" s="218"/>
      <c r="R468" s="218"/>
      <c r="S468" s="218"/>
      <c r="T468" s="218"/>
      <c r="U468" s="218"/>
      <c r="V468" s="218"/>
      <c r="W468" s="218"/>
      <c r="X468" s="218"/>
      <c r="Y468" s="218"/>
      <c r="Z468" s="218"/>
      <c r="AA468" s="218"/>
      <c r="AB468" s="218"/>
      <c r="AC468" s="218"/>
    </row>
    <row r="469" spans="1:29" ht="15.75" customHeight="1" x14ac:dyDescent="0.2">
      <c r="A469" s="218"/>
      <c r="B469" s="218"/>
      <c r="C469" s="219"/>
      <c r="D469" s="219"/>
      <c r="E469" s="219"/>
      <c r="F469" s="219"/>
      <c r="G469" s="219"/>
      <c r="H469" s="219"/>
      <c r="I469" s="218"/>
      <c r="J469" s="218"/>
      <c r="K469" s="218"/>
      <c r="L469" s="218"/>
      <c r="M469" s="218"/>
      <c r="N469" s="218"/>
      <c r="O469" s="218"/>
      <c r="P469" s="218"/>
      <c r="Q469" s="218"/>
      <c r="R469" s="218"/>
      <c r="S469" s="218"/>
      <c r="T469" s="218"/>
      <c r="U469" s="218"/>
      <c r="V469" s="218"/>
      <c r="W469" s="218"/>
      <c r="X469" s="218"/>
      <c r="Y469" s="218"/>
      <c r="Z469" s="218"/>
      <c r="AA469" s="218"/>
      <c r="AB469" s="218"/>
      <c r="AC469" s="218"/>
    </row>
    <row r="470" spans="1:29" ht="15.75" customHeight="1" x14ac:dyDescent="0.2">
      <c r="A470" s="218"/>
      <c r="B470" s="218"/>
      <c r="C470" s="219"/>
      <c r="D470" s="219"/>
      <c r="E470" s="219"/>
      <c r="F470" s="219"/>
      <c r="G470" s="219"/>
      <c r="H470" s="219"/>
      <c r="I470" s="218"/>
      <c r="J470" s="218"/>
      <c r="K470" s="218"/>
      <c r="L470" s="218"/>
      <c r="M470" s="218"/>
      <c r="N470" s="218"/>
      <c r="O470" s="218"/>
      <c r="P470" s="218"/>
      <c r="Q470" s="218"/>
      <c r="R470" s="218"/>
      <c r="S470" s="218"/>
      <c r="T470" s="218"/>
      <c r="U470" s="218"/>
      <c r="V470" s="218"/>
      <c r="W470" s="218"/>
      <c r="X470" s="218"/>
      <c r="Y470" s="218"/>
      <c r="Z470" s="218"/>
      <c r="AA470" s="218"/>
      <c r="AB470" s="218"/>
      <c r="AC470" s="218"/>
    </row>
    <row r="471" spans="1:29" ht="15.75" customHeight="1" x14ac:dyDescent="0.2">
      <c r="A471" s="218"/>
      <c r="B471" s="218"/>
      <c r="C471" s="219"/>
      <c r="D471" s="219"/>
      <c r="E471" s="219"/>
      <c r="F471" s="219"/>
      <c r="G471" s="219"/>
      <c r="H471" s="219"/>
      <c r="I471" s="218"/>
      <c r="J471" s="218"/>
      <c r="K471" s="218"/>
      <c r="L471" s="218"/>
      <c r="M471" s="218"/>
      <c r="N471" s="218"/>
      <c r="O471" s="218"/>
      <c r="P471" s="218"/>
      <c r="Q471" s="218"/>
      <c r="R471" s="218"/>
      <c r="S471" s="218"/>
      <c r="T471" s="218"/>
      <c r="U471" s="218"/>
      <c r="V471" s="218"/>
      <c r="W471" s="218"/>
      <c r="X471" s="218"/>
      <c r="Y471" s="218"/>
      <c r="Z471" s="218"/>
      <c r="AA471" s="218"/>
      <c r="AB471" s="218"/>
      <c r="AC471" s="218"/>
    </row>
    <row r="472" spans="1:29" ht="15.75" customHeight="1" x14ac:dyDescent="0.2">
      <c r="A472" s="218"/>
      <c r="B472" s="218"/>
      <c r="C472" s="219"/>
      <c r="D472" s="219"/>
      <c r="E472" s="219"/>
      <c r="F472" s="219"/>
      <c r="G472" s="219"/>
      <c r="H472" s="219"/>
      <c r="I472" s="218"/>
      <c r="J472" s="218"/>
      <c r="K472" s="218"/>
      <c r="L472" s="218"/>
      <c r="M472" s="218"/>
      <c r="N472" s="218"/>
      <c r="O472" s="218"/>
      <c r="P472" s="218"/>
      <c r="Q472" s="218"/>
      <c r="R472" s="218"/>
      <c r="S472" s="218"/>
      <c r="T472" s="218"/>
      <c r="U472" s="218"/>
      <c r="V472" s="218"/>
      <c r="W472" s="218"/>
      <c r="X472" s="218"/>
      <c r="Y472" s="218"/>
      <c r="Z472" s="218"/>
      <c r="AA472" s="218"/>
      <c r="AB472" s="218"/>
      <c r="AC472" s="218"/>
    </row>
    <row r="473" spans="1:29" ht="15.75" customHeight="1" x14ac:dyDescent="0.2">
      <c r="A473" s="218"/>
      <c r="B473" s="218"/>
      <c r="C473" s="219"/>
      <c r="D473" s="219"/>
      <c r="E473" s="219"/>
      <c r="F473" s="219"/>
      <c r="G473" s="219"/>
      <c r="H473" s="219"/>
      <c r="I473" s="218"/>
      <c r="J473" s="218"/>
      <c r="K473" s="218"/>
      <c r="L473" s="218"/>
      <c r="M473" s="218"/>
      <c r="N473" s="218"/>
      <c r="O473" s="218"/>
      <c r="P473" s="218"/>
      <c r="Q473" s="218"/>
      <c r="R473" s="218"/>
      <c r="S473" s="218"/>
      <c r="T473" s="218"/>
      <c r="U473" s="218"/>
      <c r="V473" s="218"/>
      <c r="W473" s="218"/>
      <c r="X473" s="218"/>
      <c r="Y473" s="218"/>
      <c r="Z473" s="218"/>
      <c r="AA473" s="218"/>
      <c r="AB473" s="218"/>
      <c r="AC473" s="218"/>
    </row>
    <row r="474" spans="1:29" ht="15.75" customHeight="1" x14ac:dyDescent="0.2">
      <c r="A474" s="218"/>
      <c r="B474" s="218"/>
      <c r="C474" s="219"/>
      <c r="D474" s="219"/>
      <c r="E474" s="219"/>
      <c r="F474" s="219"/>
      <c r="G474" s="219"/>
      <c r="H474" s="219"/>
      <c r="I474" s="218"/>
      <c r="J474" s="218"/>
      <c r="K474" s="218"/>
      <c r="L474" s="218"/>
      <c r="M474" s="218"/>
      <c r="N474" s="218"/>
      <c r="O474" s="218"/>
      <c r="P474" s="218"/>
      <c r="Q474" s="218"/>
      <c r="R474" s="218"/>
      <c r="S474" s="218"/>
      <c r="T474" s="218"/>
      <c r="U474" s="218"/>
      <c r="V474" s="218"/>
      <c r="W474" s="218"/>
      <c r="X474" s="218"/>
      <c r="Y474" s="218"/>
      <c r="Z474" s="218"/>
      <c r="AA474" s="218"/>
      <c r="AB474" s="218"/>
      <c r="AC474" s="218"/>
    </row>
    <row r="475" spans="1:29" ht="15.75" customHeight="1" x14ac:dyDescent="0.2">
      <c r="A475" s="218"/>
      <c r="B475" s="218"/>
      <c r="C475" s="219"/>
      <c r="D475" s="219"/>
      <c r="E475" s="219"/>
      <c r="F475" s="219"/>
      <c r="G475" s="219"/>
      <c r="H475" s="219"/>
      <c r="I475" s="218"/>
      <c r="J475" s="218"/>
      <c r="K475" s="218"/>
      <c r="L475" s="218"/>
      <c r="M475" s="218"/>
      <c r="N475" s="218"/>
      <c r="O475" s="218"/>
      <c r="P475" s="218"/>
      <c r="Q475" s="218"/>
      <c r="R475" s="218"/>
      <c r="S475" s="218"/>
      <c r="T475" s="218"/>
      <c r="U475" s="218"/>
      <c r="V475" s="218"/>
      <c r="W475" s="218"/>
      <c r="X475" s="218"/>
      <c r="Y475" s="218"/>
      <c r="Z475" s="218"/>
      <c r="AA475" s="218"/>
      <c r="AB475" s="218"/>
      <c r="AC475" s="218"/>
    </row>
    <row r="476" spans="1:29" ht="15.75" customHeight="1" x14ac:dyDescent="0.2">
      <c r="A476" s="218"/>
      <c r="B476" s="218"/>
      <c r="C476" s="219"/>
      <c r="D476" s="219"/>
      <c r="E476" s="219"/>
      <c r="F476" s="219"/>
      <c r="G476" s="219"/>
      <c r="H476" s="219"/>
      <c r="I476" s="218"/>
      <c r="J476" s="218"/>
      <c r="K476" s="218"/>
      <c r="L476" s="218"/>
      <c r="M476" s="218"/>
      <c r="N476" s="218"/>
      <c r="O476" s="218"/>
      <c r="P476" s="218"/>
      <c r="Q476" s="218"/>
      <c r="R476" s="218"/>
      <c r="S476" s="218"/>
      <c r="T476" s="218"/>
      <c r="U476" s="218"/>
      <c r="V476" s="218"/>
      <c r="W476" s="218"/>
      <c r="X476" s="218"/>
      <c r="Y476" s="218"/>
      <c r="Z476" s="218"/>
      <c r="AA476" s="218"/>
      <c r="AB476" s="218"/>
      <c r="AC476" s="218"/>
    </row>
    <row r="477" spans="1:29" ht="15.75" customHeight="1" x14ac:dyDescent="0.2">
      <c r="A477" s="218"/>
      <c r="B477" s="218"/>
      <c r="C477" s="219"/>
      <c r="D477" s="219"/>
      <c r="E477" s="219"/>
      <c r="F477" s="219"/>
      <c r="G477" s="219"/>
      <c r="H477" s="219"/>
      <c r="I477" s="218"/>
      <c r="J477" s="218"/>
      <c r="K477" s="218"/>
      <c r="L477" s="218"/>
      <c r="M477" s="218"/>
      <c r="N477" s="218"/>
      <c r="O477" s="218"/>
      <c r="P477" s="218"/>
      <c r="Q477" s="218"/>
      <c r="R477" s="218"/>
      <c r="S477" s="218"/>
      <c r="T477" s="218"/>
      <c r="U477" s="218"/>
      <c r="V477" s="218"/>
      <c r="W477" s="218"/>
      <c r="X477" s="218"/>
      <c r="Y477" s="218"/>
      <c r="Z477" s="218"/>
      <c r="AA477" s="218"/>
      <c r="AB477" s="218"/>
      <c r="AC477" s="218"/>
    </row>
    <row r="478" spans="1:29" ht="15.75" customHeight="1" x14ac:dyDescent="0.2">
      <c r="A478" s="218"/>
      <c r="B478" s="218"/>
      <c r="C478" s="219"/>
      <c r="D478" s="219"/>
      <c r="E478" s="219"/>
      <c r="F478" s="219"/>
      <c r="G478" s="219"/>
      <c r="H478" s="219"/>
      <c r="I478" s="218"/>
      <c r="J478" s="218"/>
      <c r="K478" s="218"/>
      <c r="L478" s="218"/>
      <c r="M478" s="218"/>
      <c r="N478" s="218"/>
      <c r="O478" s="218"/>
      <c r="P478" s="218"/>
      <c r="Q478" s="218"/>
      <c r="R478" s="218"/>
      <c r="S478" s="218"/>
      <c r="T478" s="218"/>
      <c r="U478" s="218"/>
      <c r="V478" s="218"/>
      <c r="W478" s="218"/>
      <c r="X478" s="218"/>
      <c r="Y478" s="218"/>
      <c r="Z478" s="218"/>
      <c r="AA478" s="218"/>
      <c r="AB478" s="218"/>
      <c r="AC478" s="218"/>
    </row>
    <row r="479" spans="1:29" ht="15.75" customHeight="1" x14ac:dyDescent="0.2">
      <c r="A479" s="218"/>
      <c r="B479" s="218"/>
      <c r="C479" s="219"/>
      <c r="D479" s="219"/>
      <c r="E479" s="219"/>
      <c r="F479" s="219"/>
      <c r="G479" s="219"/>
      <c r="H479" s="219"/>
      <c r="I479" s="218"/>
      <c r="J479" s="218"/>
      <c r="K479" s="218"/>
      <c r="L479" s="218"/>
      <c r="M479" s="218"/>
      <c r="N479" s="218"/>
      <c r="O479" s="218"/>
      <c r="P479" s="218"/>
      <c r="Q479" s="218"/>
      <c r="R479" s="218"/>
      <c r="S479" s="218"/>
      <c r="T479" s="218"/>
      <c r="U479" s="218"/>
      <c r="V479" s="218"/>
      <c r="W479" s="218"/>
      <c r="X479" s="218"/>
      <c r="Y479" s="218"/>
      <c r="Z479" s="218"/>
      <c r="AA479" s="218"/>
      <c r="AB479" s="218"/>
      <c r="AC479" s="218"/>
    </row>
    <row r="480" spans="1:29" ht="15.75" customHeight="1" x14ac:dyDescent="0.2">
      <c r="A480" s="218"/>
      <c r="B480" s="218"/>
      <c r="C480" s="219"/>
      <c r="D480" s="219"/>
      <c r="E480" s="219"/>
      <c r="F480" s="219"/>
      <c r="G480" s="219"/>
      <c r="H480" s="219"/>
      <c r="I480" s="218"/>
      <c r="J480" s="218"/>
      <c r="K480" s="218"/>
      <c r="L480" s="218"/>
      <c r="M480" s="218"/>
      <c r="N480" s="218"/>
      <c r="O480" s="218"/>
      <c r="P480" s="218"/>
      <c r="Q480" s="218"/>
      <c r="R480" s="218"/>
      <c r="S480" s="218"/>
      <c r="T480" s="218"/>
      <c r="U480" s="218"/>
      <c r="V480" s="218"/>
      <c r="W480" s="218"/>
      <c r="X480" s="218"/>
      <c r="Y480" s="218"/>
      <c r="Z480" s="218"/>
      <c r="AA480" s="218"/>
      <c r="AB480" s="218"/>
      <c r="AC480" s="218"/>
    </row>
    <row r="481" spans="1:29" ht="15.75" customHeight="1" x14ac:dyDescent="0.2">
      <c r="A481" s="218"/>
      <c r="B481" s="218"/>
      <c r="C481" s="219"/>
      <c r="D481" s="219"/>
      <c r="E481" s="219"/>
      <c r="F481" s="219"/>
      <c r="G481" s="219"/>
      <c r="H481" s="219"/>
      <c r="I481" s="218"/>
      <c r="J481" s="218"/>
      <c r="K481" s="218"/>
      <c r="L481" s="218"/>
      <c r="M481" s="218"/>
      <c r="N481" s="218"/>
      <c r="O481" s="218"/>
      <c r="P481" s="218"/>
      <c r="Q481" s="218"/>
      <c r="R481" s="218"/>
      <c r="S481" s="218"/>
      <c r="T481" s="218"/>
      <c r="U481" s="218"/>
      <c r="V481" s="218"/>
      <c r="W481" s="218"/>
      <c r="X481" s="218"/>
      <c r="Y481" s="218"/>
      <c r="Z481" s="218"/>
      <c r="AA481" s="218"/>
      <c r="AB481" s="218"/>
      <c r="AC481" s="218"/>
    </row>
    <row r="482" spans="1:29" ht="15.75" customHeight="1" x14ac:dyDescent="0.2">
      <c r="A482" s="218"/>
      <c r="B482" s="218"/>
      <c r="C482" s="219"/>
      <c r="D482" s="219"/>
      <c r="E482" s="219"/>
      <c r="F482" s="219"/>
      <c r="G482" s="219"/>
      <c r="H482" s="219"/>
      <c r="I482" s="218"/>
      <c r="J482" s="218"/>
      <c r="K482" s="218"/>
      <c r="L482" s="218"/>
      <c r="M482" s="218"/>
      <c r="N482" s="218"/>
      <c r="O482" s="218"/>
      <c r="P482" s="218"/>
      <c r="Q482" s="218"/>
      <c r="R482" s="218"/>
      <c r="S482" s="218"/>
      <c r="T482" s="218"/>
      <c r="U482" s="218"/>
      <c r="V482" s="218"/>
      <c r="W482" s="218"/>
      <c r="X482" s="218"/>
      <c r="Y482" s="218"/>
      <c r="Z482" s="218"/>
      <c r="AA482" s="218"/>
      <c r="AB482" s="218"/>
      <c r="AC482" s="218"/>
    </row>
    <row r="483" spans="1:29" ht="15.75" customHeight="1" x14ac:dyDescent="0.2">
      <c r="A483" s="218"/>
      <c r="B483" s="218"/>
      <c r="C483" s="219"/>
      <c r="D483" s="219"/>
      <c r="E483" s="219"/>
      <c r="F483" s="219"/>
      <c r="G483" s="219"/>
      <c r="H483" s="219"/>
      <c r="I483" s="218"/>
      <c r="J483" s="218"/>
      <c r="K483" s="218"/>
      <c r="L483" s="218"/>
      <c r="M483" s="218"/>
      <c r="N483" s="218"/>
      <c r="O483" s="218"/>
      <c r="P483" s="218"/>
      <c r="Q483" s="218"/>
      <c r="R483" s="218"/>
      <c r="S483" s="218"/>
      <c r="T483" s="218"/>
      <c r="U483" s="218"/>
      <c r="V483" s="218"/>
      <c r="W483" s="218"/>
      <c r="X483" s="218"/>
      <c r="Y483" s="218"/>
      <c r="Z483" s="218"/>
      <c r="AA483" s="218"/>
      <c r="AB483" s="218"/>
      <c r="AC483" s="218"/>
    </row>
    <row r="484" spans="1:29" ht="15.75" customHeight="1" x14ac:dyDescent="0.2">
      <c r="A484" s="218"/>
      <c r="B484" s="218"/>
      <c r="C484" s="219"/>
      <c r="D484" s="219"/>
      <c r="E484" s="219"/>
      <c r="F484" s="219"/>
      <c r="G484" s="219"/>
      <c r="H484" s="219"/>
      <c r="I484" s="218"/>
      <c r="J484" s="218"/>
      <c r="K484" s="218"/>
      <c r="L484" s="218"/>
      <c r="M484" s="218"/>
      <c r="N484" s="218"/>
      <c r="O484" s="218"/>
      <c r="P484" s="218"/>
      <c r="Q484" s="218"/>
      <c r="R484" s="218"/>
      <c r="S484" s="218"/>
      <c r="T484" s="218"/>
      <c r="U484" s="218"/>
      <c r="V484" s="218"/>
      <c r="W484" s="218"/>
      <c r="X484" s="218"/>
      <c r="Y484" s="218"/>
      <c r="Z484" s="218"/>
      <c r="AA484" s="218"/>
      <c r="AB484" s="218"/>
      <c r="AC484" s="218"/>
    </row>
    <row r="485" spans="1:29" ht="15.75" customHeight="1" x14ac:dyDescent="0.2">
      <c r="A485" s="218"/>
      <c r="B485" s="218"/>
      <c r="C485" s="219"/>
      <c r="D485" s="219"/>
      <c r="E485" s="219"/>
      <c r="F485" s="219"/>
      <c r="G485" s="219"/>
      <c r="H485" s="219"/>
      <c r="I485" s="218"/>
      <c r="J485" s="218"/>
      <c r="K485" s="218"/>
      <c r="L485" s="218"/>
      <c r="M485" s="218"/>
      <c r="N485" s="218"/>
      <c r="O485" s="218"/>
      <c r="P485" s="218"/>
      <c r="Q485" s="218"/>
      <c r="R485" s="218"/>
      <c r="S485" s="218"/>
      <c r="T485" s="218"/>
      <c r="U485" s="218"/>
      <c r="V485" s="218"/>
      <c r="W485" s="218"/>
      <c r="X485" s="218"/>
      <c r="Y485" s="218"/>
      <c r="Z485" s="218"/>
      <c r="AA485" s="218"/>
      <c r="AB485" s="218"/>
      <c r="AC485" s="218"/>
    </row>
    <row r="486" spans="1:29" ht="15.75" customHeight="1" x14ac:dyDescent="0.2">
      <c r="A486" s="218"/>
      <c r="B486" s="218"/>
      <c r="C486" s="219"/>
      <c r="D486" s="219"/>
      <c r="E486" s="219"/>
      <c r="F486" s="219"/>
      <c r="G486" s="219"/>
      <c r="H486" s="219"/>
      <c r="I486" s="218"/>
      <c r="J486" s="218"/>
      <c r="K486" s="218"/>
      <c r="L486" s="218"/>
      <c r="M486" s="218"/>
      <c r="N486" s="218"/>
      <c r="O486" s="218"/>
      <c r="P486" s="218"/>
      <c r="Q486" s="218"/>
      <c r="R486" s="218"/>
      <c r="S486" s="218"/>
      <c r="T486" s="218"/>
      <c r="U486" s="218"/>
      <c r="V486" s="218"/>
      <c r="W486" s="218"/>
      <c r="X486" s="218"/>
      <c r="Y486" s="218"/>
      <c r="Z486" s="218"/>
      <c r="AA486" s="218"/>
      <c r="AB486" s="218"/>
      <c r="AC486" s="218"/>
    </row>
    <row r="487" spans="1:29" ht="15.75" customHeight="1" x14ac:dyDescent="0.2">
      <c r="A487" s="218"/>
      <c r="B487" s="218"/>
      <c r="C487" s="219"/>
      <c r="D487" s="219"/>
      <c r="E487" s="219"/>
      <c r="F487" s="219"/>
      <c r="G487" s="219"/>
      <c r="H487" s="219"/>
      <c r="I487" s="218"/>
      <c r="J487" s="218"/>
      <c r="K487" s="218"/>
      <c r="L487" s="218"/>
      <c r="M487" s="218"/>
      <c r="N487" s="218"/>
      <c r="O487" s="218"/>
      <c r="P487" s="218"/>
      <c r="Q487" s="218"/>
      <c r="R487" s="218"/>
      <c r="S487" s="218"/>
      <c r="T487" s="218"/>
      <c r="U487" s="218"/>
      <c r="V487" s="218"/>
      <c r="W487" s="218"/>
      <c r="X487" s="218"/>
      <c r="Y487" s="218"/>
      <c r="Z487" s="218"/>
      <c r="AA487" s="218"/>
      <c r="AB487" s="218"/>
      <c r="AC487" s="218"/>
    </row>
    <row r="488" spans="1:29" ht="15.75" customHeight="1" x14ac:dyDescent="0.2">
      <c r="A488" s="218"/>
      <c r="B488" s="218"/>
      <c r="C488" s="219"/>
      <c r="D488" s="219"/>
      <c r="E488" s="219"/>
      <c r="F488" s="219"/>
      <c r="G488" s="219"/>
      <c r="H488" s="219"/>
      <c r="I488" s="218"/>
      <c r="J488" s="218"/>
      <c r="K488" s="218"/>
      <c r="L488" s="218"/>
      <c r="M488" s="218"/>
      <c r="N488" s="218"/>
      <c r="O488" s="218"/>
      <c r="P488" s="218"/>
      <c r="Q488" s="218"/>
      <c r="R488" s="218"/>
      <c r="S488" s="218"/>
      <c r="T488" s="218"/>
      <c r="U488" s="218"/>
      <c r="V488" s="218"/>
      <c r="W488" s="218"/>
      <c r="X488" s="218"/>
      <c r="Y488" s="218"/>
      <c r="Z488" s="218"/>
      <c r="AA488" s="218"/>
      <c r="AB488" s="218"/>
      <c r="AC488" s="218"/>
    </row>
    <row r="489" spans="1:29" ht="15.75" customHeight="1" x14ac:dyDescent="0.2">
      <c r="A489" s="218"/>
      <c r="B489" s="218"/>
      <c r="C489" s="219"/>
      <c r="D489" s="219"/>
      <c r="E489" s="219"/>
      <c r="F489" s="219"/>
      <c r="G489" s="219"/>
      <c r="H489" s="219"/>
      <c r="I489" s="218"/>
      <c r="J489" s="218"/>
      <c r="K489" s="218"/>
      <c r="L489" s="218"/>
      <c r="M489" s="218"/>
      <c r="N489" s="218"/>
      <c r="O489" s="218"/>
      <c r="P489" s="218"/>
      <c r="Q489" s="218"/>
      <c r="R489" s="218"/>
      <c r="S489" s="218"/>
      <c r="T489" s="218"/>
      <c r="U489" s="218"/>
      <c r="V489" s="218"/>
      <c r="W489" s="218"/>
      <c r="X489" s="218"/>
      <c r="Y489" s="218"/>
      <c r="Z489" s="218"/>
      <c r="AA489" s="218"/>
      <c r="AB489" s="218"/>
      <c r="AC489" s="218"/>
    </row>
    <row r="490" spans="1:29" ht="15.75" customHeight="1" x14ac:dyDescent="0.2">
      <c r="A490" s="218"/>
      <c r="B490" s="218"/>
      <c r="C490" s="219"/>
      <c r="D490" s="219"/>
      <c r="E490" s="219"/>
      <c r="F490" s="219"/>
      <c r="G490" s="219"/>
      <c r="H490" s="219"/>
      <c r="I490" s="218"/>
      <c r="J490" s="218"/>
      <c r="K490" s="218"/>
      <c r="L490" s="218"/>
      <c r="M490" s="218"/>
      <c r="N490" s="218"/>
      <c r="O490" s="218"/>
      <c r="P490" s="218"/>
      <c r="Q490" s="218"/>
      <c r="R490" s="218"/>
      <c r="S490" s="218"/>
      <c r="T490" s="218"/>
      <c r="U490" s="218"/>
      <c r="V490" s="218"/>
      <c r="W490" s="218"/>
      <c r="X490" s="218"/>
      <c r="Y490" s="218"/>
      <c r="Z490" s="218"/>
      <c r="AA490" s="218"/>
      <c r="AB490" s="218"/>
      <c r="AC490" s="218"/>
    </row>
    <row r="491" spans="1:29" ht="15.75" customHeight="1" x14ac:dyDescent="0.2">
      <c r="A491" s="218"/>
      <c r="B491" s="218"/>
      <c r="C491" s="219"/>
      <c r="D491" s="219"/>
      <c r="E491" s="219"/>
      <c r="F491" s="219"/>
      <c r="G491" s="219"/>
      <c r="H491" s="219"/>
      <c r="I491" s="218"/>
      <c r="J491" s="218"/>
      <c r="K491" s="218"/>
      <c r="L491" s="218"/>
      <c r="M491" s="218"/>
      <c r="N491" s="218"/>
      <c r="O491" s="218"/>
      <c r="P491" s="218"/>
      <c r="Q491" s="218"/>
      <c r="R491" s="218"/>
      <c r="S491" s="218"/>
      <c r="T491" s="218"/>
      <c r="U491" s="218"/>
      <c r="V491" s="218"/>
      <c r="W491" s="218"/>
      <c r="X491" s="218"/>
      <c r="Y491" s="218"/>
      <c r="Z491" s="218"/>
      <c r="AA491" s="218"/>
      <c r="AB491" s="218"/>
      <c r="AC491" s="218"/>
    </row>
    <row r="492" spans="1:29" ht="15.75" customHeight="1" x14ac:dyDescent="0.2">
      <c r="A492" s="218"/>
      <c r="B492" s="218"/>
      <c r="C492" s="219"/>
      <c r="D492" s="219"/>
      <c r="E492" s="219"/>
      <c r="F492" s="219"/>
      <c r="G492" s="219"/>
      <c r="H492" s="219"/>
      <c r="I492" s="218"/>
      <c r="J492" s="218"/>
      <c r="K492" s="218"/>
      <c r="L492" s="218"/>
      <c r="M492" s="218"/>
      <c r="N492" s="218"/>
      <c r="O492" s="218"/>
      <c r="P492" s="218"/>
      <c r="Q492" s="218"/>
      <c r="R492" s="218"/>
      <c r="S492" s="218"/>
      <c r="T492" s="218"/>
      <c r="U492" s="218"/>
      <c r="V492" s="218"/>
      <c r="W492" s="218"/>
      <c r="X492" s="218"/>
      <c r="Y492" s="218"/>
      <c r="Z492" s="218"/>
      <c r="AA492" s="218"/>
      <c r="AB492" s="218"/>
      <c r="AC492" s="218"/>
    </row>
    <row r="493" spans="1:29" ht="15.75" customHeight="1" x14ac:dyDescent="0.2">
      <c r="A493" s="218"/>
      <c r="B493" s="218"/>
      <c r="C493" s="219"/>
      <c r="D493" s="219"/>
      <c r="E493" s="219"/>
      <c r="F493" s="219"/>
      <c r="G493" s="219"/>
      <c r="H493" s="219"/>
      <c r="I493" s="218"/>
      <c r="J493" s="218"/>
      <c r="K493" s="218"/>
      <c r="L493" s="218"/>
      <c r="M493" s="218"/>
      <c r="N493" s="218"/>
      <c r="O493" s="218"/>
      <c r="P493" s="218"/>
      <c r="Q493" s="218"/>
      <c r="R493" s="218"/>
      <c r="S493" s="218"/>
      <c r="T493" s="218"/>
      <c r="U493" s="218"/>
      <c r="V493" s="218"/>
      <c r="W493" s="218"/>
      <c r="X493" s="218"/>
      <c r="Y493" s="218"/>
      <c r="Z493" s="218"/>
      <c r="AA493" s="218"/>
      <c r="AB493" s="218"/>
      <c r="AC493" s="218"/>
    </row>
    <row r="494" spans="1:29" ht="15.75" customHeight="1" x14ac:dyDescent="0.2">
      <c r="A494" s="218"/>
      <c r="B494" s="218"/>
      <c r="C494" s="219"/>
      <c r="D494" s="219"/>
      <c r="E494" s="219"/>
      <c r="F494" s="219"/>
      <c r="G494" s="219"/>
      <c r="H494" s="219"/>
      <c r="I494" s="218"/>
      <c r="J494" s="218"/>
      <c r="K494" s="218"/>
      <c r="L494" s="218"/>
      <c r="M494" s="218"/>
      <c r="N494" s="218"/>
      <c r="O494" s="218"/>
      <c r="P494" s="218"/>
      <c r="Q494" s="218"/>
      <c r="R494" s="218"/>
      <c r="S494" s="218"/>
      <c r="T494" s="218"/>
      <c r="U494" s="218"/>
      <c r="V494" s="218"/>
      <c r="W494" s="218"/>
      <c r="X494" s="218"/>
      <c r="Y494" s="218"/>
      <c r="Z494" s="218"/>
      <c r="AA494" s="218"/>
      <c r="AB494" s="218"/>
      <c r="AC494" s="218"/>
    </row>
    <row r="495" spans="1:29" ht="15.75" customHeight="1" x14ac:dyDescent="0.2">
      <c r="A495" s="218"/>
      <c r="B495" s="218"/>
      <c r="C495" s="219"/>
      <c r="D495" s="219"/>
      <c r="E495" s="219"/>
      <c r="F495" s="219"/>
      <c r="G495" s="219"/>
      <c r="H495" s="219"/>
      <c r="I495" s="218"/>
      <c r="J495" s="218"/>
      <c r="K495" s="218"/>
      <c r="L495" s="218"/>
      <c r="M495" s="218"/>
      <c r="N495" s="218"/>
      <c r="O495" s="218"/>
      <c r="P495" s="218"/>
      <c r="Q495" s="218"/>
      <c r="R495" s="218"/>
      <c r="S495" s="218"/>
      <c r="T495" s="218"/>
      <c r="U495" s="218"/>
      <c r="V495" s="218"/>
      <c r="W495" s="218"/>
      <c r="X495" s="218"/>
      <c r="Y495" s="218"/>
      <c r="Z495" s="218"/>
      <c r="AA495" s="218"/>
      <c r="AB495" s="218"/>
      <c r="AC495" s="218"/>
    </row>
    <row r="496" spans="1:29" ht="15.75" customHeight="1" x14ac:dyDescent="0.2">
      <c r="A496" s="218"/>
      <c r="B496" s="218"/>
      <c r="C496" s="219"/>
      <c r="D496" s="219"/>
      <c r="E496" s="219"/>
      <c r="F496" s="219"/>
      <c r="G496" s="219"/>
      <c r="H496" s="219"/>
      <c r="I496" s="218"/>
      <c r="J496" s="218"/>
      <c r="K496" s="218"/>
      <c r="L496" s="218"/>
      <c r="M496" s="218"/>
      <c r="N496" s="218"/>
      <c r="O496" s="218"/>
      <c r="P496" s="218"/>
      <c r="Q496" s="218"/>
      <c r="R496" s="218"/>
      <c r="S496" s="218"/>
      <c r="T496" s="218"/>
      <c r="U496" s="218"/>
      <c r="V496" s="218"/>
      <c r="W496" s="218"/>
      <c r="X496" s="218"/>
      <c r="Y496" s="218"/>
      <c r="Z496" s="218"/>
      <c r="AA496" s="218"/>
      <c r="AB496" s="218"/>
      <c r="AC496" s="218"/>
    </row>
    <row r="497" spans="1:29" ht="15.75" customHeight="1" x14ac:dyDescent="0.2">
      <c r="A497" s="218"/>
      <c r="B497" s="218"/>
      <c r="C497" s="219"/>
      <c r="D497" s="219"/>
      <c r="E497" s="219"/>
      <c r="F497" s="219"/>
      <c r="G497" s="219"/>
      <c r="H497" s="219"/>
      <c r="I497" s="218"/>
      <c r="J497" s="218"/>
      <c r="K497" s="218"/>
      <c r="L497" s="218"/>
      <c r="M497" s="218"/>
      <c r="N497" s="218"/>
      <c r="O497" s="218"/>
      <c r="P497" s="218"/>
      <c r="Q497" s="218"/>
      <c r="R497" s="218"/>
      <c r="S497" s="218"/>
      <c r="T497" s="218"/>
      <c r="U497" s="218"/>
      <c r="V497" s="218"/>
      <c r="W497" s="218"/>
      <c r="X497" s="218"/>
      <c r="Y497" s="218"/>
      <c r="Z497" s="218"/>
      <c r="AA497" s="218"/>
      <c r="AB497" s="218"/>
      <c r="AC497" s="218"/>
    </row>
    <row r="498" spans="1:29" ht="15.75" customHeight="1" x14ac:dyDescent="0.2">
      <c r="A498" s="218"/>
      <c r="B498" s="218"/>
      <c r="C498" s="219"/>
      <c r="D498" s="219"/>
      <c r="E498" s="219"/>
      <c r="F498" s="219"/>
      <c r="G498" s="219"/>
      <c r="H498" s="219"/>
      <c r="I498" s="218"/>
      <c r="J498" s="218"/>
      <c r="K498" s="218"/>
      <c r="L498" s="218"/>
      <c r="M498" s="218"/>
      <c r="N498" s="218"/>
      <c r="O498" s="218"/>
      <c r="P498" s="218"/>
      <c r="Q498" s="218"/>
      <c r="R498" s="218"/>
      <c r="S498" s="218"/>
      <c r="T498" s="218"/>
      <c r="U498" s="218"/>
      <c r="V498" s="218"/>
      <c r="W498" s="218"/>
      <c r="X498" s="218"/>
      <c r="Y498" s="218"/>
      <c r="Z498" s="218"/>
      <c r="AA498" s="218"/>
      <c r="AB498" s="218"/>
      <c r="AC498" s="218"/>
    </row>
    <row r="499" spans="1:29" ht="15.75" customHeight="1" x14ac:dyDescent="0.2">
      <c r="A499" s="218"/>
      <c r="B499" s="218"/>
      <c r="C499" s="219"/>
      <c r="D499" s="219"/>
      <c r="E499" s="219"/>
      <c r="F499" s="219"/>
      <c r="G499" s="219"/>
      <c r="H499" s="219"/>
      <c r="I499" s="218"/>
      <c r="J499" s="218"/>
      <c r="K499" s="218"/>
      <c r="L499" s="218"/>
      <c r="M499" s="218"/>
      <c r="N499" s="218"/>
      <c r="O499" s="218"/>
      <c r="P499" s="218"/>
      <c r="Q499" s="218"/>
      <c r="R499" s="218"/>
      <c r="S499" s="218"/>
      <c r="T499" s="218"/>
      <c r="U499" s="218"/>
      <c r="V499" s="218"/>
      <c r="W499" s="218"/>
      <c r="X499" s="218"/>
      <c r="Y499" s="218"/>
      <c r="Z499" s="218"/>
      <c r="AA499" s="218"/>
      <c r="AB499" s="218"/>
      <c r="AC499" s="218"/>
    </row>
    <row r="500" spans="1:29" ht="15.75" customHeight="1" x14ac:dyDescent="0.2">
      <c r="A500" s="218"/>
      <c r="B500" s="218"/>
      <c r="C500" s="219"/>
      <c r="D500" s="219"/>
      <c r="E500" s="219"/>
      <c r="F500" s="219"/>
      <c r="G500" s="219"/>
      <c r="H500" s="219"/>
      <c r="I500" s="218"/>
      <c r="J500" s="218"/>
      <c r="K500" s="218"/>
      <c r="L500" s="218"/>
      <c r="M500" s="218"/>
      <c r="N500" s="218"/>
      <c r="O500" s="218"/>
      <c r="P500" s="218"/>
      <c r="Q500" s="218"/>
      <c r="R500" s="218"/>
      <c r="S500" s="218"/>
      <c r="T500" s="218"/>
      <c r="U500" s="218"/>
      <c r="V500" s="218"/>
      <c r="W500" s="218"/>
      <c r="X500" s="218"/>
      <c r="Y500" s="218"/>
      <c r="Z500" s="218"/>
      <c r="AA500" s="218"/>
      <c r="AB500" s="218"/>
      <c r="AC500" s="218"/>
    </row>
    <row r="501" spans="1:29" ht="15.75" customHeight="1" x14ac:dyDescent="0.2">
      <c r="A501" s="218"/>
      <c r="B501" s="218"/>
      <c r="C501" s="219"/>
      <c r="D501" s="219"/>
      <c r="E501" s="219"/>
      <c r="F501" s="219"/>
      <c r="G501" s="219"/>
      <c r="H501" s="219"/>
      <c r="I501" s="218"/>
      <c r="J501" s="218"/>
      <c r="K501" s="218"/>
      <c r="L501" s="218"/>
      <c r="M501" s="218"/>
      <c r="N501" s="218"/>
      <c r="O501" s="218"/>
      <c r="P501" s="218"/>
      <c r="Q501" s="218"/>
      <c r="R501" s="218"/>
      <c r="S501" s="218"/>
      <c r="T501" s="218"/>
      <c r="U501" s="218"/>
      <c r="V501" s="218"/>
      <c r="W501" s="218"/>
      <c r="X501" s="218"/>
      <c r="Y501" s="218"/>
      <c r="Z501" s="218"/>
      <c r="AA501" s="218"/>
      <c r="AB501" s="218"/>
      <c r="AC501" s="218"/>
    </row>
    <row r="502" spans="1:29" ht="15.75" customHeight="1" x14ac:dyDescent="0.2">
      <c r="A502" s="218"/>
      <c r="B502" s="218"/>
      <c r="C502" s="219"/>
      <c r="D502" s="219"/>
      <c r="E502" s="219"/>
      <c r="F502" s="219"/>
      <c r="G502" s="219"/>
      <c r="H502" s="219"/>
      <c r="I502" s="218"/>
      <c r="J502" s="218"/>
      <c r="K502" s="218"/>
      <c r="L502" s="218"/>
      <c r="M502" s="218"/>
      <c r="N502" s="218"/>
      <c r="O502" s="218"/>
      <c r="P502" s="218"/>
      <c r="Q502" s="218"/>
      <c r="R502" s="218"/>
      <c r="S502" s="218"/>
      <c r="T502" s="218"/>
      <c r="U502" s="218"/>
      <c r="V502" s="218"/>
      <c r="W502" s="218"/>
      <c r="X502" s="218"/>
      <c r="Y502" s="218"/>
      <c r="Z502" s="218"/>
      <c r="AA502" s="218"/>
      <c r="AB502" s="218"/>
      <c r="AC502" s="218"/>
    </row>
    <row r="503" spans="1:29" ht="15.75" customHeight="1" x14ac:dyDescent="0.2">
      <c r="A503" s="218"/>
      <c r="B503" s="218"/>
      <c r="C503" s="219"/>
      <c r="D503" s="219"/>
      <c r="E503" s="219"/>
      <c r="F503" s="219"/>
      <c r="G503" s="219"/>
      <c r="H503" s="219"/>
      <c r="I503" s="218"/>
      <c r="J503" s="218"/>
      <c r="K503" s="218"/>
      <c r="L503" s="218"/>
      <c r="M503" s="218"/>
      <c r="N503" s="218"/>
      <c r="O503" s="218"/>
      <c r="P503" s="218"/>
      <c r="Q503" s="218"/>
      <c r="R503" s="218"/>
      <c r="S503" s="218"/>
      <c r="T503" s="218"/>
      <c r="U503" s="218"/>
      <c r="V503" s="218"/>
      <c r="W503" s="218"/>
      <c r="X503" s="218"/>
      <c r="Y503" s="218"/>
      <c r="Z503" s="218"/>
      <c r="AA503" s="218"/>
      <c r="AB503" s="218"/>
      <c r="AC503" s="218"/>
    </row>
    <row r="504" spans="1:29" ht="15.75" customHeight="1" x14ac:dyDescent="0.2">
      <c r="A504" s="218"/>
      <c r="B504" s="218"/>
      <c r="C504" s="219"/>
      <c r="D504" s="219"/>
      <c r="E504" s="219"/>
      <c r="F504" s="219"/>
      <c r="G504" s="219"/>
      <c r="H504" s="219"/>
      <c r="I504" s="218"/>
      <c r="J504" s="218"/>
      <c r="K504" s="218"/>
      <c r="L504" s="218"/>
      <c r="M504" s="218"/>
      <c r="N504" s="218"/>
      <c r="O504" s="218"/>
      <c r="P504" s="218"/>
      <c r="Q504" s="218"/>
      <c r="R504" s="218"/>
      <c r="S504" s="218"/>
      <c r="T504" s="218"/>
      <c r="U504" s="218"/>
      <c r="V504" s="218"/>
      <c r="W504" s="218"/>
      <c r="X504" s="218"/>
      <c r="Y504" s="218"/>
      <c r="Z504" s="218"/>
      <c r="AA504" s="218"/>
      <c r="AB504" s="218"/>
      <c r="AC504" s="218"/>
    </row>
    <row r="505" spans="1:29" ht="15.75" customHeight="1" x14ac:dyDescent="0.2">
      <c r="A505" s="218"/>
      <c r="B505" s="218"/>
      <c r="C505" s="219"/>
      <c r="D505" s="219"/>
      <c r="E505" s="219"/>
      <c r="F505" s="219"/>
      <c r="G505" s="219"/>
      <c r="H505" s="219"/>
      <c r="I505" s="218"/>
      <c r="J505" s="218"/>
      <c r="K505" s="218"/>
      <c r="L505" s="218"/>
      <c r="M505" s="218"/>
      <c r="N505" s="218"/>
      <c r="O505" s="218"/>
      <c r="P505" s="218"/>
      <c r="Q505" s="218"/>
      <c r="R505" s="218"/>
      <c r="S505" s="218"/>
      <c r="T505" s="218"/>
      <c r="U505" s="218"/>
      <c r="V505" s="218"/>
      <c r="W505" s="218"/>
      <c r="X505" s="218"/>
      <c r="Y505" s="218"/>
      <c r="Z505" s="218"/>
      <c r="AA505" s="218"/>
      <c r="AB505" s="218"/>
      <c r="AC505" s="218"/>
    </row>
    <row r="506" spans="1:29" ht="15.75" customHeight="1" x14ac:dyDescent="0.2">
      <c r="A506" s="218"/>
      <c r="B506" s="218"/>
      <c r="C506" s="219"/>
      <c r="D506" s="219"/>
      <c r="E506" s="219"/>
      <c r="F506" s="219"/>
      <c r="G506" s="219"/>
      <c r="H506" s="219"/>
      <c r="I506" s="218"/>
      <c r="J506" s="218"/>
      <c r="K506" s="218"/>
      <c r="L506" s="218"/>
      <c r="M506" s="218"/>
      <c r="N506" s="218"/>
      <c r="O506" s="218"/>
      <c r="P506" s="218"/>
      <c r="Q506" s="218"/>
      <c r="R506" s="218"/>
      <c r="S506" s="218"/>
      <c r="T506" s="218"/>
      <c r="U506" s="218"/>
      <c r="V506" s="218"/>
      <c r="W506" s="218"/>
      <c r="X506" s="218"/>
      <c r="Y506" s="218"/>
      <c r="Z506" s="218"/>
      <c r="AA506" s="218"/>
      <c r="AB506" s="218"/>
      <c r="AC506" s="218"/>
    </row>
    <row r="507" spans="1:29" ht="15.75" customHeight="1" x14ac:dyDescent="0.2">
      <c r="A507" s="218"/>
      <c r="B507" s="218"/>
      <c r="C507" s="219"/>
      <c r="D507" s="219"/>
      <c r="E507" s="219"/>
      <c r="F507" s="219"/>
      <c r="G507" s="219"/>
      <c r="H507" s="219"/>
      <c r="I507" s="218"/>
      <c r="J507" s="218"/>
      <c r="K507" s="218"/>
      <c r="L507" s="218"/>
      <c r="M507" s="218"/>
      <c r="N507" s="218"/>
      <c r="O507" s="218"/>
      <c r="P507" s="218"/>
      <c r="Q507" s="218"/>
      <c r="R507" s="218"/>
      <c r="S507" s="218"/>
      <c r="T507" s="218"/>
      <c r="U507" s="218"/>
      <c r="V507" s="218"/>
      <c r="W507" s="218"/>
      <c r="X507" s="218"/>
      <c r="Y507" s="218"/>
      <c r="Z507" s="218"/>
      <c r="AA507" s="218"/>
      <c r="AB507" s="218"/>
      <c r="AC507" s="218"/>
    </row>
    <row r="508" spans="1:29" ht="15.75" customHeight="1" x14ac:dyDescent="0.2">
      <c r="A508" s="218"/>
      <c r="B508" s="218"/>
      <c r="C508" s="219"/>
      <c r="D508" s="219"/>
      <c r="E508" s="219"/>
      <c r="F508" s="219"/>
      <c r="G508" s="219"/>
      <c r="H508" s="219"/>
      <c r="I508" s="218"/>
      <c r="J508" s="218"/>
      <c r="K508" s="218"/>
      <c r="L508" s="218"/>
      <c r="M508" s="218"/>
      <c r="N508" s="218"/>
      <c r="O508" s="218"/>
      <c r="P508" s="218"/>
      <c r="Q508" s="218"/>
      <c r="R508" s="218"/>
      <c r="S508" s="218"/>
      <c r="T508" s="218"/>
      <c r="U508" s="218"/>
      <c r="V508" s="218"/>
      <c r="W508" s="218"/>
      <c r="X508" s="218"/>
      <c r="Y508" s="218"/>
      <c r="Z508" s="218"/>
      <c r="AA508" s="218"/>
      <c r="AB508" s="218"/>
      <c r="AC508" s="218"/>
    </row>
    <row r="509" spans="1:29" ht="15.75" customHeight="1" x14ac:dyDescent="0.2">
      <c r="A509" s="218"/>
      <c r="B509" s="218"/>
      <c r="C509" s="219"/>
      <c r="D509" s="219"/>
      <c r="E509" s="219"/>
      <c r="F509" s="219"/>
      <c r="G509" s="219"/>
      <c r="H509" s="219"/>
      <c r="I509" s="218"/>
      <c r="J509" s="218"/>
      <c r="K509" s="218"/>
      <c r="L509" s="218"/>
      <c r="M509" s="218"/>
      <c r="N509" s="218"/>
      <c r="O509" s="218"/>
      <c r="P509" s="218"/>
      <c r="Q509" s="218"/>
      <c r="R509" s="218"/>
      <c r="S509" s="218"/>
      <c r="T509" s="218"/>
      <c r="U509" s="218"/>
      <c r="V509" s="218"/>
      <c r="W509" s="218"/>
      <c r="X509" s="218"/>
      <c r="Y509" s="218"/>
      <c r="Z509" s="218"/>
      <c r="AA509" s="218"/>
      <c r="AB509" s="218"/>
      <c r="AC509" s="218"/>
    </row>
    <row r="510" spans="1:29" ht="15.75" customHeight="1" x14ac:dyDescent="0.2">
      <c r="A510" s="218"/>
      <c r="B510" s="218"/>
      <c r="C510" s="219"/>
      <c r="D510" s="219"/>
      <c r="E510" s="219"/>
      <c r="F510" s="219"/>
      <c r="G510" s="219"/>
      <c r="H510" s="219"/>
      <c r="I510" s="218"/>
      <c r="J510" s="218"/>
      <c r="K510" s="218"/>
      <c r="L510" s="218"/>
      <c r="M510" s="218"/>
      <c r="N510" s="218"/>
      <c r="O510" s="218"/>
      <c r="P510" s="218"/>
      <c r="Q510" s="218"/>
      <c r="R510" s="218"/>
      <c r="S510" s="218"/>
      <c r="T510" s="218"/>
      <c r="U510" s="218"/>
      <c r="V510" s="218"/>
      <c r="W510" s="218"/>
      <c r="X510" s="218"/>
      <c r="Y510" s="218"/>
      <c r="Z510" s="218"/>
      <c r="AA510" s="218"/>
      <c r="AB510" s="218"/>
      <c r="AC510" s="218"/>
    </row>
    <row r="511" spans="1:29" ht="15.75" customHeight="1" x14ac:dyDescent="0.2">
      <c r="A511" s="218"/>
      <c r="B511" s="218"/>
      <c r="C511" s="219"/>
      <c r="D511" s="219"/>
      <c r="E511" s="219"/>
      <c r="F511" s="219"/>
      <c r="G511" s="219"/>
      <c r="H511" s="219"/>
      <c r="I511" s="218"/>
      <c r="J511" s="218"/>
      <c r="K511" s="218"/>
      <c r="L511" s="218"/>
      <c r="M511" s="218"/>
      <c r="N511" s="218"/>
      <c r="O511" s="218"/>
      <c r="P511" s="218"/>
      <c r="Q511" s="218"/>
      <c r="R511" s="218"/>
      <c r="S511" s="218"/>
      <c r="T511" s="218"/>
      <c r="U511" s="218"/>
      <c r="V511" s="218"/>
      <c r="W511" s="218"/>
      <c r="X511" s="218"/>
      <c r="Y511" s="218"/>
      <c r="Z511" s="218"/>
      <c r="AA511" s="218"/>
      <c r="AB511" s="218"/>
      <c r="AC511" s="218"/>
    </row>
    <row r="512" spans="1:29" ht="15.75" customHeight="1" x14ac:dyDescent="0.2">
      <c r="A512" s="218"/>
      <c r="B512" s="218"/>
      <c r="C512" s="219"/>
      <c r="D512" s="219"/>
      <c r="E512" s="219"/>
      <c r="F512" s="219"/>
      <c r="G512" s="219"/>
      <c r="H512" s="219"/>
      <c r="I512" s="218"/>
      <c r="J512" s="218"/>
      <c r="K512" s="218"/>
      <c r="L512" s="218"/>
      <c r="M512" s="218"/>
      <c r="N512" s="218"/>
      <c r="O512" s="218"/>
      <c r="P512" s="218"/>
      <c r="Q512" s="218"/>
      <c r="R512" s="218"/>
      <c r="S512" s="218"/>
      <c r="T512" s="218"/>
      <c r="U512" s="218"/>
      <c r="V512" s="218"/>
      <c r="W512" s="218"/>
      <c r="X512" s="218"/>
      <c r="Y512" s="218"/>
      <c r="Z512" s="218"/>
      <c r="AA512" s="218"/>
      <c r="AB512" s="218"/>
      <c r="AC512" s="218"/>
    </row>
    <row r="513" spans="1:29" ht="15.75" customHeight="1" x14ac:dyDescent="0.2">
      <c r="A513" s="218"/>
      <c r="B513" s="218"/>
      <c r="C513" s="219"/>
      <c r="D513" s="219"/>
      <c r="E513" s="219"/>
      <c r="F513" s="219"/>
      <c r="G513" s="219"/>
      <c r="H513" s="219"/>
      <c r="I513" s="218"/>
      <c r="J513" s="218"/>
      <c r="K513" s="218"/>
      <c r="L513" s="218"/>
      <c r="M513" s="218"/>
      <c r="N513" s="218"/>
      <c r="O513" s="218"/>
      <c r="P513" s="218"/>
      <c r="Q513" s="218"/>
      <c r="R513" s="218"/>
      <c r="S513" s="218"/>
      <c r="T513" s="218"/>
      <c r="U513" s="218"/>
      <c r="V513" s="218"/>
      <c r="W513" s="218"/>
      <c r="X513" s="218"/>
      <c r="Y513" s="218"/>
      <c r="Z513" s="218"/>
      <c r="AA513" s="218"/>
      <c r="AB513" s="218"/>
      <c r="AC513" s="218"/>
    </row>
    <row r="514" spans="1:29" ht="15.75" customHeight="1" x14ac:dyDescent="0.2">
      <c r="A514" s="218"/>
      <c r="B514" s="218"/>
      <c r="C514" s="219"/>
      <c r="D514" s="219"/>
      <c r="E514" s="219"/>
      <c r="F514" s="219"/>
      <c r="G514" s="219"/>
      <c r="H514" s="219"/>
      <c r="I514" s="218"/>
      <c r="J514" s="218"/>
      <c r="K514" s="218"/>
      <c r="L514" s="218"/>
      <c r="M514" s="218"/>
      <c r="N514" s="218"/>
      <c r="O514" s="218"/>
      <c r="P514" s="218"/>
      <c r="Q514" s="218"/>
      <c r="R514" s="218"/>
      <c r="S514" s="218"/>
      <c r="T514" s="218"/>
      <c r="U514" s="218"/>
      <c r="V514" s="218"/>
      <c r="W514" s="218"/>
      <c r="X514" s="218"/>
      <c r="Y514" s="218"/>
      <c r="Z514" s="218"/>
      <c r="AA514" s="218"/>
      <c r="AB514" s="218"/>
      <c r="AC514" s="218"/>
    </row>
    <row r="515" spans="1:29" ht="15.75" customHeight="1" x14ac:dyDescent="0.2">
      <c r="A515" s="218"/>
      <c r="B515" s="218"/>
      <c r="C515" s="219"/>
      <c r="D515" s="219"/>
      <c r="E515" s="219"/>
      <c r="F515" s="219"/>
      <c r="G515" s="219"/>
      <c r="H515" s="219"/>
      <c r="I515" s="218"/>
      <c r="J515" s="218"/>
      <c r="K515" s="218"/>
      <c r="L515" s="218"/>
      <c r="M515" s="218"/>
      <c r="N515" s="218"/>
      <c r="O515" s="218"/>
      <c r="P515" s="218"/>
      <c r="Q515" s="218"/>
      <c r="R515" s="218"/>
      <c r="S515" s="218"/>
      <c r="T515" s="218"/>
      <c r="U515" s="218"/>
      <c r="V515" s="218"/>
      <c r="W515" s="218"/>
      <c r="X515" s="218"/>
      <c r="Y515" s="218"/>
      <c r="Z515" s="218"/>
      <c r="AA515" s="218"/>
      <c r="AB515" s="218"/>
      <c r="AC515" s="218"/>
    </row>
    <row r="516" spans="1:29" ht="15.75" customHeight="1" x14ac:dyDescent="0.2">
      <c r="A516" s="218"/>
      <c r="B516" s="218"/>
      <c r="C516" s="219"/>
      <c r="D516" s="219"/>
      <c r="E516" s="219"/>
      <c r="F516" s="219"/>
      <c r="G516" s="219"/>
      <c r="H516" s="219"/>
      <c r="I516" s="218"/>
      <c r="J516" s="218"/>
      <c r="K516" s="218"/>
      <c r="L516" s="218"/>
      <c r="M516" s="218"/>
      <c r="N516" s="218"/>
      <c r="O516" s="218"/>
      <c r="P516" s="218"/>
      <c r="Q516" s="218"/>
      <c r="R516" s="218"/>
      <c r="S516" s="218"/>
      <c r="T516" s="218"/>
      <c r="U516" s="218"/>
      <c r="V516" s="218"/>
      <c r="W516" s="218"/>
      <c r="X516" s="218"/>
      <c r="Y516" s="218"/>
      <c r="Z516" s="218"/>
      <c r="AA516" s="218"/>
      <c r="AB516" s="218"/>
      <c r="AC516" s="218"/>
    </row>
    <row r="517" spans="1:29" ht="15.75" customHeight="1" x14ac:dyDescent="0.2">
      <c r="A517" s="218"/>
      <c r="B517" s="218"/>
      <c r="C517" s="219"/>
      <c r="D517" s="219"/>
      <c r="E517" s="219"/>
      <c r="F517" s="219"/>
      <c r="G517" s="219"/>
      <c r="H517" s="219"/>
      <c r="I517" s="218"/>
      <c r="J517" s="218"/>
      <c r="K517" s="218"/>
      <c r="L517" s="218"/>
      <c r="M517" s="218"/>
      <c r="N517" s="218"/>
      <c r="O517" s="218"/>
      <c r="P517" s="218"/>
      <c r="Q517" s="218"/>
      <c r="R517" s="218"/>
      <c r="S517" s="218"/>
      <c r="T517" s="218"/>
      <c r="U517" s="218"/>
      <c r="V517" s="218"/>
      <c r="W517" s="218"/>
      <c r="X517" s="218"/>
      <c r="Y517" s="218"/>
      <c r="Z517" s="218"/>
      <c r="AA517" s="218"/>
      <c r="AB517" s="218"/>
      <c r="AC517" s="218"/>
    </row>
    <row r="518" spans="1:29" ht="15.75" customHeight="1" x14ac:dyDescent="0.2">
      <c r="A518" s="218"/>
      <c r="B518" s="218"/>
      <c r="C518" s="219"/>
      <c r="D518" s="219"/>
      <c r="E518" s="219"/>
      <c r="F518" s="219"/>
      <c r="G518" s="219"/>
      <c r="H518" s="219"/>
      <c r="I518" s="218"/>
      <c r="J518" s="218"/>
      <c r="K518" s="218"/>
      <c r="L518" s="218"/>
      <c r="M518" s="218"/>
      <c r="N518" s="218"/>
      <c r="O518" s="218"/>
      <c r="P518" s="218"/>
      <c r="Q518" s="218"/>
      <c r="R518" s="218"/>
      <c r="S518" s="218"/>
      <c r="T518" s="218"/>
      <c r="U518" s="218"/>
      <c r="V518" s="218"/>
      <c r="W518" s="218"/>
      <c r="X518" s="218"/>
      <c r="Y518" s="218"/>
      <c r="Z518" s="218"/>
      <c r="AA518" s="218"/>
      <c r="AB518" s="218"/>
      <c r="AC518" s="218"/>
    </row>
    <row r="519" spans="1:29" ht="15.75" customHeight="1" x14ac:dyDescent="0.2">
      <c r="A519" s="218"/>
      <c r="B519" s="218"/>
      <c r="C519" s="219"/>
      <c r="D519" s="219"/>
      <c r="E519" s="219"/>
      <c r="F519" s="219"/>
      <c r="G519" s="219"/>
      <c r="H519" s="219"/>
      <c r="I519" s="218"/>
      <c r="J519" s="218"/>
      <c r="K519" s="218"/>
      <c r="L519" s="218"/>
      <c r="M519" s="218"/>
      <c r="N519" s="218"/>
      <c r="O519" s="218"/>
      <c r="P519" s="218"/>
      <c r="Q519" s="218"/>
      <c r="R519" s="218"/>
      <c r="S519" s="218"/>
      <c r="T519" s="218"/>
      <c r="U519" s="218"/>
      <c r="V519" s="218"/>
      <c r="W519" s="218"/>
      <c r="X519" s="218"/>
      <c r="Y519" s="218"/>
      <c r="Z519" s="218"/>
      <c r="AA519" s="218"/>
      <c r="AB519" s="218"/>
      <c r="AC519" s="218"/>
    </row>
    <row r="520" spans="1:29" ht="15.75" customHeight="1" x14ac:dyDescent="0.2">
      <c r="A520" s="218"/>
      <c r="B520" s="218"/>
      <c r="C520" s="219"/>
      <c r="D520" s="219"/>
      <c r="E520" s="219"/>
      <c r="F520" s="219"/>
      <c r="G520" s="219"/>
      <c r="H520" s="219"/>
      <c r="I520" s="218"/>
      <c r="J520" s="218"/>
      <c r="K520" s="218"/>
      <c r="L520" s="218"/>
      <c r="M520" s="218"/>
      <c r="N520" s="218"/>
      <c r="O520" s="218"/>
      <c r="P520" s="218"/>
      <c r="Q520" s="218"/>
      <c r="R520" s="218"/>
      <c r="S520" s="218"/>
      <c r="T520" s="218"/>
      <c r="U520" s="218"/>
      <c r="V520" s="218"/>
      <c r="W520" s="218"/>
      <c r="X520" s="218"/>
      <c r="Y520" s="218"/>
      <c r="Z520" s="218"/>
      <c r="AA520" s="218"/>
      <c r="AB520" s="218"/>
      <c r="AC520" s="218"/>
    </row>
    <row r="521" spans="1:29" ht="15.75" customHeight="1" x14ac:dyDescent="0.2">
      <c r="A521" s="218"/>
      <c r="B521" s="218"/>
      <c r="C521" s="219"/>
      <c r="D521" s="219"/>
      <c r="E521" s="219"/>
      <c r="F521" s="219"/>
      <c r="G521" s="219"/>
      <c r="H521" s="219"/>
      <c r="I521" s="218"/>
      <c r="J521" s="218"/>
      <c r="K521" s="218"/>
      <c r="L521" s="218"/>
      <c r="M521" s="218"/>
      <c r="N521" s="218"/>
      <c r="O521" s="218"/>
      <c r="P521" s="218"/>
      <c r="Q521" s="218"/>
      <c r="R521" s="218"/>
      <c r="S521" s="218"/>
      <c r="T521" s="218"/>
      <c r="U521" s="218"/>
      <c r="V521" s="218"/>
      <c r="W521" s="218"/>
      <c r="X521" s="218"/>
      <c r="Y521" s="218"/>
      <c r="Z521" s="218"/>
      <c r="AA521" s="218"/>
      <c r="AB521" s="218"/>
      <c r="AC521" s="218"/>
    </row>
    <row r="522" spans="1:29" ht="15.75" customHeight="1" x14ac:dyDescent="0.2">
      <c r="A522" s="218"/>
      <c r="B522" s="218"/>
      <c r="C522" s="219"/>
      <c r="D522" s="219"/>
      <c r="E522" s="219"/>
      <c r="F522" s="219"/>
      <c r="G522" s="219"/>
      <c r="H522" s="219"/>
      <c r="I522" s="218"/>
      <c r="J522" s="218"/>
      <c r="K522" s="218"/>
      <c r="L522" s="218"/>
      <c r="M522" s="218"/>
      <c r="N522" s="218"/>
      <c r="O522" s="218"/>
      <c r="P522" s="218"/>
      <c r="Q522" s="218"/>
      <c r="R522" s="218"/>
      <c r="S522" s="218"/>
      <c r="T522" s="218"/>
      <c r="U522" s="218"/>
      <c r="V522" s="218"/>
      <c r="W522" s="218"/>
      <c r="X522" s="218"/>
      <c r="Y522" s="218"/>
      <c r="Z522" s="218"/>
      <c r="AA522" s="218"/>
      <c r="AB522" s="218"/>
      <c r="AC522" s="218"/>
    </row>
    <row r="523" spans="1:29" ht="15.75" customHeight="1" x14ac:dyDescent="0.2">
      <c r="A523" s="218"/>
      <c r="B523" s="218"/>
      <c r="C523" s="219"/>
      <c r="D523" s="219"/>
      <c r="E523" s="219"/>
      <c r="F523" s="219"/>
      <c r="G523" s="219"/>
      <c r="H523" s="219"/>
      <c r="I523" s="218"/>
      <c r="J523" s="218"/>
      <c r="K523" s="218"/>
      <c r="L523" s="218"/>
      <c r="M523" s="218"/>
      <c r="N523" s="218"/>
      <c r="O523" s="218"/>
      <c r="P523" s="218"/>
      <c r="Q523" s="218"/>
      <c r="R523" s="218"/>
      <c r="S523" s="218"/>
      <c r="T523" s="218"/>
      <c r="U523" s="218"/>
      <c r="V523" s="218"/>
      <c r="W523" s="218"/>
      <c r="X523" s="218"/>
      <c r="Y523" s="218"/>
      <c r="Z523" s="218"/>
      <c r="AA523" s="218"/>
      <c r="AB523" s="218"/>
      <c r="AC523" s="218"/>
    </row>
    <row r="524" spans="1:29" ht="15.75" customHeight="1" x14ac:dyDescent="0.2">
      <c r="A524" s="218"/>
      <c r="B524" s="218"/>
      <c r="C524" s="219"/>
      <c r="D524" s="219"/>
      <c r="E524" s="219"/>
      <c r="F524" s="219"/>
      <c r="G524" s="219"/>
      <c r="H524" s="219"/>
      <c r="I524" s="218"/>
      <c r="J524" s="218"/>
      <c r="K524" s="218"/>
      <c r="L524" s="218"/>
      <c r="M524" s="218"/>
      <c r="N524" s="218"/>
      <c r="O524" s="218"/>
      <c r="P524" s="218"/>
      <c r="Q524" s="218"/>
      <c r="R524" s="218"/>
      <c r="S524" s="218"/>
      <c r="T524" s="218"/>
      <c r="U524" s="218"/>
      <c r="V524" s="218"/>
      <c r="W524" s="218"/>
      <c r="X524" s="218"/>
      <c r="Y524" s="218"/>
      <c r="Z524" s="218"/>
      <c r="AA524" s="218"/>
      <c r="AB524" s="218"/>
      <c r="AC524" s="218"/>
    </row>
    <row r="525" spans="1:29" ht="15.75" customHeight="1" x14ac:dyDescent="0.2">
      <c r="A525" s="218"/>
      <c r="B525" s="218"/>
      <c r="C525" s="219"/>
      <c r="D525" s="219"/>
      <c r="E525" s="219"/>
      <c r="F525" s="219"/>
      <c r="G525" s="219"/>
      <c r="H525" s="219"/>
      <c r="I525" s="218"/>
      <c r="J525" s="218"/>
      <c r="K525" s="218"/>
      <c r="L525" s="218"/>
      <c r="M525" s="218"/>
      <c r="N525" s="218"/>
      <c r="O525" s="218"/>
      <c r="P525" s="218"/>
      <c r="Q525" s="218"/>
      <c r="R525" s="218"/>
      <c r="S525" s="218"/>
      <c r="T525" s="218"/>
      <c r="U525" s="218"/>
      <c r="V525" s="218"/>
      <c r="W525" s="218"/>
      <c r="X525" s="218"/>
      <c r="Y525" s="218"/>
      <c r="Z525" s="218"/>
      <c r="AA525" s="218"/>
      <c r="AB525" s="218"/>
      <c r="AC525" s="218"/>
    </row>
    <row r="526" spans="1:29" ht="15.75" customHeight="1" x14ac:dyDescent="0.2">
      <c r="A526" s="218"/>
      <c r="B526" s="218"/>
      <c r="C526" s="219"/>
      <c r="D526" s="219"/>
      <c r="E526" s="219"/>
      <c r="F526" s="219"/>
      <c r="G526" s="219"/>
      <c r="H526" s="219"/>
      <c r="I526" s="218"/>
      <c r="J526" s="218"/>
      <c r="K526" s="218"/>
      <c r="L526" s="218"/>
      <c r="M526" s="218"/>
      <c r="N526" s="218"/>
      <c r="O526" s="218"/>
      <c r="P526" s="218"/>
      <c r="Q526" s="218"/>
      <c r="R526" s="218"/>
      <c r="S526" s="218"/>
      <c r="T526" s="218"/>
      <c r="U526" s="218"/>
      <c r="V526" s="218"/>
      <c r="W526" s="218"/>
      <c r="X526" s="218"/>
      <c r="Y526" s="218"/>
      <c r="Z526" s="218"/>
      <c r="AA526" s="218"/>
      <c r="AB526" s="218"/>
      <c r="AC526" s="218"/>
    </row>
    <row r="527" spans="1:29" ht="15.75" customHeight="1" x14ac:dyDescent="0.2">
      <c r="A527" s="218"/>
      <c r="B527" s="218"/>
      <c r="C527" s="219"/>
      <c r="D527" s="219"/>
      <c r="E527" s="219"/>
      <c r="F527" s="219"/>
      <c r="G527" s="219"/>
      <c r="H527" s="219"/>
      <c r="I527" s="218"/>
      <c r="J527" s="218"/>
      <c r="K527" s="218"/>
      <c r="L527" s="218"/>
      <c r="M527" s="218"/>
      <c r="N527" s="218"/>
      <c r="O527" s="218"/>
      <c r="P527" s="218"/>
      <c r="Q527" s="218"/>
      <c r="R527" s="218"/>
      <c r="S527" s="218"/>
      <c r="T527" s="218"/>
      <c r="U527" s="218"/>
      <c r="V527" s="218"/>
      <c r="W527" s="218"/>
      <c r="X527" s="218"/>
      <c r="Y527" s="218"/>
      <c r="Z527" s="218"/>
      <c r="AA527" s="218"/>
      <c r="AB527" s="218"/>
      <c r="AC527" s="218"/>
    </row>
    <row r="528" spans="1:29" ht="15.75" customHeight="1" x14ac:dyDescent="0.2">
      <c r="A528" s="218"/>
      <c r="B528" s="218"/>
      <c r="C528" s="219"/>
      <c r="D528" s="219"/>
      <c r="E528" s="219"/>
      <c r="F528" s="219"/>
      <c r="G528" s="219"/>
      <c r="H528" s="219"/>
      <c r="I528" s="218"/>
      <c r="J528" s="218"/>
      <c r="K528" s="218"/>
      <c r="L528" s="218"/>
      <c r="M528" s="218"/>
      <c r="N528" s="218"/>
      <c r="O528" s="218"/>
      <c r="P528" s="218"/>
      <c r="Q528" s="218"/>
      <c r="R528" s="218"/>
      <c r="S528" s="218"/>
      <c r="T528" s="218"/>
      <c r="U528" s="218"/>
      <c r="V528" s="218"/>
      <c r="W528" s="218"/>
      <c r="X528" s="218"/>
      <c r="Y528" s="218"/>
      <c r="Z528" s="218"/>
      <c r="AA528" s="218"/>
      <c r="AB528" s="218"/>
      <c r="AC528" s="218"/>
    </row>
    <row r="529" spans="1:29" ht="15.75" customHeight="1" x14ac:dyDescent="0.2">
      <c r="A529" s="218"/>
      <c r="B529" s="218"/>
      <c r="C529" s="219"/>
      <c r="D529" s="219"/>
      <c r="E529" s="219"/>
      <c r="F529" s="219"/>
      <c r="G529" s="219"/>
      <c r="H529" s="219"/>
      <c r="I529" s="218"/>
      <c r="J529" s="218"/>
      <c r="K529" s="218"/>
      <c r="L529" s="218"/>
      <c r="M529" s="218"/>
      <c r="N529" s="218"/>
      <c r="O529" s="218"/>
      <c r="P529" s="218"/>
      <c r="Q529" s="218"/>
      <c r="R529" s="218"/>
      <c r="S529" s="218"/>
      <c r="T529" s="218"/>
      <c r="U529" s="218"/>
      <c r="V529" s="218"/>
      <c r="W529" s="218"/>
      <c r="X529" s="218"/>
      <c r="Y529" s="218"/>
      <c r="Z529" s="218"/>
      <c r="AA529" s="218"/>
      <c r="AB529" s="218"/>
      <c r="AC529" s="218"/>
    </row>
    <row r="530" spans="1:29" ht="15.75" customHeight="1" x14ac:dyDescent="0.2">
      <c r="A530" s="218"/>
      <c r="B530" s="218"/>
      <c r="C530" s="219"/>
      <c r="D530" s="219"/>
      <c r="E530" s="219"/>
      <c r="F530" s="219"/>
      <c r="G530" s="219"/>
      <c r="H530" s="219"/>
      <c r="I530" s="218"/>
      <c r="J530" s="218"/>
      <c r="K530" s="218"/>
      <c r="L530" s="218"/>
      <c r="M530" s="218"/>
      <c r="N530" s="218"/>
      <c r="O530" s="218"/>
      <c r="P530" s="218"/>
      <c r="Q530" s="218"/>
      <c r="R530" s="218"/>
      <c r="S530" s="218"/>
      <c r="T530" s="218"/>
      <c r="U530" s="218"/>
      <c r="V530" s="218"/>
      <c r="W530" s="218"/>
      <c r="X530" s="218"/>
      <c r="Y530" s="218"/>
      <c r="Z530" s="218"/>
      <c r="AA530" s="218"/>
      <c r="AB530" s="218"/>
      <c r="AC530" s="218"/>
    </row>
    <row r="531" spans="1:29" ht="15.75" customHeight="1" x14ac:dyDescent="0.2">
      <c r="A531" s="218"/>
      <c r="B531" s="218"/>
      <c r="C531" s="219"/>
      <c r="D531" s="219"/>
      <c r="E531" s="219"/>
      <c r="F531" s="219"/>
      <c r="G531" s="219"/>
      <c r="H531" s="219"/>
      <c r="I531" s="218"/>
      <c r="J531" s="218"/>
      <c r="K531" s="218"/>
      <c r="L531" s="218"/>
      <c r="M531" s="218"/>
      <c r="N531" s="218"/>
      <c r="O531" s="218"/>
      <c r="P531" s="218"/>
      <c r="Q531" s="218"/>
      <c r="R531" s="218"/>
      <c r="S531" s="218"/>
      <c r="T531" s="218"/>
      <c r="U531" s="218"/>
      <c r="V531" s="218"/>
      <c r="W531" s="218"/>
      <c r="X531" s="218"/>
      <c r="Y531" s="218"/>
      <c r="Z531" s="218"/>
      <c r="AA531" s="218"/>
      <c r="AB531" s="218"/>
      <c r="AC531" s="218"/>
    </row>
    <row r="532" spans="1:29" ht="15.75" customHeight="1" x14ac:dyDescent="0.2">
      <c r="A532" s="218"/>
      <c r="B532" s="218"/>
      <c r="C532" s="219"/>
      <c r="D532" s="219"/>
      <c r="E532" s="219"/>
      <c r="F532" s="219"/>
      <c r="G532" s="219"/>
      <c r="H532" s="219"/>
      <c r="I532" s="218"/>
      <c r="J532" s="218"/>
      <c r="K532" s="218"/>
      <c r="L532" s="218"/>
      <c r="M532" s="218"/>
      <c r="N532" s="218"/>
      <c r="O532" s="218"/>
      <c r="P532" s="218"/>
      <c r="Q532" s="218"/>
      <c r="R532" s="218"/>
      <c r="S532" s="218"/>
      <c r="T532" s="218"/>
      <c r="U532" s="218"/>
      <c r="V532" s="218"/>
      <c r="W532" s="218"/>
      <c r="X532" s="218"/>
      <c r="Y532" s="218"/>
      <c r="Z532" s="218"/>
      <c r="AA532" s="218"/>
      <c r="AB532" s="218"/>
      <c r="AC532" s="218"/>
    </row>
    <row r="533" spans="1:29" ht="15.75" customHeight="1" x14ac:dyDescent="0.2">
      <c r="A533" s="218"/>
      <c r="B533" s="218"/>
      <c r="C533" s="219"/>
      <c r="D533" s="219"/>
      <c r="E533" s="219"/>
      <c r="F533" s="219"/>
      <c r="G533" s="219"/>
      <c r="H533" s="219"/>
      <c r="I533" s="218"/>
      <c r="J533" s="218"/>
      <c r="K533" s="218"/>
      <c r="L533" s="218"/>
      <c r="M533" s="218"/>
      <c r="N533" s="218"/>
      <c r="O533" s="218"/>
      <c r="P533" s="218"/>
      <c r="Q533" s="218"/>
      <c r="R533" s="218"/>
      <c r="S533" s="218"/>
      <c r="T533" s="218"/>
      <c r="U533" s="218"/>
      <c r="V533" s="218"/>
      <c r="W533" s="218"/>
      <c r="X533" s="218"/>
      <c r="Y533" s="218"/>
      <c r="Z533" s="218"/>
      <c r="AA533" s="218"/>
      <c r="AB533" s="218"/>
      <c r="AC533" s="218"/>
    </row>
    <row r="534" spans="1:29" ht="15.75" customHeight="1" x14ac:dyDescent="0.2">
      <c r="A534" s="218"/>
      <c r="B534" s="218"/>
      <c r="C534" s="219"/>
      <c r="D534" s="219"/>
      <c r="E534" s="219"/>
      <c r="F534" s="219"/>
      <c r="G534" s="219"/>
      <c r="H534" s="219"/>
      <c r="I534" s="218"/>
      <c r="J534" s="218"/>
      <c r="K534" s="218"/>
      <c r="L534" s="218"/>
      <c r="M534" s="218"/>
      <c r="N534" s="218"/>
      <c r="O534" s="218"/>
      <c r="P534" s="218"/>
      <c r="Q534" s="218"/>
      <c r="R534" s="218"/>
      <c r="S534" s="218"/>
      <c r="T534" s="218"/>
      <c r="U534" s="218"/>
      <c r="V534" s="218"/>
      <c r="W534" s="218"/>
      <c r="X534" s="218"/>
      <c r="Y534" s="218"/>
      <c r="Z534" s="218"/>
      <c r="AA534" s="218"/>
      <c r="AB534" s="218"/>
      <c r="AC534" s="218"/>
    </row>
    <row r="535" spans="1:29" ht="15.75" customHeight="1" x14ac:dyDescent="0.2">
      <c r="A535" s="218"/>
      <c r="B535" s="218"/>
      <c r="C535" s="219"/>
      <c r="D535" s="219"/>
      <c r="E535" s="219"/>
      <c r="F535" s="219"/>
      <c r="G535" s="219"/>
      <c r="H535" s="219"/>
      <c r="I535" s="218"/>
      <c r="J535" s="218"/>
      <c r="K535" s="218"/>
      <c r="L535" s="218"/>
      <c r="M535" s="218"/>
      <c r="N535" s="218"/>
      <c r="O535" s="218"/>
      <c r="P535" s="218"/>
      <c r="Q535" s="218"/>
      <c r="R535" s="218"/>
      <c r="S535" s="218"/>
      <c r="T535" s="218"/>
      <c r="U535" s="218"/>
      <c r="V535" s="218"/>
      <c r="W535" s="218"/>
      <c r="X535" s="218"/>
      <c r="Y535" s="218"/>
      <c r="Z535" s="218"/>
      <c r="AA535" s="218"/>
      <c r="AB535" s="218"/>
      <c r="AC535" s="218"/>
    </row>
    <row r="536" spans="1:29" ht="15.75" customHeight="1" x14ac:dyDescent="0.2">
      <c r="A536" s="218"/>
      <c r="B536" s="218"/>
      <c r="C536" s="219"/>
      <c r="D536" s="219"/>
      <c r="E536" s="219"/>
      <c r="F536" s="219"/>
      <c r="G536" s="219"/>
      <c r="H536" s="219"/>
      <c r="I536" s="218"/>
      <c r="J536" s="218"/>
      <c r="K536" s="218"/>
      <c r="L536" s="218"/>
      <c r="M536" s="218"/>
      <c r="N536" s="218"/>
      <c r="O536" s="218"/>
      <c r="P536" s="218"/>
      <c r="Q536" s="218"/>
      <c r="R536" s="218"/>
      <c r="S536" s="218"/>
      <c r="T536" s="218"/>
      <c r="U536" s="218"/>
      <c r="V536" s="218"/>
      <c r="W536" s="218"/>
      <c r="X536" s="218"/>
      <c r="Y536" s="218"/>
      <c r="Z536" s="218"/>
      <c r="AA536" s="218"/>
      <c r="AB536" s="218"/>
      <c r="AC536" s="218"/>
    </row>
    <row r="537" spans="1:29" ht="15.75" customHeight="1" x14ac:dyDescent="0.2">
      <c r="A537" s="218"/>
      <c r="B537" s="218"/>
      <c r="C537" s="219"/>
      <c r="D537" s="219"/>
      <c r="E537" s="219"/>
      <c r="F537" s="219"/>
      <c r="G537" s="219"/>
      <c r="H537" s="219"/>
      <c r="I537" s="218"/>
      <c r="J537" s="218"/>
      <c r="K537" s="218"/>
      <c r="L537" s="218"/>
      <c r="M537" s="218"/>
      <c r="N537" s="218"/>
      <c r="O537" s="218"/>
      <c r="P537" s="218"/>
      <c r="Q537" s="218"/>
      <c r="R537" s="218"/>
      <c r="S537" s="218"/>
      <c r="T537" s="218"/>
      <c r="U537" s="218"/>
      <c r="V537" s="218"/>
      <c r="W537" s="218"/>
      <c r="X537" s="218"/>
      <c r="Y537" s="218"/>
      <c r="Z537" s="218"/>
      <c r="AA537" s="218"/>
      <c r="AB537" s="218"/>
      <c r="AC537" s="218"/>
    </row>
    <row r="538" spans="1:29" ht="15.75" customHeight="1" x14ac:dyDescent="0.2">
      <c r="A538" s="218"/>
      <c r="B538" s="218"/>
      <c r="C538" s="219"/>
      <c r="D538" s="219"/>
      <c r="E538" s="219"/>
      <c r="F538" s="219"/>
      <c r="G538" s="219"/>
      <c r="H538" s="219"/>
      <c r="I538" s="218"/>
      <c r="J538" s="218"/>
      <c r="K538" s="218"/>
      <c r="L538" s="218"/>
      <c r="M538" s="218"/>
      <c r="N538" s="218"/>
      <c r="O538" s="218"/>
      <c r="P538" s="218"/>
      <c r="Q538" s="218"/>
      <c r="R538" s="218"/>
      <c r="S538" s="218"/>
      <c r="T538" s="218"/>
      <c r="U538" s="218"/>
      <c r="V538" s="218"/>
      <c r="W538" s="218"/>
      <c r="X538" s="218"/>
      <c r="Y538" s="218"/>
      <c r="Z538" s="218"/>
      <c r="AA538" s="218"/>
      <c r="AB538" s="218"/>
      <c r="AC538" s="218"/>
    </row>
    <row r="539" spans="1:29" ht="15.75" customHeight="1" x14ac:dyDescent="0.2">
      <c r="A539" s="218"/>
      <c r="B539" s="218"/>
      <c r="C539" s="219"/>
      <c r="D539" s="219"/>
      <c r="E539" s="219"/>
      <c r="F539" s="219"/>
      <c r="G539" s="219"/>
      <c r="H539" s="219"/>
      <c r="I539" s="218"/>
      <c r="J539" s="218"/>
      <c r="K539" s="218"/>
      <c r="L539" s="218"/>
      <c r="M539" s="218"/>
      <c r="N539" s="218"/>
      <c r="O539" s="218"/>
      <c r="P539" s="218"/>
      <c r="Q539" s="218"/>
      <c r="R539" s="218"/>
      <c r="S539" s="218"/>
      <c r="T539" s="218"/>
      <c r="U539" s="218"/>
      <c r="V539" s="218"/>
      <c r="W539" s="218"/>
      <c r="X539" s="218"/>
      <c r="Y539" s="218"/>
      <c r="Z539" s="218"/>
      <c r="AA539" s="218"/>
      <c r="AB539" s="218"/>
      <c r="AC539" s="218"/>
    </row>
    <row r="540" spans="1:29" ht="15.75" customHeight="1" x14ac:dyDescent="0.2">
      <c r="A540" s="218"/>
      <c r="B540" s="218"/>
      <c r="C540" s="219"/>
      <c r="D540" s="219"/>
      <c r="E540" s="219"/>
      <c r="F540" s="219"/>
      <c r="G540" s="219"/>
      <c r="H540" s="219"/>
      <c r="I540" s="218"/>
      <c r="J540" s="218"/>
      <c r="K540" s="218"/>
      <c r="L540" s="218"/>
      <c r="M540" s="218"/>
      <c r="N540" s="218"/>
      <c r="O540" s="218"/>
      <c r="P540" s="218"/>
      <c r="Q540" s="218"/>
      <c r="R540" s="218"/>
      <c r="S540" s="218"/>
      <c r="T540" s="218"/>
      <c r="U540" s="218"/>
      <c r="V540" s="218"/>
      <c r="W540" s="218"/>
      <c r="X540" s="218"/>
      <c r="Y540" s="218"/>
      <c r="Z540" s="218"/>
      <c r="AA540" s="218"/>
      <c r="AB540" s="218"/>
      <c r="AC540" s="218"/>
    </row>
    <row r="541" spans="1:29" ht="15.75" customHeight="1" x14ac:dyDescent="0.2">
      <c r="A541" s="218"/>
      <c r="B541" s="218"/>
      <c r="C541" s="219"/>
      <c r="D541" s="219"/>
      <c r="E541" s="219"/>
      <c r="F541" s="219"/>
      <c r="G541" s="219"/>
      <c r="H541" s="219"/>
      <c r="I541" s="218"/>
      <c r="J541" s="218"/>
      <c r="K541" s="218"/>
      <c r="L541" s="218"/>
      <c r="M541" s="218"/>
      <c r="N541" s="218"/>
      <c r="O541" s="218"/>
      <c r="P541" s="218"/>
      <c r="Q541" s="218"/>
      <c r="R541" s="218"/>
      <c r="S541" s="218"/>
      <c r="T541" s="218"/>
      <c r="U541" s="218"/>
      <c r="V541" s="218"/>
      <c r="W541" s="218"/>
      <c r="X541" s="218"/>
      <c r="Y541" s="218"/>
      <c r="Z541" s="218"/>
      <c r="AA541" s="218"/>
      <c r="AB541" s="218"/>
      <c r="AC541" s="218"/>
    </row>
    <row r="542" spans="1:29" ht="15.75" customHeight="1" x14ac:dyDescent="0.2">
      <c r="A542" s="218"/>
      <c r="B542" s="218"/>
      <c r="C542" s="219"/>
      <c r="D542" s="219"/>
      <c r="E542" s="219"/>
      <c r="F542" s="219"/>
      <c r="G542" s="219"/>
      <c r="H542" s="219"/>
      <c r="I542" s="218"/>
      <c r="J542" s="218"/>
      <c r="K542" s="218"/>
      <c r="L542" s="218"/>
      <c r="M542" s="218"/>
      <c r="N542" s="218"/>
      <c r="O542" s="218"/>
      <c r="P542" s="218"/>
      <c r="Q542" s="218"/>
      <c r="R542" s="218"/>
      <c r="S542" s="218"/>
      <c r="T542" s="218"/>
      <c r="U542" s="218"/>
      <c r="V542" s="218"/>
      <c r="W542" s="218"/>
      <c r="X542" s="218"/>
      <c r="Y542" s="218"/>
      <c r="Z542" s="218"/>
      <c r="AA542" s="218"/>
      <c r="AB542" s="218"/>
      <c r="AC542" s="218"/>
    </row>
    <row r="543" spans="1:29" ht="15.75" customHeight="1" x14ac:dyDescent="0.2">
      <c r="A543" s="218"/>
      <c r="B543" s="218"/>
      <c r="C543" s="219"/>
      <c r="D543" s="219"/>
      <c r="E543" s="219"/>
      <c r="F543" s="219"/>
      <c r="G543" s="219"/>
      <c r="H543" s="219"/>
      <c r="I543" s="218"/>
      <c r="J543" s="218"/>
      <c r="K543" s="218"/>
      <c r="L543" s="218"/>
      <c r="M543" s="218"/>
      <c r="N543" s="218"/>
      <c r="O543" s="218"/>
      <c r="P543" s="218"/>
      <c r="Q543" s="218"/>
      <c r="R543" s="218"/>
      <c r="S543" s="218"/>
      <c r="T543" s="218"/>
      <c r="U543" s="218"/>
      <c r="V543" s="218"/>
      <c r="W543" s="218"/>
      <c r="X543" s="218"/>
      <c r="Y543" s="218"/>
      <c r="Z543" s="218"/>
      <c r="AA543" s="218"/>
      <c r="AB543" s="218"/>
      <c r="AC543" s="218"/>
    </row>
    <row r="544" spans="1:29" ht="15.75" customHeight="1" x14ac:dyDescent="0.2">
      <c r="A544" s="218"/>
      <c r="B544" s="218"/>
      <c r="C544" s="219"/>
      <c r="D544" s="219"/>
      <c r="E544" s="219"/>
      <c r="F544" s="219"/>
      <c r="G544" s="219"/>
      <c r="H544" s="219"/>
      <c r="I544" s="218"/>
      <c r="J544" s="218"/>
      <c r="K544" s="218"/>
      <c r="L544" s="218"/>
      <c r="M544" s="218"/>
      <c r="N544" s="218"/>
      <c r="O544" s="218"/>
      <c r="P544" s="218"/>
      <c r="Q544" s="218"/>
      <c r="R544" s="218"/>
      <c r="S544" s="218"/>
      <c r="T544" s="218"/>
      <c r="U544" s="218"/>
      <c r="V544" s="218"/>
      <c r="W544" s="218"/>
      <c r="X544" s="218"/>
      <c r="Y544" s="218"/>
      <c r="Z544" s="218"/>
      <c r="AA544" s="218"/>
      <c r="AB544" s="218"/>
      <c r="AC544" s="218"/>
    </row>
    <row r="545" spans="1:29" ht="15.75" customHeight="1" x14ac:dyDescent="0.2">
      <c r="A545" s="218"/>
      <c r="B545" s="218"/>
      <c r="C545" s="219"/>
      <c r="D545" s="219"/>
      <c r="E545" s="219"/>
      <c r="F545" s="219"/>
      <c r="G545" s="219"/>
      <c r="H545" s="219"/>
      <c r="I545" s="218"/>
      <c r="J545" s="218"/>
      <c r="K545" s="218"/>
      <c r="L545" s="218"/>
      <c r="M545" s="218"/>
      <c r="N545" s="218"/>
      <c r="O545" s="218"/>
      <c r="P545" s="218"/>
      <c r="Q545" s="218"/>
      <c r="R545" s="218"/>
      <c r="S545" s="218"/>
      <c r="T545" s="218"/>
      <c r="U545" s="218"/>
      <c r="V545" s="218"/>
      <c r="W545" s="218"/>
      <c r="X545" s="218"/>
      <c r="Y545" s="218"/>
      <c r="Z545" s="218"/>
      <c r="AA545" s="218"/>
      <c r="AB545" s="218"/>
      <c r="AC545" s="218"/>
    </row>
    <row r="546" spans="1:29" ht="15.75" customHeight="1" x14ac:dyDescent="0.2">
      <c r="A546" s="218"/>
      <c r="B546" s="218"/>
      <c r="C546" s="219"/>
      <c r="D546" s="219"/>
      <c r="E546" s="219"/>
      <c r="F546" s="219"/>
      <c r="G546" s="219"/>
      <c r="H546" s="219"/>
      <c r="I546" s="218"/>
      <c r="J546" s="218"/>
      <c r="K546" s="218"/>
      <c r="L546" s="218"/>
      <c r="M546" s="218"/>
      <c r="N546" s="218"/>
      <c r="O546" s="218"/>
      <c r="P546" s="218"/>
      <c r="Q546" s="218"/>
      <c r="R546" s="218"/>
      <c r="S546" s="218"/>
      <c r="T546" s="218"/>
      <c r="U546" s="218"/>
      <c r="V546" s="218"/>
      <c r="W546" s="218"/>
      <c r="X546" s="218"/>
      <c r="Y546" s="218"/>
      <c r="Z546" s="218"/>
      <c r="AA546" s="218"/>
      <c r="AB546" s="218"/>
      <c r="AC546" s="218"/>
    </row>
    <row r="547" spans="1:29" ht="15.75" customHeight="1" x14ac:dyDescent="0.2">
      <c r="A547" s="218"/>
      <c r="B547" s="218"/>
      <c r="C547" s="219"/>
      <c r="D547" s="219"/>
      <c r="E547" s="219"/>
      <c r="F547" s="219"/>
      <c r="G547" s="219"/>
      <c r="H547" s="219"/>
      <c r="I547" s="218"/>
      <c r="J547" s="218"/>
      <c r="K547" s="218"/>
      <c r="L547" s="218"/>
      <c r="M547" s="218"/>
      <c r="N547" s="218"/>
      <c r="O547" s="218"/>
      <c r="P547" s="218"/>
      <c r="Q547" s="218"/>
      <c r="R547" s="218"/>
      <c r="S547" s="218"/>
      <c r="T547" s="218"/>
      <c r="U547" s="218"/>
      <c r="V547" s="218"/>
      <c r="W547" s="218"/>
      <c r="X547" s="218"/>
      <c r="Y547" s="218"/>
      <c r="Z547" s="218"/>
      <c r="AA547" s="218"/>
      <c r="AB547" s="218"/>
      <c r="AC547" s="218"/>
    </row>
    <row r="548" spans="1:29" ht="15.75" customHeight="1" x14ac:dyDescent="0.2">
      <c r="A548" s="218"/>
      <c r="B548" s="218"/>
      <c r="C548" s="219"/>
      <c r="D548" s="219"/>
      <c r="E548" s="219"/>
      <c r="F548" s="219"/>
      <c r="G548" s="219"/>
      <c r="H548" s="219"/>
      <c r="I548" s="218"/>
      <c r="J548" s="218"/>
      <c r="K548" s="218"/>
      <c r="L548" s="218"/>
      <c r="M548" s="218"/>
      <c r="N548" s="218"/>
      <c r="O548" s="218"/>
      <c r="P548" s="218"/>
      <c r="Q548" s="218"/>
      <c r="R548" s="218"/>
      <c r="S548" s="218"/>
      <c r="T548" s="218"/>
      <c r="U548" s="218"/>
      <c r="V548" s="218"/>
      <c r="W548" s="218"/>
      <c r="X548" s="218"/>
      <c r="Y548" s="218"/>
      <c r="Z548" s="218"/>
      <c r="AA548" s="218"/>
      <c r="AB548" s="218"/>
      <c r="AC548" s="218"/>
    </row>
    <row r="549" spans="1:29" ht="15.75" customHeight="1" x14ac:dyDescent="0.2">
      <c r="A549" s="218"/>
      <c r="B549" s="218"/>
      <c r="C549" s="219"/>
      <c r="D549" s="219"/>
      <c r="E549" s="219"/>
      <c r="F549" s="219"/>
      <c r="G549" s="219"/>
      <c r="H549" s="219"/>
      <c r="I549" s="218"/>
      <c r="J549" s="218"/>
      <c r="K549" s="218"/>
      <c r="L549" s="218"/>
      <c r="M549" s="218"/>
      <c r="N549" s="218"/>
      <c r="O549" s="218"/>
      <c r="P549" s="218"/>
      <c r="Q549" s="218"/>
      <c r="R549" s="218"/>
      <c r="S549" s="218"/>
      <c r="T549" s="218"/>
      <c r="U549" s="218"/>
      <c r="V549" s="218"/>
      <c r="W549" s="218"/>
      <c r="X549" s="218"/>
      <c r="Y549" s="218"/>
      <c r="Z549" s="218"/>
      <c r="AA549" s="218"/>
      <c r="AB549" s="218"/>
      <c r="AC549" s="218"/>
    </row>
    <row r="550" spans="1:29" ht="15.75" customHeight="1" x14ac:dyDescent="0.2">
      <c r="A550" s="218"/>
      <c r="B550" s="218"/>
      <c r="C550" s="219"/>
      <c r="D550" s="219"/>
      <c r="E550" s="219"/>
      <c r="F550" s="219"/>
      <c r="G550" s="219"/>
      <c r="H550" s="219"/>
      <c r="I550" s="218"/>
      <c r="J550" s="218"/>
      <c r="K550" s="218"/>
      <c r="L550" s="218"/>
      <c r="M550" s="218"/>
      <c r="N550" s="218"/>
      <c r="O550" s="218"/>
      <c r="P550" s="218"/>
      <c r="Q550" s="218"/>
      <c r="R550" s="218"/>
      <c r="S550" s="218"/>
      <c r="T550" s="218"/>
      <c r="U550" s="218"/>
      <c r="V550" s="218"/>
      <c r="W550" s="218"/>
      <c r="X550" s="218"/>
      <c r="Y550" s="218"/>
      <c r="Z550" s="218"/>
      <c r="AA550" s="218"/>
      <c r="AB550" s="218"/>
      <c r="AC550" s="218"/>
    </row>
    <row r="551" spans="1:29" ht="15.75" customHeight="1" x14ac:dyDescent="0.2">
      <c r="A551" s="218"/>
      <c r="B551" s="218"/>
      <c r="C551" s="219"/>
      <c r="D551" s="219"/>
      <c r="E551" s="219"/>
      <c r="F551" s="219"/>
      <c r="G551" s="219"/>
      <c r="H551" s="219"/>
      <c r="I551" s="218"/>
      <c r="J551" s="218"/>
      <c r="K551" s="218"/>
      <c r="L551" s="218"/>
      <c r="M551" s="218"/>
      <c r="N551" s="218"/>
      <c r="O551" s="218"/>
      <c r="P551" s="218"/>
      <c r="Q551" s="218"/>
      <c r="R551" s="218"/>
      <c r="S551" s="218"/>
      <c r="T551" s="218"/>
      <c r="U551" s="218"/>
      <c r="V551" s="218"/>
      <c r="W551" s="218"/>
      <c r="X551" s="218"/>
      <c r="Y551" s="218"/>
      <c r="Z551" s="218"/>
      <c r="AA551" s="218"/>
      <c r="AB551" s="218"/>
      <c r="AC551" s="218"/>
    </row>
    <row r="552" spans="1:29" ht="15.75" customHeight="1" x14ac:dyDescent="0.2">
      <c r="A552" s="218"/>
      <c r="B552" s="218"/>
      <c r="C552" s="219"/>
      <c r="D552" s="219"/>
      <c r="E552" s="219"/>
      <c r="F552" s="219"/>
      <c r="G552" s="219"/>
      <c r="H552" s="219"/>
      <c r="I552" s="218"/>
      <c r="J552" s="218"/>
      <c r="K552" s="218"/>
      <c r="L552" s="218"/>
      <c r="M552" s="218"/>
      <c r="N552" s="218"/>
      <c r="O552" s="218"/>
      <c r="P552" s="218"/>
      <c r="Q552" s="218"/>
      <c r="R552" s="218"/>
      <c r="S552" s="218"/>
      <c r="T552" s="218"/>
      <c r="U552" s="218"/>
      <c r="V552" s="218"/>
      <c r="W552" s="218"/>
      <c r="X552" s="218"/>
      <c r="Y552" s="218"/>
      <c r="Z552" s="218"/>
      <c r="AA552" s="218"/>
      <c r="AB552" s="218"/>
      <c r="AC552" s="218"/>
    </row>
    <row r="553" spans="1:29" ht="15.75" customHeight="1" x14ac:dyDescent="0.2">
      <c r="A553" s="218"/>
      <c r="B553" s="218"/>
      <c r="C553" s="219"/>
      <c r="D553" s="219"/>
      <c r="E553" s="219"/>
      <c r="F553" s="219"/>
      <c r="G553" s="219"/>
      <c r="H553" s="219"/>
      <c r="I553" s="218"/>
      <c r="J553" s="218"/>
      <c r="K553" s="218"/>
      <c r="L553" s="218"/>
      <c r="M553" s="218"/>
      <c r="N553" s="218"/>
      <c r="O553" s="218"/>
      <c r="P553" s="218"/>
      <c r="Q553" s="218"/>
      <c r="R553" s="218"/>
      <c r="S553" s="218"/>
      <c r="T553" s="218"/>
      <c r="U553" s="218"/>
      <c r="V553" s="218"/>
      <c r="W553" s="218"/>
      <c r="X553" s="218"/>
      <c r="Y553" s="218"/>
      <c r="Z553" s="218"/>
      <c r="AA553" s="218"/>
      <c r="AB553" s="218"/>
      <c r="AC553" s="218"/>
    </row>
    <row r="554" spans="1:29" ht="15.75" customHeight="1" x14ac:dyDescent="0.2">
      <c r="A554" s="218"/>
      <c r="B554" s="218"/>
      <c r="C554" s="219"/>
      <c r="D554" s="219"/>
      <c r="E554" s="219"/>
      <c r="F554" s="219"/>
      <c r="G554" s="219"/>
      <c r="H554" s="219"/>
      <c r="I554" s="218"/>
      <c r="J554" s="218"/>
      <c r="K554" s="218"/>
      <c r="L554" s="218"/>
      <c r="M554" s="218"/>
      <c r="N554" s="218"/>
      <c r="O554" s="218"/>
      <c r="P554" s="218"/>
      <c r="Q554" s="218"/>
      <c r="R554" s="218"/>
      <c r="S554" s="218"/>
      <c r="T554" s="218"/>
      <c r="U554" s="218"/>
      <c r="V554" s="218"/>
      <c r="W554" s="218"/>
      <c r="X554" s="218"/>
      <c r="Y554" s="218"/>
      <c r="Z554" s="218"/>
      <c r="AA554" s="218"/>
      <c r="AB554" s="218"/>
      <c r="AC554" s="218"/>
    </row>
    <row r="555" spans="1:29" ht="15.75" customHeight="1" x14ac:dyDescent="0.2">
      <c r="A555" s="218"/>
      <c r="B555" s="218"/>
      <c r="C555" s="219"/>
      <c r="D555" s="219"/>
      <c r="E555" s="219"/>
      <c r="F555" s="219"/>
      <c r="G555" s="219"/>
      <c r="H555" s="219"/>
      <c r="I555" s="218"/>
      <c r="J555" s="218"/>
      <c r="K555" s="218"/>
      <c r="L555" s="218"/>
      <c r="M555" s="218"/>
      <c r="N555" s="218"/>
      <c r="O555" s="218"/>
      <c r="P555" s="218"/>
      <c r="Q555" s="218"/>
      <c r="R555" s="218"/>
      <c r="S555" s="218"/>
      <c r="T555" s="218"/>
      <c r="U555" s="218"/>
      <c r="V555" s="218"/>
      <c r="W555" s="218"/>
      <c r="X555" s="218"/>
      <c r="Y555" s="218"/>
      <c r="Z555" s="218"/>
      <c r="AA555" s="218"/>
      <c r="AB555" s="218"/>
      <c r="AC555" s="218"/>
    </row>
    <row r="556" spans="1:29" ht="15.75" customHeight="1" x14ac:dyDescent="0.2">
      <c r="A556" s="218"/>
      <c r="B556" s="218"/>
      <c r="C556" s="219"/>
      <c r="D556" s="219"/>
      <c r="E556" s="219"/>
      <c r="F556" s="219"/>
      <c r="G556" s="219"/>
      <c r="H556" s="219"/>
      <c r="I556" s="218"/>
      <c r="J556" s="218"/>
      <c r="K556" s="218"/>
      <c r="L556" s="218"/>
      <c r="M556" s="218"/>
      <c r="N556" s="218"/>
      <c r="O556" s="218"/>
      <c r="P556" s="218"/>
      <c r="Q556" s="218"/>
      <c r="R556" s="218"/>
      <c r="S556" s="218"/>
      <c r="T556" s="218"/>
      <c r="U556" s="218"/>
      <c r="V556" s="218"/>
      <c r="W556" s="218"/>
      <c r="X556" s="218"/>
      <c r="Y556" s="218"/>
      <c r="Z556" s="218"/>
      <c r="AA556" s="218"/>
      <c r="AB556" s="218"/>
      <c r="AC556" s="218"/>
    </row>
    <row r="557" spans="1:29" ht="15.75" customHeight="1" x14ac:dyDescent="0.2">
      <c r="A557" s="218"/>
      <c r="B557" s="218"/>
      <c r="C557" s="219"/>
      <c r="D557" s="219"/>
      <c r="E557" s="219"/>
      <c r="F557" s="219"/>
      <c r="G557" s="219"/>
      <c r="H557" s="219"/>
      <c r="I557" s="218"/>
      <c r="J557" s="218"/>
      <c r="K557" s="218"/>
      <c r="L557" s="218"/>
      <c r="M557" s="218"/>
      <c r="N557" s="218"/>
      <c r="O557" s="218"/>
      <c r="P557" s="218"/>
      <c r="Q557" s="218"/>
      <c r="R557" s="218"/>
      <c r="S557" s="218"/>
      <c r="T557" s="218"/>
      <c r="U557" s="218"/>
      <c r="V557" s="218"/>
      <c r="W557" s="218"/>
      <c r="X557" s="218"/>
      <c r="Y557" s="218"/>
      <c r="Z557" s="218"/>
      <c r="AA557" s="218"/>
      <c r="AB557" s="218"/>
      <c r="AC557" s="218"/>
    </row>
    <row r="558" spans="1:29" ht="15.75" customHeight="1" x14ac:dyDescent="0.2">
      <c r="A558" s="218"/>
      <c r="B558" s="218"/>
      <c r="C558" s="219"/>
      <c r="D558" s="219"/>
      <c r="E558" s="219"/>
      <c r="F558" s="219"/>
      <c r="G558" s="219"/>
      <c r="H558" s="219"/>
      <c r="I558" s="218"/>
      <c r="J558" s="218"/>
      <c r="K558" s="218"/>
      <c r="L558" s="218"/>
      <c r="M558" s="218"/>
      <c r="N558" s="218"/>
      <c r="O558" s="218"/>
      <c r="P558" s="218"/>
      <c r="Q558" s="218"/>
      <c r="R558" s="218"/>
      <c r="S558" s="218"/>
      <c r="T558" s="218"/>
      <c r="U558" s="218"/>
      <c r="V558" s="218"/>
      <c r="W558" s="218"/>
      <c r="X558" s="218"/>
      <c r="Y558" s="218"/>
      <c r="Z558" s="218"/>
      <c r="AA558" s="218"/>
      <c r="AB558" s="218"/>
      <c r="AC558" s="218"/>
    </row>
    <row r="559" spans="1:29" ht="15.75" customHeight="1" x14ac:dyDescent="0.2">
      <c r="A559" s="218"/>
      <c r="B559" s="218"/>
      <c r="C559" s="219"/>
      <c r="D559" s="219"/>
      <c r="E559" s="219"/>
      <c r="F559" s="219"/>
      <c r="G559" s="219"/>
      <c r="H559" s="219"/>
      <c r="I559" s="218"/>
      <c r="J559" s="218"/>
      <c r="K559" s="218"/>
      <c r="L559" s="218"/>
      <c r="M559" s="218"/>
      <c r="N559" s="218"/>
      <c r="O559" s="218"/>
      <c r="P559" s="218"/>
      <c r="Q559" s="218"/>
      <c r="R559" s="218"/>
      <c r="S559" s="218"/>
      <c r="T559" s="218"/>
      <c r="U559" s="218"/>
      <c r="V559" s="218"/>
      <c r="W559" s="218"/>
      <c r="X559" s="218"/>
      <c r="Y559" s="218"/>
      <c r="Z559" s="218"/>
      <c r="AA559" s="218"/>
      <c r="AB559" s="218"/>
      <c r="AC559" s="218"/>
    </row>
    <row r="560" spans="1:29" ht="15.75" customHeight="1" x14ac:dyDescent="0.2">
      <c r="A560" s="218"/>
      <c r="B560" s="218"/>
      <c r="C560" s="219"/>
      <c r="D560" s="219"/>
      <c r="E560" s="219"/>
      <c r="F560" s="219"/>
      <c r="G560" s="219"/>
      <c r="H560" s="219"/>
      <c r="I560" s="218"/>
      <c r="J560" s="218"/>
      <c r="K560" s="218"/>
      <c r="L560" s="218"/>
      <c r="M560" s="218"/>
      <c r="N560" s="218"/>
      <c r="O560" s="218"/>
      <c r="P560" s="218"/>
      <c r="Q560" s="218"/>
      <c r="R560" s="218"/>
      <c r="S560" s="218"/>
      <c r="T560" s="218"/>
      <c r="U560" s="218"/>
      <c r="V560" s="218"/>
      <c r="W560" s="218"/>
      <c r="X560" s="218"/>
      <c r="Y560" s="218"/>
      <c r="Z560" s="218"/>
      <c r="AA560" s="218"/>
      <c r="AB560" s="218"/>
      <c r="AC560" s="218"/>
    </row>
    <row r="561" spans="1:29" ht="15.75" customHeight="1" x14ac:dyDescent="0.2">
      <c r="A561" s="218"/>
      <c r="B561" s="218"/>
      <c r="C561" s="219"/>
      <c r="D561" s="219"/>
      <c r="E561" s="219"/>
      <c r="F561" s="219"/>
      <c r="G561" s="219"/>
      <c r="H561" s="219"/>
      <c r="I561" s="218"/>
      <c r="J561" s="218"/>
      <c r="K561" s="218"/>
      <c r="L561" s="218"/>
      <c r="M561" s="218"/>
      <c r="N561" s="218"/>
      <c r="O561" s="218"/>
      <c r="P561" s="218"/>
      <c r="Q561" s="218"/>
      <c r="R561" s="218"/>
      <c r="S561" s="218"/>
      <c r="T561" s="218"/>
      <c r="U561" s="218"/>
      <c r="V561" s="218"/>
      <c r="W561" s="218"/>
      <c r="X561" s="218"/>
      <c r="Y561" s="218"/>
      <c r="Z561" s="218"/>
      <c r="AA561" s="218"/>
      <c r="AB561" s="218"/>
      <c r="AC561" s="218"/>
    </row>
    <row r="562" spans="1:29" ht="15.75" customHeight="1" x14ac:dyDescent="0.2">
      <c r="A562" s="218"/>
      <c r="B562" s="218"/>
      <c r="C562" s="219"/>
      <c r="D562" s="219"/>
      <c r="E562" s="219"/>
      <c r="F562" s="219"/>
      <c r="G562" s="219"/>
      <c r="H562" s="219"/>
      <c r="I562" s="218"/>
      <c r="J562" s="218"/>
      <c r="K562" s="218"/>
      <c r="L562" s="218"/>
      <c r="M562" s="218"/>
      <c r="N562" s="218"/>
      <c r="O562" s="218"/>
      <c r="P562" s="218"/>
      <c r="Q562" s="218"/>
      <c r="R562" s="218"/>
      <c r="S562" s="218"/>
      <c r="T562" s="218"/>
      <c r="U562" s="218"/>
      <c r="V562" s="218"/>
      <c r="W562" s="218"/>
      <c r="X562" s="218"/>
      <c r="Y562" s="218"/>
      <c r="Z562" s="218"/>
      <c r="AA562" s="218"/>
      <c r="AB562" s="218"/>
      <c r="AC562" s="218"/>
    </row>
    <row r="563" spans="1:29" ht="15.75" customHeight="1" x14ac:dyDescent="0.2">
      <c r="A563" s="218"/>
      <c r="B563" s="218"/>
      <c r="C563" s="219"/>
      <c r="D563" s="219"/>
      <c r="E563" s="219"/>
      <c r="F563" s="219"/>
      <c r="G563" s="219"/>
      <c r="H563" s="219"/>
      <c r="I563" s="218"/>
      <c r="J563" s="218"/>
      <c r="K563" s="218"/>
      <c r="L563" s="218"/>
      <c r="M563" s="218"/>
      <c r="N563" s="218"/>
      <c r="O563" s="218"/>
      <c r="P563" s="218"/>
      <c r="Q563" s="218"/>
      <c r="R563" s="218"/>
      <c r="S563" s="218"/>
      <c r="T563" s="218"/>
      <c r="U563" s="218"/>
      <c r="V563" s="218"/>
      <c r="W563" s="218"/>
      <c r="X563" s="218"/>
      <c r="Y563" s="218"/>
      <c r="Z563" s="218"/>
      <c r="AA563" s="218"/>
      <c r="AB563" s="218"/>
      <c r="AC563" s="218"/>
    </row>
    <row r="564" spans="1:29" ht="15.75" customHeight="1" x14ac:dyDescent="0.2">
      <c r="A564" s="218"/>
      <c r="B564" s="218"/>
      <c r="C564" s="219"/>
      <c r="D564" s="219"/>
      <c r="E564" s="219"/>
      <c r="F564" s="219"/>
      <c r="G564" s="219"/>
      <c r="H564" s="219"/>
      <c r="I564" s="218"/>
      <c r="J564" s="218"/>
      <c r="K564" s="218"/>
      <c r="L564" s="218"/>
      <c r="M564" s="218"/>
      <c r="N564" s="218"/>
      <c r="O564" s="218"/>
      <c r="P564" s="218"/>
      <c r="Q564" s="218"/>
      <c r="R564" s="218"/>
      <c r="S564" s="218"/>
      <c r="T564" s="218"/>
      <c r="U564" s="218"/>
      <c r="V564" s="218"/>
      <c r="W564" s="218"/>
      <c r="X564" s="218"/>
      <c r="Y564" s="218"/>
      <c r="Z564" s="218"/>
      <c r="AA564" s="218"/>
      <c r="AB564" s="218"/>
      <c r="AC564" s="218"/>
    </row>
    <row r="565" spans="1:29" ht="15.75" customHeight="1" x14ac:dyDescent="0.2">
      <c r="A565" s="218"/>
      <c r="B565" s="218"/>
      <c r="C565" s="219"/>
      <c r="D565" s="219"/>
      <c r="E565" s="219"/>
      <c r="F565" s="219"/>
      <c r="G565" s="219"/>
      <c r="H565" s="219"/>
      <c r="I565" s="218"/>
      <c r="J565" s="218"/>
      <c r="K565" s="218"/>
      <c r="L565" s="218"/>
      <c r="M565" s="218"/>
      <c r="N565" s="218"/>
      <c r="O565" s="218"/>
      <c r="P565" s="218"/>
      <c r="Q565" s="218"/>
      <c r="R565" s="218"/>
      <c r="S565" s="218"/>
      <c r="T565" s="218"/>
      <c r="U565" s="218"/>
      <c r="V565" s="218"/>
      <c r="W565" s="218"/>
      <c r="X565" s="218"/>
      <c r="Y565" s="218"/>
      <c r="Z565" s="218"/>
      <c r="AA565" s="218"/>
      <c r="AB565" s="218"/>
      <c r="AC565" s="218"/>
    </row>
    <row r="566" spans="1:29" ht="15.75" customHeight="1" x14ac:dyDescent="0.2">
      <c r="A566" s="218"/>
      <c r="B566" s="218"/>
      <c r="C566" s="219"/>
      <c r="D566" s="219"/>
      <c r="E566" s="219"/>
      <c r="F566" s="219"/>
      <c r="G566" s="219"/>
      <c r="H566" s="219"/>
      <c r="I566" s="218"/>
      <c r="J566" s="218"/>
      <c r="K566" s="218"/>
      <c r="L566" s="218"/>
      <c r="M566" s="218"/>
      <c r="N566" s="218"/>
      <c r="O566" s="218"/>
      <c r="P566" s="218"/>
      <c r="Q566" s="218"/>
      <c r="R566" s="218"/>
      <c r="S566" s="218"/>
      <c r="T566" s="218"/>
      <c r="U566" s="218"/>
      <c r="V566" s="218"/>
      <c r="W566" s="218"/>
      <c r="X566" s="218"/>
      <c r="Y566" s="218"/>
      <c r="Z566" s="218"/>
      <c r="AA566" s="218"/>
      <c r="AB566" s="218"/>
      <c r="AC566" s="218"/>
    </row>
    <row r="567" spans="1:29" ht="15.75" customHeight="1" x14ac:dyDescent="0.2">
      <c r="A567" s="218"/>
      <c r="B567" s="218"/>
      <c r="C567" s="219"/>
      <c r="D567" s="219"/>
      <c r="E567" s="219"/>
      <c r="F567" s="219"/>
      <c r="G567" s="219"/>
      <c r="H567" s="219"/>
      <c r="I567" s="218"/>
      <c r="J567" s="218"/>
      <c r="K567" s="218"/>
      <c r="L567" s="218"/>
      <c r="M567" s="218"/>
      <c r="N567" s="218"/>
      <c r="O567" s="218"/>
      <c r="P567" s="218"/>
      <c r="Q567" s="218"/>
      <c r="R567" s="218"/>
      <c r="S567" s="218"/>
      <c r="T567" s="218"/>
      <c r="U567" s="218"/>
      <c r="V567" s="218"/>
      <c r="W567" s="218"/>
      <c r="X567" s="218"/>
      <c r="Y567" s="218"/>
      <c r="Z567" s="218"/>
      <c r="AA567" s="218"/>
      <c r="AB567" s="218"/>
      <c r="AC567" s="218"/>
    </row>
    <row r="568" spans="1:29" ht="15.75" customHeight="1" x14ac:dyDescent="0.2">
      <c r="A568" s="218"/>
      <c r="B568" s="218"/>
      <c r="C568" s="219"/>
      <c r="D568" s="219"/>
      <c r="E568" s="219"/>
      <c r="F568" s="219"/>
      <c r="G568" s="219"/>
      <c r="H568" s="219"/>
      <c r="I568" s="218"/>
      <c r="J568" s="218"/>
      <c r="K568" s="218"/>
      <c r="L568" s="218"/>
      <c r="M568" s="218"/>
      <c r="N568" s="218"/>
      <c r="O568" s="218"/>
      <c r="P568" s="218"/>
      <c r="Q568" s="218"/>
      <c r="R568" s="218"/>
      <c r="S568" s="218"/>
      <c r="T568" s="218"/>
      <c r="U568" s="218"/>
      <c r="V568" s="218"/>
      <c r="W568" s="218"/>
      <c r="X568" s="218"/>
      <c r="Y568" s="218"/>
      <c r="Z568" s="218"/>
      <c r="AA568" s="218"/>
      <c r="AB568" s="218"/>
      <c r="AC568" s="218"/>
    </row>
    <row r="569" spans="1:29" ht="15.75" customHeight="1" x14ac:dyDescent="0.2">
      <c r="A569" s="218"/>
      <c r="B569" s="218"/>
      <c r="C569" s="219"/>
      <c r="D569" s="219"/>
      <c r="E569" s="219"/>
      <c r="F569" s="219"/>
      <c r="G569" s="219"/>
      <c r="H569" s="219"/>
      <c r="I569" s="218"/>
      <c r="J569" s="218"/>
      <c r="K569" s="218"/>
      <c r="L569" s="218"/>
      <c r="M569" s="218"/>
      <c r="N569" s="218"/>
      <c r="O569" s="218"/>
      <c r="P569" s="218"/>
      <c r="Q569" s="218"/>
      <c r="R569" s="218"/>
      <c r="S569" s="218"/>
      <c r="T569" s="218"/>
      <c r="U569" s="218"/>
      <c r="V569" s="218"/>
      <c r="W569" s="218"/>
      <c r="X569" s="218"/>
      <c r="Y569" s="218"/>
      <c r="Z569" s="218"/>
      <c r="AA569" s="218"/>
      <c r="AB569" s="218"/>
      <c r="AC569" s="218"/>
    </row>
    <row r="570" spans="1:29" ht="15.75" customHeight="1" x14ac:dyDescent="0.2">
      <c r="A570" s="218"/>
      <c r="B570" s="218"/>
      <c r="C570" s="219"/>
      <c r="D570" s="219"/>
      <c r="E570" s="219"/>
      <c r="F570" s="219"/>
      <c r="G570" s="219"/>
      <c r="H570" s="219"/>
      <c r="I570" s="218"/>
      <c r="J570" s="218"/>
      <c r="K570" s="218"/>
      <c r="L570" s="218"/>
      <c r="M570" s="218"/>
      <c r="N570" s="218"/>
      <c r="O570" s="218"/>
      <c r="P570" s="218"/>
      <c r="Q570" s="218"/>
      <c r="R570" s="218"/>
      <c r="S570" s="218"/>
      <c r="T570" s="218"/>
      <c r="U570" s="218"/>
      <c r="V570" s="218"/>
      <c r="W570" s="218"/>
      <c r="X570" s="218"/>
      <c r="Y570" s="218"/>
      <c r="Z570" s="218"/>
      <c r="AA570" s="218"/>
      <c r="AB570" s="218"/>
      <c r="AC570" s="218"/>
    </row>
    <row r="571" spans="1:29" ht="15.75" customHeight="1" x14ac:dyDescent="0.2">
      <c r="A571" s="218"/>
      <c r="B571" s="218"/>
      <c r="C571" s="219"/>
      <c r="D571" s="219"/>
      <c r="E571" s="219"/>
      <c r="F571" s="219"/>
      <c r="G571" s="219"/>
      <c r="H571" s="219"/>
      <c r="I571" s="218"/>
      <c r="J571" s="218"/>
      <c r="K571" s="218"/>
      <c r="L571" s="218"/>
      <c r="M571" s="218"/>
      <c r="N571" s="218"/>
      <c r="O571" s="218"/>
      <c r="P571" s="218"/>
      <c r="Q571" s="218"/>
      <c r="R571" s="218"/>
      <c r="S571" s="218"/>
      <c r="T571" s="218"/>
      <c r="U571" s="218"/>
      <c r="V571" s="218"/>
      <c r="W571" s="218"/>
      <c r="X571" s="218"/>
      <c r="Y571" s="218"/>
      <c r="Z571" s="218"/>
      <c r="AA571" s="218"/>
      <c r="AB571" s="218"/>
      <c r="AC571" s="218"/>
    </row>
    <row r="572" spans="1:29" ht="15.75" customHeight="1" x14ac:dyDescent="0.2">
      <c r="A572" s="218"/>
      <c r="B572" s="218"/>
      <c r="C572" s="219"/>
      <c r="D572" s="219"/>
      <c r="E572" s="219"/>
      <c r="F572" s="219"/>
      <c r="G572" s="219"/>
      <c r="H572" s="219"/>
      <c r="I572" s="218"/>
      <c r="J572" s="218"/>
      <c r="K572" s="218"/>
      <c r="L572" s="218"/>
      <c r="M572" s="218"/>
      <c r="N572" s="218"/>
      <c r="O572" s="218"/>
      <c r="P572" s="218"/>
      <c r="Q572" s="218"/>
      <c r="R572" s="218"/>
      <c r="S572" s="218"/>
      <c r="T572" s="218"/>
      <c r="U572" s="218"/>
      <c r="V572" s="218"/>
      <c r="W572" s="218"/>
      <c r="X572" s="218"/>
      <c r="Y572" s="218"/>
      <c r="Z572" s="218"/>
      <c r="AA572" s="218"/>
      <c r="AB572" s="218"/>
      <c r="AC572" s="218"/>
    </row>
    <row r="573" spans="1:29" ht="15.75" customHeight="1" x14ac:dyDescent="0.2">
      <c r="A573" s="218"/>
      <c r="B573" s="218"/>
      <c r="C573" s="219"/>
      <c r="D573" s="219"/>
      <c r="E573" s="219"/>
      <c r="F573" s="219"/>
      <c r="G573" s="219"/>
      <c r="H573" s="219"/>
      <c r="I573" s="218"/>
      <c r="J573" s="218"/>
      <c r="K573" s="218"/>
      <c r="L573" s="218"/>
      <c r="M573" s="218"/>
      <c r="N573" s="218"/>
      <c r="O573" s="218"/>
      <c r="P573" s="218"/>
      <c r="Q573" s="218"/>
      <c r="R573" s="218"/>
      <c r="S573" s="218"/>
      <c r="T573" s="218"/>
      <c r="U573" s="218"/>
      <c r="V573" s="218"/>
      <c r="W573" s="218"/>
      <c r="X573" s="218"/>
      <c r="Y573" s="218"/>
      <c r="Z573" s="218"/>
      <c r="AA573" s="218"/>
      <c r="AB573" s="218"/>
      <c r="AC573" s="218"/>
    </row>
    <row r="574" spans="1:29" ht="15.75" customHeight="1" x14ac:dyDescent="0.2">
      <c r="A574" s="218"/>
      <c r="B574" s="218"/>
      <c r="C574" s="219"/>
      <c r="D574" s="219"/>
      <c r="E574" s="219"/>
      <c r="F574" s="219"/>
      <c r="G574" s="219"/>
      <c r="H574" s="219"/>
      <c r="I574" s="218"/>
      <c r="J574" s="218"/>
      <c r="K574" s="218"/>
      <c r="L574" s="218"/>
      <c r="M574" s="218"/>
      <c r="N574" s="218"/>
      <c r="O574" s="218"/>
      <c r="P574" s="218"/>
      <c r="Q574" s="218"/>
      <c r="R574" s="218"/>
      <c r="S574" s="218"/>
      <c r="T574" s="218"/>
      <c r="U574" s="218"/>
      <c r="V574" s="218"/>
      <c r="W574" s="218"/>
      <c r="X574" s="218"/>
      <c r="Y574" s="218"/>
      <c r="Z574" s="218"/>
      <c r="AA574" s="218"/>
      <c r="AB574" s="218"/>
      <c r="AC574" s="218"/>
    </row>
    <row r="575" spans="1:29" ht="15.75" customHeight="1" x14ac:dyDescent="0.2">
      <c r="A575" s="218"/>
      <c r="B575" s="218"/>
      <c r="C575" s="219"/>
      <c r="D575" s="219"/>
      <c r="E575" s="219"/>
      <c r="F575" s="219"/>
      <c r="G575" s="219"/>
      <c r="H575" s="219"/>
      <c r="I575" s="218"/>
      <c r="J575" s="218"/>
      <c r="K575" s="218"/>
      <c r="L575" s="218"/>
      <c r="M575" s="218"/>
      <c r="N575" s="218"/>
      <c r="O575" s="218"/>
      <c r="P575" s="218"/>
      <c r="Q575" s="218"/>
      <c r="R575" s="218"/>
      <c r="S575" s="218"/>
      <c r="T575" s="218"/>
      <c r="U575" s="218"/>
      <c r="V575" s="218"/>
      <c r="W575" s="218"/>
      <c r="X575" s="218"/>
      <c r="Y575" s="218"/>
      <c r="Z575" s="218"/>
      <c r="AA575" s="218"/>
      <c r="AB575" s="218"/>
      <c r="AC575" s="218"/>
    </row>
    <row r="576" spans="1:29" ht="15.75" customHeight="1" x14ac:dyDescent="0.2">
      <c r="A576" s="218"/>
      <c r="B576" s="218"/>
      <c r="C576" s="219"/>
      <c r="D576" s="219"/>
      <c r="E576" s="219"/>
      <c r="F576" s="219"/>
      <c r="G576" s="219"/>
      <c r="H576" s="219"/>
      <c r="I576" s="218"/>
      <c r="J576" s="218"/>
      <c r="K576" s="218"/>
      <c r="L576" s="218"/>
      <c r="M576" s="218"/>
      <c r="N576" s="218"/>
      <c r="O576" s="218"/>
      <c r="P576" s="218"/>
      <c r="Q576" s="218"/>
      <c r="R576" s="218"/>
      <c r="S576" s="218"/>
      <c r="T576" s="218"/>
      <c r="U576" s="218"/>
      <c r="V576" s="218"/>
      <c r="W576" s="218"/>
      <c r="X576" s="218"/>
      <c r="Y576" s="218"/>
      <c r="Z576" s="218"/>
      <c r="AA576" s="218"/>
      <c r="AB576" s="218"/>
      <c r="AC576" s="218"/>
    </row>
    <row r="577" spans="1:29" ht="15.75" customHeight="1" x14ac:dyDescent="0.2">
      <c r="A577" s="218"/>
      <c r="B577" s="218"/>
      <c r="C577" s="219"/>
      <c r="D577" s="219"/>
      <c r="E577" s="219"/>
      <c r="F577" s="219"/>
      <c r="G577" s="219"/>
      <c r="H577" s="219"/>
      <c r="I577" s="218"/>
      <c r="J577" s="218"/>
      <c r="K577" s="218"/>
      <c r="L577" s="218"/>
      <c r="M577" s="218"/>
      <c r="N577" s="218"/>
      <c r="O577" s="218"/>
      <c r="P577" s="218"/>
      <c r="Q577" s="218"/>
      <c r="R577" s="218"/>
      <c r="S577" s="218"/>
      <c r="T577" s="218"/>
      <c r="U577" s="218"/>
      <c r="V577" s="218"/>
      <c r="W577" s="218"/>
      <c r="X577" s="218"/>
      <c r="Y577" s="218"/>
      <c r="Z577" s="218"/>
      <c r="AA577" s="218"/>
      <c r="AB577" s="218"/>
      <c r="AC577" s="218"/>
    </row>
    <row r="578" spans="1:29" ht="15.75" customHeight="1" x14ac:dyDescent="0.2">
      <c r="A578" s="218"/>
      <c r="B578" s="218"/>
      <c r="C578" s="219"/>
      <c r="D578" s="219"/>
      <c r="E578" s="219"/>
      <c r="F578" s="219"/>
      <c r="G578" s="219"/>
      <c r="H578" s="219"/>
      <c r="I578" s="218"/>
      <c r="J578" s="218"/>
      <c r="K578" s="218"/>
      <c r="L578" s="218"/>
      <c r="M578" s="218"/>
      <c r="N578" s="218"/>
      <c r="O578" s="218"/>
      <c r="P578" s="218"/>
      <c r="Q578" s="218"/>
      <c r="R578" s="218"/>
      <c r="S578" s="218"/>
      <c r="T578" s="218"/>
      <c r="U578" s="218"/>
      <c r="V578" s="218"/>
      <c r="W578" s="218"/>
      <c r="X578" s="218"/>
      <c r="Y578" s="218"/>
      <c r="Z578" s="218"/>
      <c r="AA578" s="218"/>
      <c r="AB578" s="218"/>
      <c r="AC578" s="218"/>
    </row>
    <row r="579" spans="1:29" ht="15.75" customHeight="1" x14ac:dyDescent="0.2">
      <c r="A579" s="218"/>
      <c r="B579" s="218"/>
      <c r="C579" s="219"/>
      <c r="D579" s="219"/>
      <c r="E579" s="219"/>
      <c r="F579" s="219"/>
      <c r="G579" s="219"/>
      <c r="H579" s="219"/>
      <c r="I579" s="218"/>
      <c r="J579" s="218"/>
      <c r="K579" s="218"/>
      <c r="L579" s="218"/>
      <c r="M579" s="218"/>
      <c r="N579" s="218"/>
      <c r="O579" s="218"/>
      <c r="P579" s="218"/>
      <c r="Q579" s="218"/>
      <c r="R579" s="218"/>
      <c r="S579" s="218"/>
      <c r="T579" s="218"/>
      <c r="U579" s="218"/>
      <c r="V579" s="218"/>
      <c r="W579" s="218"/>
      <c r="X579" s="218"/>
      <c r="Y579" s="218"/>
      <c r="Z579" s="218"/>
      <c r="AA579" s="218"/>
      <c r="AB579" s="218"/>
      <c r="AC579" s="218"/>
    </row>
    <row r="580" spans="1:29" ht="15.75" customHeight="1" x14ac:dyDescent="0.2">
      <c r="A580" s="218"/>
      <c r="B580" s="218"/>
      <c r="C580" s="219"/>
      <c r="D580" s="219"/>
      <c r="E580" s="219"/>
      <c r="F580" s="219"/>
      <c r="G580" s="219"/>
      <c r="H580" s="219"/>
      <c r="I580" s="218"/>
      <c r="J580" s="218"/>
      <c r="K580" s="218"/>
      <c r="L580" s="218"/>
      <c r="M580" s="218"/>
      <c r="N580" s="218"/>
      <c r="O580" s="218"/>
      <c r="P580" s="218"/>
      <c r="Q580" s="218"/>
      <c r="R580" s="218"/>
      <c r="S580" s="218"/>
      <c r="T580" s="218"/>
      <c r="U580" s="218"/>
      <c r="V580" s="218"/>
      <c r="W580" s="218"/>
      <c r="X580" s="218"/>
      <c r="Y580" s="218"/>
      <c r="Z580" s="218"/>
      <c r="AA580" s="218"/>
      <c r="AB580" s="218"/>
      <c r="AC580" s="218"/>
    </row>
    <row r="581" spans="1:29" ht="15.75" customHeight="1" x14ac:dyDescent="0.2">
      <c r="A581" s="218"/>
      <c r="B581" s="218"/>
      <c r="C581" s="219"/>
      <c r="D581" s="219"/>
      <c r="E581" s="219"/>
      <c r="F581" s="219"/>
      <c r="G581" s="219"/>
      <c r="H581" s="219"/>
      <c r="I581" s="218"/>
      <c r="J581" s="218"/>
      <c r="K581" s="218"/>
      <c r="L581" s="218"/>
      <c r="M581" s="218"/>
      <c r="N581" s="218"/>
      <c r="O581" s="218"/>
      <c r="P581" s="218"/>
      <c r="Q581" s="218"/>
      <c r="R581" s="218"/>
      <c r="S581" s="218"/>
      <c r="T581" s="218"/>
      <c r="U581" s="218"/>
      <c r="V581" s="218"/>
      <c r="W581" s="218"/>
      <c r="X581" s="218"/>
      <c r="Y581" s="218"/>
      <c r="Z581" s="218"/>
      <c r="AA581" s="218"/>
      <c r="AB581" s="218"/>
      <c r="AC581" s="218"/>
    </row>
    <row r="582" spans="1:29" ht="15.75" customHeight="1" x14ac:dyDescent="0.2">
      <c r="A582" s="218"/>
      <c r="B582" s="218"/>
      <c r="C582" s="219"/>
      <c r="D582" s="219"/>
      <c r="E582" s="219"/>
      <c r="F582" s="219"/>
      <c r="G582" s="219"/>
      <c r="H582" s="219"/>
      <c r="I582" s="218"/>
      <c r="J582" s="218"/>
      <c r="K582" s="218"/>
      <c r="L582" s="218"/>
      <c r="M582" s="218"/>
      <c r="N582" s="218"/>
      <c r="O582" s="218"/>
      <c r="P582" s="218"/>
      <c r="Q582" s="218"/>
      <c r="R582" s="218"/>
      <c r="S582" s="218"/>
      <c r="T582" s="218"/>
      <c r="U582" s="218"/>
      <c r="V582" s="218"/>
      <c r="W582" s="218"/>
      <c r="X582" s="218"/>
      <c r="Y582" s="218"/>
      <c r="Z582" s="218"/>
      <c r="AA582" s="218"/>
      <c r="AB582" s="218"/>
      <c r="AC582" s="218"/>
    </row>
    <row r="583" spans="1:29" ht="15.75" customHeight="1" x14ac:dyDescent="0.2">
      <c r="A583" s="218"/>
      <c r="B583" s="218"/>
      <c r="C583" s="219"/>
      <c r="D583" s="219"/>
      <c r="E583" s="219"/>
      <c r="F583" s="219"/>
      <c r="G583" s="219"/>
      <c r="H583" s="219"/>
      <c r="I583" s="218"/>
      <c r="J583" s="218"/>
      <c r="K583" s="218"/>
      <c r="L583" s="218"/>
      <c r="M583" s="218"/>
      <c r="N583" s="218"/>
      <c r="O583" s="218"/>
      <c r="P583" s="218"/>
      <c r="Q583" s="218"/>
      <c r="R583" s="218"/>
      <c r="S583" s="218"/>
      <c r="T583" s="218"/>
      <c r="U583" s="218"/>
      <c r="V583" s="218"/>
      <c r="W583" s="218"/>
      <c r="X583" s="218"/>
      <c r="Y583" s="218"/>
      <c r="Z583" s="218"/>
      <c r="AA583" s="218"/>
      <c r="AB583" s="218"/>
      <c r="AC583" s="218"/>
    </row>
    <row r="584" spans="1:29" ht="15.75" customHeight="1" x14ac:dyDescent="0.2">
      <c r="A584" s="218"/>
      <c r="B584" s="218"/>
      <c r="C584" s="219"/>
      <c r="D584" s="219"/>
      <c r="E584" s="219"/>
      <c r="F584" s="219"/>
      <c r="G584" s="219"/>
      <c r="H584" s="219"/>
      <c r="I584" s="218"/>
      <c r="J584" s="218"/>
      <c r="K584" s="218"/>
      <c r="L584" s="218"/>
      <c r="M584" s="218"/>
      <c r="N584" s="218"/>
      <c r="O584" s="218"/>
      <c r="P584" s="218"/>
      <c r="Q584" s="218"/>
      <c r="R584" s="218"/>
      <c r="S584" s="218"/>
      <c r="T584" s="218"/>
      <c r="U584" s="218"/>
      <c r="V584" s="218"/>
      <c r="W584" s="218"/>
      <c r="X584" s="218"/>
      <c r="Y584" s="218"/>
      <c r="Z584" s="218"/>
      <c r="AA584" s="218"/>
      <c r="AB584" s="218"/>
      <c r="AC584" s="218"/>
    </row>
    <row r="585" spans="1:29" ht="15.75" customHeight="1" x14ac:dyDescent="0.2">
      <c r="A585" s="218"/>
      <c r="B585" s="218"/>
      <c r="C585" s="219"/>
      <c r="D585" s="219"/>
      <c r="E585" s="219"/>
      <c r="F585" s="219"/>
      <c r="G585" s="219"/>
      <c r="H585" s="219"/>
      <c r="I585" s="218"/>
      <c r="J585" s="218"/>
      <c r="K585" s="218"/>
      <c r="L585" s="218"/>
      <c r="M585" s="218"/>
      <c r="N585" s="218"/>
      <c r="O585" s="218"/>
      <c r="P585" s="218"/>
      <c r="Q585" s="218"/>
      <c r="R585" s="218"/>
      <c r="S585" s="218"/>
      <c r="T585" s="218"/>
      <c r="U585" s="218"/>
      <c r="V585" s="218"/>
      <c r="W585" s="218"/>
      <c r="X585" s="218"/>
      <c r="Y585" s="218"/>
      <c r="Z585" s="218"/>
      <c r="AA585" s="218"/>
      <c r="AB585" s="218"/>
      <c r="AC585" s="218"/>
    </row>
    <row r="586" spans="1:29" ht="15.75" customHeight="1" x14ac:dyDescent="0.2">
      <c r="A586" s="218"/>
      <c r="B586" s="218"/>
      <c r="C586" s="219"/>
      <c r="D586" s="219"/>
      <c r="E586" s="219"/>
      <c r="F586" s="219"/>
      <c r="G586" s="219"/>
      <c r="H586" s="219"/>
      <c r="I586" s="218"/>
      <c r="J586" s="218"/>
      <c r="K586" s="218"/>
      <c r="L586" s="218"/>
      <c r="M586" s="218"/>
      <c r="N586" s="218"/>
      <c r="O586" s="218"/>
      <c r="P586" s="218"/>
      <c r="Q586" s="218"/>
      <c r="R586" s="218"/>
      <c r="S586" s="218"/>
      <c r="T586" s="218"/>
      <c r="U586" s="218"/>
      <c r="V586" s="218"/>
      <c r="W586" s="218"/>
      <c r="X586" s="218"/>
      <c r="Y586" s="218"/>
      <c r="Z586" s="218"/>
      <c r="AA586" s="218"/>
      <c r="AB586" s="218"/>
      <c r="AC586" s="218"/>
    </row>
    <row r="587" spans="1:29" ht="15.75" customHeight="1" x14ac:dyDescent="0.2">
      <c r="A587" s="218"/>
      <c r="B587" s="218"/>
      <c r="C587" s="219"/>
      <c r="D587" s="219"/>
      <c r="E587" s="219"/>
      <c r="F587" s="219"/>
      <c r="G587" s="219"/>
      <c r="H587" s="219"/>
      <c r="I587" s="218"/>
      <c r="J587" s="218"/>
      <c r="K587" s="218"/>
      <c r="L587" s="218"/>
      <c r="M587" s="218"/>
      <c r="N587" s="218"/>
      <c r="O587" s="218"/>
      <c r="P587" s="218"/>
      <c r="Q587" s="218"/>
      <c r="R587" s="218"/>
      <c r="S587" s="218"/>
      <c r="T587" s="218"/>
      <c r="U587" s="218"/>
      <c r="V587" s="218"/>
      <c r="W587" s="218"/>
      <c r="X587" s="218"/>
      <c r="Y587" s="218"/>
      <c r="Z587" s="218"/>
      <c r="AA587" s="218"/>
      <c r="AB587" s="218"/>
      <c r="AC587" s="218"/>
    </row>
    <row r="588" spans="1:29" ht="15.75" customHeight="1" x14ac:dyDescent="0.2">
      <c r="A588" s="218"/>
      <c r="B588" s="218"/>
      <c r="C588" s="219"/>
      <c r="D588" s="219"/>
      <c r="E588" s="219"/>
      <c r="F588" s="219"/>
      <c r="G588" s="219"/>
      <c r="H588" s="219"/>
      <c r="I588" s="218"/>
      <c r="J588" s="218"/>
      <c r="K588" s="218"/>
      <c r="L588" s="218"/>
      <c r="M588" s="218"/>
      <c r="N588" s="218"/>
      <c r="O588" s="218"/>
      <c r="P588" s="218"/>
      <c r="Q588" s="218"/>
      <c r="R588" s="218"/>
      <c r="S588" s="218"/>
      <c r="T588" s="218"/>
      <c r="U588" s="218"/>
      <c r="V588" s="218"/>
      <c r="W588" s="218"/>
      <c r="X588" s="218"/>
      <c r="Y588" s="218"/>
      <c r="Z588" s="218"/>
      <c r="AA588" s="218"/>
      <c r="AB588" s="218"/>
      <c r="AC588" s="218"/>
    </row>
    <row r="589" spans="1:29" ht="15.75" customHeight="1" x14ac:dyDescent="0.2">
      <c r="A589" s="218"/>
      <c r="B589" s="218"/>
      <c r="C589" s="219"/>
      <c r="D589" s="219"/>
      <c r="E589" s="219"/>
      <c r="F589" s="219"/>
      <c r="G589" s="219"/>
      <c r="H589" s="219"/>
      <c r="I589" s="218"/>
      <c r="J589" s="218"/>
      <c r="K589" s="218"/>
      <c r="L589" s="218"/>
      <c r="M589" s="218"/>
      <c r="N589" s="218"/>
      <c r="O589" s="218"/>
      <c r="P589" s="218"/>
      <c r="Q589" s="218"/>
      <c r="R589" s="218"/>
      <c r="S589" s="218"/>
      <c r="T589" s="218"/>
      <c r="U589" s="218"/>
      <c r="V589" s="218"/>
      <c r="W589" s="218"/>
      <c r="X589" s="218"/>
      <c r="Y589" s="218"/>
      <c r="Z589" s="218"/>
      <c r="AA589" s="218"/>
      <c r="AB589" s="218"/>
      <c r="AC589" s="218"/>
    </row>
    <row r="590" spans="1:29" ht="15.75" customHeight="1" x14ac:dyDescent="0.2">
      <c r="A590" s="218"/>
      <c r="B590" s="218"/>
      <c r="C590" s="219"/>
      <c r="D590" s="219"/>
      <c r="E590" s="219"/>
      <c r="F590" s="219"/>
      <c r="G590" s="219"/>
      <c r="H590" s="219"/>
      <c r="I590" s="218"/>
      <c r="J590" s="218"/>
      <c r="K590" s="218"/>
      <c r="L590" s="218"/>
      <c r="M590" s="218"/>
      <c r="N590" s="218"/>
      <c r="O590" s="218"/>
      <c r="P590" s="218"/>
      <c r="Q590" s="218"/>
      <c r="R590" s="218"/>
      <c r="S590" s="218"/>
      <c r="T590" s="218"/>
      <c r="U590" s="218"/>
      <c r="V590" s="218"/>
      <c r="W590" s="218"/>
      <c r="X590" s="218"/>
      <c r="Y590" s="218"/>
      <c r="Z590" s="218"/>
      <c r="AA590" s="218"/>
      <c r="AB590" s="218"/>
      <c r="AC590" s="218"/>
    </row>
    <row r="591" spans="1:29" ht="15.75" customHeight="1" x14ac:dyDescent="0.2">
      <c r="A591" s="218"/>
      <c r="B591" s="218"/>
      <c r="C591" s="219"/>
      <c r="D591" s="219"/>
      <c r="E591" s="219"/>
      <c r="F591" s="219"/>
      <c r="G591" s="219"/>
      <c r="H591" s="219"/>
      <c r="I591" s="218"/>
      <c r="J591" s="218"/>
      <c r="K591" s="218"/>
      <c r="L591" s="218"/>
      <c r="M591" s="218"/>
      <c r="N591" s="218"/>
      <c r="O591" s="218"/>
      <c r="P591" s="218"/>
      <c r="Q591" s="218"/>
      <c r="R591" s="218"/>
      <c r="S591" s="218"/>
      <c r="T591" s="218"/>
      <c r="U591" s="218"/>
      <c r="V591" s="218"/>
      <c r="W591" s="218"/>
      <c r="X591" s="218"/>
      <c r="Y591" s="218"/>
      <c r="Z591" s="218"/>
      <c r="AA591" s="218"/>
      <c r="AB591" s="218"/>
      <c r="AC591" s="218"/>
    </row>
    <row r="592" spans="1:29" ht="15.75" customHeight="1" x14ac:dyDescent="0.2">
      <c r="A592" s="218"/>
      <c r="B592" s="218"/>
      <c r="C592" s="219"/>
      <c r="D592" s="219"/>
      <c r="E592" s="219"/>
      <c r="F592" s="219"/>
      <c r="G592" s="219"/>
      <c r="H592" s="219"/>
      <c r="I592" s="218"/>
      <c r="J592" s="218"/>
      <c r="K592" s="218"/>
      <c r="L592" s="218"/>
      <c r="M592" s="218"/>
      <c r="N592" s="218"/>
      <c r="O592" s="218"/>
      <c r="P592" s="218"/>
      <c r="Q592" s="218"/>
      <c r="R592" s="218"/>
      <c r="S592" s="218"/>
      <c r="T592" s="218"/>
      <c r="U592" s="218"/>
      <c r="V592" s="218"/>
      <c r="W592" s="218"/>
      <c r="X592" s="218"/>
      <c r="Y592" s="218"/>
      <c r="Z592" s="218"/>
      <c r="AA592" s="218"/>
      <c r="AB592" s="218"/>
      <c r="AC592" s="218"/>
    </row>
    <row r="593" spans="1:29" ht="15.75" customHeight="1" x14ac:dyDescent="0.2">
      <c r="A593" s="218"/>
      <c r="B593" s="218"/>
      <c r="C593" s="219"/>
      <c r="D593" s="219"/>
      <c r="E593" s="219"/>
      <c r="F593" s="219"/>
      <c r="G593" s="219"/>
      <c r="H593" s="219"/>
      <c r="I593" s="218"/>
      <c r="J593" s="218"/>
      <c r="K593" s="218"/>
      <c r="L593" s="218"/>
      <c r="M593" s="218"/>
      <c r="N593" s="218"/>
      <c r="O593" s="218"/>
      <c r="P593" s="218"/>
      <c r="Q593" s="218"/>
      <c r="R593" s="218"/>
      <c r="S593" s="218"/>
      <c r="T593" s="218"/>
      <c r="U593" s="218"/>
      <c r="V593" s="218"/>
      <c r="W593" s="218"/>
      <c r="X593" s="218"/>
      <c r="Y593" s="218"/>
      <c r="Z593" s="218"/>
      <c r="AA593" s="218"/>
      <c r="AB593" s="218"/>
      <c r="AC593" s="218"/>
    </row>
    <row r="594" spans="1:29" ht="15.75" customHeight="1" x14ac:dyDescent="0.2">
      <c r="A594" s="218"/>
      <c r="B594" s="218"/>
      <c r="C594" s="219"/>
      <c r="D594" s="219"/>
      <c r="E594" s="219"/>
      <c r="F594" s="219"/>
      <c r="G594" s="219"/>
      <c r="H594" s="219"/>
      <c r="I594" s="218"/>
      <c r="J594" s="218"/>
      <c r="K594" s="218"/>
      <c r="L594" s="218"/>
      <c r="M594" s="218"/>
      <c r="N594" s="218"/>
      <c r="O594" s="218"/>
      <c r="P594" s="218"/>
      <c r="Q594" s="218"/>
      <c r="R594" s="218"/>
      <c r="S594" s="218"/>
      <c r="T594" s="218"/>
      <c r="U594" s="218"/>
      <c r="V594" s="218"/>
      <c r="W594" s="218"/>
      <c r="X594" s="218"/>
      <c r="Y594" s="218"/>
      <c r="Z594" s="218"/>
      <c r="AA594" s="218"/>
      <c r="AB594" s="218"/>
      <c r="AC594" s="218"/>
    </row>
    <row r="595" spans="1:29" ht="15.75" customHeight="1" x14ac:dyDescent="0.2">
      <c r="A595" s="218"/>
      <c r="B595" s="218"/>
      <c r="C595" s="219"/>
      <c r="D595" s="219"/>
      <c r="E595" s="219"/>
      <c r="F595" s="219"/>
      <c r="G595" s="219"/>
      <c r="H595" s="219"/>
      <c r="I595" s="218"/>
      <c r="J595" s="218"/>
      <c r="K595" s="218"/>
      <c r="L595" s="218"/>
      <c r="M595" s="218"/>
      <c r="N595" s="218"/>
      <c r="O595" s="218"/>
      <c r="P595" s="218"/>
      <c r="Q595" s="218"/>
      <c r="R595" s="218"/>
      <c r="S595" s="218"/>
      <c r="T595" s="218"/>
      <c r="U595" s="218"/>
      <c r="V595" s="218"/>
      <c r="W595" s="218"/>
      <c r="X595" s="218"/>
      <c r="Y595" s="218"/>
      <c r="Z595" s="218"/>
      <c r="AA595" s="218"/>
      <c r="AB595" s="218"/>
      <c r="AC595" s="218"/>
    </row>
    <row r="596" spans="1:29" ht="15.75" customHeight="1" x14ac:dyDescent="0.2">
      <c r="A596" s="218"/>
      <c r="B596" s="218"/>
      <c r="C596" s="219"/>
      <c r="D596" s="219"/>
      <c r="E596" s="219"/>
      <c r="F596" s="219"/>
      <c r="G596" s="219"/>
      <c r="H596" s="219"/>
      <c r="I596" s="218"/>
      <c r="J596" s="218"/>
      <c r="K596" s="218"/>
      <c r="L596" s="218"/>
      <c r="M596" s="218"/>
      <c r="N596" s="218"/>
      <c r="O596" s="218"/>
      <c r="P596" s="218"/>
      <c r="Q596" s="218"/>
      <c r="R596" s="218"/>
      <c r="S596" s="218"/>
      <c r="T596" s="218"/>
      <c r="U596" s="218"/>
      <c r="V596" s="218"/>
      <c r="W596" s="218"/>
      <c r="X596" s="218"/>
      <c r="Y596" s="218"/>
      <c r="Z596" s="218"/>
      <c r="AA596" s="218"/>
      <c r="AB596" s="218"/>
      <c r="AC596" s="218"/>
    </row>
    <row r="597" spans="1:29" ht="15.75" customHeight="1" x14ac:dyDescent="0.2">
      <c r="A597" s="218"/>
      <c r="B597" s="218"/>
      <c r="C597" s="219"/>
      <c r="D597" s="219"/>
      <c r="E597" s="219"/>
      <c r="F597" s="219"/>
      <c r="G597" s="219"/>
      <c r="H597" s="219"/>
      <c r="I597" s="218"/>
      <c r="J597" s="218"/>
      <c r="K597" s="218"/>
      <c r="L597" s="218"/>
      <c r="M597" s="218"/>
      <c r="N597" s="218"/>
      <c r="O597" s="218"/>
      <c r="P597" s="218"/>
      <c r="Q597" s="218"/>
      <c r="R597" s="218"/>
      <c r="S597" s="218"/>
      <c r="T597" s="218"/>
      <c r="U597" s="218"/>
      <c r="V597" s="218"/>
      <c r="W597" s="218"/>
      <c r="X597" s="218"/>
      <c r="Y597" s="218"/>
      <c r="Z597" s="218"/>
      <c r="AA597" s="218"/>
      <c r="AB597" s="218"/>
      <c r="AC597" s="218"/>
    </row>
    <row r="598" spans="1:29" ht="15.75" customHeight="1" x14ac:dyDescent="0.2">
      <c r="A598" s="218"/>
      <c r="B598" s="218"/>
      <c r="C598" s="219"/>
      <c r="D598" s="219"/>
      <c r="E598" s="219"/>
      <c r="F598" s="219"/>
      <c r="G598" s="219"/>
      <c r="H598" s="219"/>
      <c r="I598" s="218"/>
      <c r="J598" s="218"/>
      <c r="K598" s="218"/>
      <c r="L598" s="218"/>
      <c r="M598" s="218"/>
      <c r="N598" s="218"/>
      <c r="O598" s="218"/>
      <c r="P598" s="218"/>
      <c r="Q598" s="218"/>
      <c r="R598" s="218"/>
      <c r="S598" s="218"/>
      <c r="T598" s="218"/>
      <c r="U598" s="218"/>
      <c r="V598" s="218"/>
      <c r="W598" s="218"/>
      <c r="X598" s="218"/>
      <c r="Y598" s="218"/>
      <c r="Z598" s="218"/>
      <c r="AA598" s="218"/>
      <c r="AB598" s="218"/>
      <c r="AC598" s="218"/>
    </row>
    <row r="599" spans="1:29" ht="15.75" customHeight="1" x14ac:dyDescent="0.2">
      <c r="A599" s="218"/>
      <c r="B599" s="218"/>
      <c r="C599" s="219"/>
      <c r="D599" s="219"/>
      <c r="E599" s="219"/>
      <c r="F599" s="219"/>
      <c r="G599" s="219"/>
      <c r="H599" s="219"/>
      <c r="I599" s="218"/>
      <c r="J599" s="218"/>
      <c r="K599" s="218"/>
      <c r="L599" s="218"/>
      <c r="M599" s="218"/>
      <c r="N599" s="218"/>
      <c r="O599" s="218"/>
      <c r="P599" s="218"/>
      <c r="Q599" s="218"/>
      <c r="R599" s="218"/>
      <c r="S599" s="218"/>
      <c r="T599" s="218"/>
      <c r="U599" s="218"/>
      <c r="V599" s="218"/>
      <c r="W599" s="218"/>
      <c r="X599" s="218"/>
      <c r="Y599" s="218"/>
      <c r="Z599" s="218"/>
      <c r="AA599" s="218"/>
      <c r="AB599" s="218"/>
      <c r="AC599" s="218"/>
    </row>
    <row r="600" spans="1:29" ht="15.75" customHeight="1" x14ac:dyDescent="0.2">
      <c r="A600" s="218"/>
      <c r="B600" s="218"/>
      <c r="C600" s="219"/>
      <c r="D600" s="219"/>
      <c r="E600" s="219"/>
      <c r="F600" s="219"/>
      <c r="G600" s="219"/>
      <c r="H600" s="219"/>
      <c r="I600" s="218"/>
      <c r="J600" s="218"/>
      <c r="K600" s="218"/>
      <c r="L600" s="218"/>
      <c r="M600" s="218"/>
      <c r="N600" s="218"/>
      <c r="O600" s="218"/>
      <c r="P600" s="218"/>
      <c r="Q600" s="218"/>
      <c r="R600" s="218"/>
      <c r="S600" s="218"/>
      <c r="T600" s="218"/>
      <c r="U600" s="218"/>
      <c r="V600" s="218"/>
      <c r="W600" s="218"/>
      <c r="X600" s="218"/>
      <c r="Y600" s="218"/>
      <c r="Z600" s="218"/>
      <c r="AA600" s="218"/>
      <c r="AB600" s="218"/>
      <c r="AC600" s="218"/>
    </row>
    <row r="601" spans="1:29" ht="15.75" customHeight="1" x14ac:dyDescent="0.2">
      <c r="A601" s="218"/>
      <c r="B601" s="218"/>
      <c r="C601" s="219"/>
      <c r="D601" s="219"/>
      <c r="E601" s="219"/>
      <c r="F601" s="219"/>
      <c r="G601" s="219"/>
      <c r="H601" s="219"/>
      <c r="I601" s="218"/>
      <c r="J601" s="218"/>
      <c r="K601" s="218"/>
      <c r="L601" s="218"/>
      <c r="M601" s="218"/>
      <c r="N601" s="218"/>
      <c r="O601" s="218"/>
      <c r="P601" s="218"/>
      <c r="Q601" s="218"/>
      <c r="R601" s="218"/>
      <c r="S601" s="218"/>
      <c r="T601" s="218"/>
      <c r="U601" s="218"/>
      <c r="V601" s="218"/>
      <c r="W601" s="218"/>
      <c r="X601" s="218"/>
      <c r="Y601" s="218"/>
      <c r="Z601" s="218"/>
      <c r="AA601" s="218"/>
      <c r="AB601" s="218"/>
      <c r="AC601" s="218"/>
    </row>
    <row r="602" spans="1:29" ht="15.75" customHeight="1" x14ac:dyDescent="0.2">
      <c r="A602" s="218"/>
      <c r="B602" s="218"/>
      <c r="C602" s="219"/>
      <c r="D602" s="219"/>
      <c r="E602" s="219"/>
      <c r="F602" s="219"/>
      <c r="G602" s="219"/>
      <c r="H602" s="219"/>
      <c r="I602" s="218"/>
      <c r="J602" s="218"/>
      <c r="K602" s="218"/>
      <c r="L602" s="218"/>
      <c r="M602" s="218"/>
      <c r="N602" s="218"/>
      <c r="O602" s="218"/>
      <c r="P602" s="218"/>
      <c r="Q602" s="218"/>
      <c r="R602" s="218"/>
      <c r="S602" s="218"/>
      <c r="T602" s="218"/>
      <c r="U602" s="218"/>
      <c r="V602" s="218"/>
      <c r="W602" s="218"/>
      <c r="X602" s="218"/>
      <c r="Y602" s="218"/>
      <c r="Z602" s="218"/>
      <c r="AA602" s="218"/>
      <c r="AB602" s="218"/>
      <c r="AC602" s="218"/>
    </row>
    <row r="603" spans="1:29" ht="15.75" customHeight="1" x14ac:dyDescent="0.2">
      <c r="A603" s="218"/>
      <c r="B603" s="218"/>
      <c r="C603" s="219"/>
      <c r="D603" s="219"/>
      <c r="E603" s="219"/>
      <c r="F603" s="219"/>
      <c r="G603" s="219"/>
      <c r="H603" s="219"/>
      <c r="I603" s="218"/>
      <c r="J603" s="218"/>
      <c r="K603" s="218"/>
      <c r="L603" s="218"/>
      <c r="M603" s="218"/>
      <c r="N603" s="218"/>
      <c r="O603" s="218"/>
      <c r="P603" s="218"/>
      <c r="Q603" s="218"/>
      <c r="R603" s="218"/>
      <c r="S603" s="218"/>
      <c r="T603" s="218"/>
      <c r="U603" s="218"/>
      <c r="V603" s="218"/>
      <c r="W603" s="218"/>
      <c r="X603" s="218"/>
      <c r="Y603" s="218"/>
      <c r="Z603" s="218"/>
      <c r="AA603" s="218"/>
      <c r="AB603" s="218"/>
      <c r="AC603" s="218"/>
    </row>
    <row r="604" spans="1:29" ht="15.75" customHeight="1" x14ac:dyDescent="0.2">
      <c r="A604" s="218"/>
      <c r="B604" s="218"/>
      <c r="C604" s="219"/>
      <c r="D604" s="219"/>
      <c r="E604" s="219"/>
      <c r="F604" s="219"/>
      <c r="G604" s="219"/>
      <c r="H604" s="219"/>
      <c r="I604" s="218"/>
      <c r="J604" s="218"/>
      <c r="K604" s="218"/>
      <c r="L604" s="218"/>
      <c r="M604" s="218"/>
      <c r="N604" s="218"/>
      <c r="O604" s="218"/>
      <c r="P604" s="218"/>
      <c r="Q604" s="218"/>
      <c r="R604" s="218"/>
      <c r="S604" s="218"/>
      <c r="T604" s="218"/>
      <c r="U604" s="218"/>
      <c r="V604" s="218"/>
      <c r="W604" s="218"/>
      <c r="X604" s="218"/>
      <c r="Y604" s="218"/>
      <c r="Z604" s="218"/>
      <c r="AA604" s="218"/>
      <c r="AB604" s="218"/>
      <c r="AC604" s="218"/>
    </row>
    <row r="605" spans="1:29" ht="15.75" customHeight="1" x14ac:dyDescent="0.2">
      <c r="A605" s="218"/>
      <c r="B605" s="218"/>
      <c r="C605" s="219"/>
      <c r="D605" s="219"/>
      <c r="E605" s="219"/>
      <c r="F605" s="219"/>
      <c r="G605" s="219"/>
      <c r="H605" s="219"/>
      <c r="I605" s="218"/>
      <c r="J605" s="218"/>
      <c r="K605" s="218"/>
      <c r="L605" s="218"/>
      <c r="M605" s="218"/>
      <c r="N605" s="218"/>
      <c r="O605" s="218"/>
      <c r="P605" s="218"/>
      <c r="Q605" s="218"/>
      <c r="R605" s="218"/>
      <c r="S605" s="218"/>
      <c r="T605" s="218"/>
      <c r="U605" s="218"/>
      <c r="V605" s="218"/>
      <c r="W605" s="218"/>
      <c r="X605" s="218"/>
      <c r="Y605" s="218"/>
      <c r="Z605" s="218"/>
      <c r="AA605" s="218"/>
      <c r="AB605" s="218"/>
      <c r="AC605" s="218"/>
    </row>
    <row r="606" spans="1:29" ht="15.75" customHeight="1" x14ac:dyDescent="0.2">
      <c r="A606" s="218"/>
      <c r="B606" s="218"/>
      <c r="C606" s="219"/>
      <c r="D606" s="219"/>
      <c r="E606" s="219"/>
      <c r="F606" s="219"/>
      <c r="G606" s="219"/>
      <c r="H606" s="219"/>
      <c r="I606" s="218"/>
      <c r="J606" s="218"/>
      <c r="K606" s="218"/>
      <c r="L606" s="218"/>
      <c r="M606" s="218"/>
      <c r="N606" s="218"/>
      <c r="O606" s="218"/>
      <c r="P606" s="218"/>
      <c r="Q606" s="218"/>
      <c r="R606" s="218"/>
      <c r="S606" s="218"/>
      <c r="T606" s="218"/>
      <c r="U606" s="218"/>
      <c r="V606" s="218"/>
      <c r="W606" s="218"/>
      <c r="X606" s="218"/>
      <c r="Y606" s="218"/>
      <c r="Z606" s="218"/>
      <c r="AA606" s="218"/>
      <c r="AB606" s="218"/>
      <c r="AC606" s="218"/>
    </row>
    <row r="607" spans="1:29" ht="15.75" customHeight="1" x14ac:dyDescent="0.2">
      <c r="A607" s="218"/>
      <c r="B607" s="218"/>
      <c r="C607" s="219"/>
      <c r="D607" s="219"/>
      <c r="E607" s="219"/>
      <c r="F607" s="219"/>
      <c r="G607" s="219"/>
      <c r="H607" s="219"/>
      <c r="I607" s="218"/>
      <c r="J607" s="218"/>
      <c r="K607" s="218"/>
      <c r="L607" s="218"/>
      <c r="M607" s="218"/>
      <c r="N607" s="218"/>
      <c r="O607" s="218"/>
      <c r="P607" s="218"/>
      <c r="Q607" s="218"/>
      <c r="R607" s="218"/>
      <c r="S607" s="218"/>
      <c r="T607" s="218"/>
      <c r="U607" s="218"/>
      <c r="V607" s="218"/>
      <c r="W607" s="218"/>
      <c r="X607" s="218"/>
      <c r="Y607" s="218"/>
      <c r="Z607" s="218"/>
      <c r="AA607" s="218"/>
      <c r="AB607" s="218"/>
      <c r="AC607" s="218"/>
    </row>
    <row r="608" spans="1:29" ht="15.75" customHeight="1" x14ac:dyDescent="0.2">
      <c r="A608" s="218"/>
      <c r="B608" s="218"/>
      <c r="C608" s="219"/>
      <c r="D608" s="219"/>
      <c r="E608" s="219"/>
      <c r="F608" s="219"/>
      <c r="G608" s="219"/>
      <c r="H608" s="219"/>
      <c r="I608" s="218"/>
      <c r="J608" s="218"/>
      <c r="K608" s="218"/>
      <c r="L608" s="218"/>
      <c r="M608" s="218"/>
      <c r="N608" s="218"/>
      <c r="O608" s="218"/>
      <c r="P608" s="218"/>
      <c r="Q608" s="218"/>
      <c r="R608" s="218"/>
      <c r="S608" s="218"/>
      <c r="T608" s="218"/>
      <c r="U608" s="218"/>
      <c r="V608" s="218"/>
      <c r="W608" s="218"/>
      <c r="X608" s="218"/>
      <c r="Y608" s="218"/>
      <c r="Z608" s="218"/>
      <c r="AA608" s="218"/>
      <c r="AB608" s="218"/>
      <c r="AC608" s="218"/>
    </row>
    <row r="609" spans="1:29" ht="15.75" customHeight="1" x14ac:dyDescent="0.2">
      <c r="A609" s="218"/>
      <c r="B609" s="218"/>
      <c r="C609" s="219"/>
      <c r="D609" s="219"/>
      <c r="E609" s="219"/>
      <c r="F609" s="219"/>
      <c r="G609" s="219"/>
      <c r="H609" s="219"/>
      <c r="I609" s="218"/>
      <c r="J609" s="218"/>
      <c r="K609" s="218"/>
      <c r="L609" s="218"/>
      <c r="M609" s="218"/>
      <c r="N609" s="218"/>
      <c r="O609" s="218"/>
      <c r="P609" s="218"/>
      <c r="Q609" s="218"/>
      <c r="R609" s="218"/>
      <c r="S609" s="218"/>
      <c r="T609" s="218"/>
      <c r="U609" s="218"/>
      <c r="V609" s="218"/>
      <c r="W609" s="218"/>
      <c r="X609" s="218"/>
      <c r="Y609" s="218"/>
      <c r="Z609" s="218"/>
      <c r="AA609" s="218"/>
      <c r="AB609" s="218"/>
      <c r="AC609" s="218"/>
    </row>
    <row r="610" spans="1:29" ht="15.75" customHeight="1" x14ac:dyDescent="0.2">
      <c r="A610" s="218"/>
      <c r="B610" s="218"/>
      <c r="C610" s="219"/>
      <c r="D610" s="219"/>
      <c r="E610" s="219"/>
      <c r="F610" s="219"/>
      <c r="G610" s="219"/>
      <c r="H610" s="219"/>
      <c r="I610" s="218"/>
      <c r="J610" s="218"/>
      <c r="K610" s="218"/>
      <c r="L610" s="218"/>
      <c r="M610" s="218"/>
      <c r="N610" s="218"/>
      <c r="O610" s="218"/>
      <c r="P610" s="218"/>
      <c r="Q610" s="218"/>
      <c r="R610" s="218"/>
      <c r="S610" s="218"/>
      <c r="T610" s="218"/>
      <c r="U610" s="218"/>
      <c r="V610" s="218"/>
      <c r="W610" s="218"/>
      <c r="X610" s="218"/>
      <c r="Y610" s="218"/>
      <c r="Z610" s="218"/>
      <c r="AA610" s="218"/>
      <c r="AB610" s="218"/>
      <c r="AC610" s="218"/>
    </row>
    <row r="611" spans="1:29" ht="15.75" customHeight="1" x14ac:dyDescent="0.2">
      <c r="A611" s="218"/>
      <c r="B611" s="218"/>
      <c r="C611" s="219"/>
      <c r="D611" s="219"/>
      <c r="E611" s="219"/>
      <c r="F611" s="219"/>
      <c r="G611" s="219"/>
      <c r="H611" s="219"/>
      <c r="I611" s="218"/>
      <c r="J611" s="218"/>
      <c r="K611" s="218"/>
      <c r="L611" s="218"/>
      <c r="M611" s="218"/>
      <c r="N611" s="218"/>
      <c r="O611" s="218"/>
      <c r="P611" s="218"/>
      <c r="Q611" s="218"/>
      <c r="R611" s="218"/>
      <c r="S611" s="218"/>
      <c r="T611" s="218"/>
      <c r="U611" s="218"/>
      <c r="V611" s="218"/>
      <c r="W611" s="218"/>
      <c r="X611" s="218"/>
      <c r="Y611" s="218"/>
      <c r="Z611" s="218"/>
      <c r="AA611" s="218"/>
      <c r="AB611" s="218"/>
      <c r="AC611" s="218"/>
    </row>
    <row r="612" spans="1:29" ht="15.75" customHeight="1" x14ac:dyDescent="0.2">
      <c r="A612" s="218"/>
      <c r="B612" s="218"/>
      <c r="C612" s="219"/>
      <c r="D612" s="219"/>
      <c r="E612" s="219"/>
      <c r="F612" s="219"/>
      <c r="G612" s="219"/>
      <c r="H612" s="219"/>
      <c r="I612" s="218"/>
      <c r="J612" s="218"/>
      <c r="K612" s="218"/>
      <c r="L612" s="218"/>
      <c r="M612" s="218"/>
      <c r="N612" s="218"/>
      <c r="O612" s="218"/>
      <c r="P612" s="218"/>
      <c r="Q612" s="218"/>
      <c r="R612" s="218"/>
      <c r="S612" s="218"/>
      <c r="T612" s="218"/>
      <c r="U612" s="218"/>
      <c r="V612" s="218"/>
      <c r="W612" s="218"/>
      <c r="X612" s="218"/>
      <c r="Y612" s="218"/>
      <c r="Z612" s="218"/>
      <c r="AA612" s="218"/>
      <c r="AB612" s="218"/>
      <c r="AC612" s="218"/>
    </row>
    <row r="613" spans="1:29" ht="15.75" customHeight="1" x14ac:dyDescent="0.2">
      <c r="A613" s="218"/>
      <c r="B613" s="218"/>
      <c r="C613" s="219"/>
      <c r="D613" s="219"/>
      <c r="E613" s="219"/>
      <c r="F613" s="219"/>
      <c r="G613" s="219"/>
      <c r="H613" s="219"/>
      <c r="I613" s="218"/>
      <c r="J613" s="218"/>
      <c r="K613" s="218"/>
      <c r="L613" s="218"/>
      <c r="M613" s="218"/>
      <c r="N613" s="218"/>
      <c r="O613" s="218"/>
      <c r="P613" s="218"/>
      <c r="Q613" s="218"/>
      <c r="R613" s="218"/>
      <c r="S613" s="218"/>
      <c r="T613" s="218"/>
      <c r="U613" s="218"/>
      <c r="V613" s="218"/>
      <c r="W613" s="218"/>
      <c r="X613" s="218"/>
      <c r="Y613" s="218"/>
      <c r="Z613" s="218"/>
      <c r="AA613" s="218"/>
      <c r="AB613" s="218"/>
      <c r="AC613" s="218"/>
    </row>
    <row r="614" spans="1:29" ht="15.75" customHeight="1" x14ac:dyDescent="0.2">
      <c r="A614" s="218"/>
      <c r="B614" s="218"/>
      <c r="C614" s="219"/>
      <c r="D614" s="219"/>
      <c r="E614" s="219"/>
      <c r="F614" s="219"/>
      <c r="G614" s="219"/>
      <c r="H614" s="219"/>
      <c r="I614" s="218"/>
      <c r="J614" s="218"/>
      <c r="K614" s="218"/>
      <c r="L614" s="218"/>
      <c r="M614" s="218"/>
      <c r="N614" s="218"/>
      <c r="O614" s="218"/>
      <c r="P614" s="218"/>
      <c r="Q614" s="218"/>
      <c r="R614" s="218"/>
      <c r="S614" s="218"/>
      <c r="T614" s="218"/>
      <c r="U614" s="218"/>
      <c r="V614" s="218"/>
      <c r="W614" s="218"/>
      <c r="X614" s="218"/>
      <c r="Y614" s="218"/>
      <c r="Z614" s="218"/>
      <c r="AA614" s="218"/>
      <c r="AB614" s="218"/>
      <c r="AC614" s="218"/>
    </row>
    <row r="615" spans="1:29" ht="15.75" customHeight="1" x14ac:dyDescent="0.2">
      <c r="A615" s="218"/>
      <c r="B615" s="218"/>
      <c r="C615" s="219"/>
      <c r="D615" s="219"/>
      <c r="E615" s="219"/>
      <c r="F615" s="219"/>
      <c r="G615" s="219"/>
      <c r="H615" s="219"/>
      <c r="I615" s="218"/>
      <c r="J615" s="218"/>
      <c r="K615" s="218"/>
      <c r="L615" s="218"/>
      <c r="M615" s="218"/>
      <c r="N615" s="218"/>
      <c r="O615" s="218"/>
      <c r="P615" s="218"/>
      <c r="Q615" s="218"/>
      <c r="R615" s="218"/>
      <c r="S615" s="218"/>
      <c r="T615" s="218"/>
      <c r="U615" s="218"/>
      <c r="V615" s="218"/>
      <c r="W615" s="218"/>
      <c r="X615" s="218"/>
      <c r="Y615" s="218"/>
      <c r="Z615" s="218"/>
      <c r="AA615" s="218"/>
      <c r="AB615" s="218"/>
      <c r="AC615" s="218"/>
    </row>
    <row r="616" spans="1:29" ht="15.75" customHeight="1" x14ac:dyDescent="0.2">
      <c r="A616" s="218"/>
      <c r="B616" s="218"/>
      <c r="C616" s="219"/>
      <c r="D616" s="219"/>
      <c r="E616" s="219"/>
      <c r="F616" s="219"/>
      <c r="G616" s="219"/>
      <c r="H616" s="219"/>
      <c r="I616" s="218"/>
      <c r="J616" s="218"/>
      <c r="K616" s="218"/>
      <c r="L616" s="218"/>
      <c r="M616" s="218"/>
      <c r="N616" s="218"/>
      <c r="O616" s="218"/>
      <c r="P616" s="218"/>
      <c r="Q616" s="218"/>
      <c r="R616" s="218"/>
      <c r="S616" s="218"/>
      <c r="T616" s="218"/>
      <c r="U616" s="218"/>
      <c r="V616" s="218"/>
      <c r="W616" s="218"/>
      <c r="X616" s="218"/>
      <c r="Y616" s="218"/>
      <c r="Z616" s="218"/>
      <c r="AA616" s="218"/>
      <c r="AB616" s="218"/>
      <c r="AC616" s="218"/>
    </row>
    <row r="617" spans="1:29" ht="15.75" customHeight="1" x14ac:dyDescent="0.2">
      <c r="A617" s="218"/>
      <c r="B617" s="218"/>
      <c r="C617" s="219"/>
      <c r="D617" s="219"/>
      <c r="E617" s="219"/>
      <c r="F617" s="219"/>
      <c r="G617" s="219"/>
      <c r="H617" s="219"/>
      <c r="I617" s="218"/>
      <c r="J617" s="218"/>
      <c r="K617" s="218"/>
      <c r="L617" s="218"/>
      <c r="M617" s="218"/>
      <c r="N617" s="218"/>
      <c r="O617" s="218"/>
      <c r="P617" s="218"/>
      <c r="Q617" s="218"/>
      <c r="R617" s="218"/>
      <c r="S617" s="218"/>
      <c r="T617" s="218"/>
      <c r="U617" s="218"/>
      <c r="V617" s="218"/>
      <c r="W617" s="218"/>
      <c r="X617" s="218"/>
      <c r="Y617" s="218"/>
      <c r="Z617" s="218"/>
      <c r="AA617" s="218"/>
      <c r="AB617" s="218"/>
      <c r="AC617" s="218"/>
    </row>
    <row r="618" spans="1:29" ht="15.75" customHeight="1" x14ac:dyDescent="0.2">
      <c r="A618" s="218"/>
      <c r="B618" s="218"/>
      <c r="C618" s="219"/>
      <c r="D618" s="219"/>
      <c r="E618" s="219"/>
      <c r="F618" s="219"/>
      <c r="G618" s="219"/>
      <c r="H618" s="219"/>
      <c r="I618" s="218"/>
      <c r="J618" s="218"/>
      <c r="K618" s="218"/>
      <c r="L618" s="218"/>
      <c r="M618" s="218"/>
      <c r="N618" s="218"/>
      <c r="O618" s="218"/>
      <c r="P618" s="218"/>
      <c r="Q618" s="218"/>
      <c r="R618" s="218"/>
      <c r="S618" s="218"/>
      <c r="T618" s="218"/>
      <c r="U618" s="218"/>
      <c r="V618" s="218"/>
      <c r="W618" s="218"/>
      <c r="X618" s="218"/>
      <c r="Y618" s="218"/>
      <c r="Z618" s="218"/>
      <c r="AA618" s="218"/>
      <c r="AB618" s="218"/>
      <c r="AC618" s="218"/>
    </row>
    <row r="619" spans="1:29" ht="15.75" customHeight="1" x14ac:dyDescent="0.2">
      <c r="A619" s="218"/>
      <c r="B619" s="218"/>
      <c r="C619" s="219"/>
      <c r="D619" s="219"/>
      <c r="E619" s="219"/>
      <c r="F619" s="219"/>
      <c r="G619" s="219"/>
      <c r="H619" s="219"/>
      <c r="I619" s="218"/>
      <c r="J619" s="218"/>
      <c r="K619" s="218"/>
      <c r="L619" s="218"/>
      <c r="M619" s="218"/>
      <c r="N619" s="218"/>
      <c r="O619" s="218"/>
      <c r="P619" s="218"/>
      <c r="Q619" s="218"/>
      <c r="R619" s="218"/>
      <c r="S619" s="218"/>
      <c r="T619" s="218"/>
      <c r="U619" s="218"/>
      <c r="V619" s="218"/>
      <c r="W619" s="218"/>
      <c r="X619" s="218"/>
      <c r="Y619" s="218"/>
      <c r="Z619" s="218"/>
      <c r="AA619" s="218"/>
      <c r="AB619" s="218"/>
      <c r="AC619" s="218"/>
    </row>
    <row r="620" spans="1:29" ht="15.75" customHeight="1" x14ac:dyDescent="0.2">
      <c r="A620" s="218"/>
      <c r="B620" s="218"/>
      <c r="C620" s="219"/>
      <c r="D620" s="219"/>
      <c r="E620" s="219"/>
      <c r="F620" s="219"/>
      <c r="G620" s="219"/>
      <c r="H620" s="219"/>
      <c r="I620" s="218"/>
      <c r="J620" s="218"/>
      <c r="K620" s="218"/>
      <c r="L620" s="218"/>
      <c r="M620" s="218"/>
      <c r="N620" s="218"/>
      <c r="O620" s="218"/>
      <c r="P620" s="218"/>
      <c r="Q620" s="218"/>
      <c r="R620" s="218"/>
      <c r="S620" s="218"/>
      <c r="T620" s="218"/>
      <c r="U620" s="218"/>
      <c r="V620" s="218"/>
      <c r="W620" s="218"/>
      <c r="X620" s="218"/>
      <c r="Y620" s="218"/>
      <c r="Z620" s="218"/>
      <c r="AA620" s="218"/>
      <c r="AB620" s="218"/>
      <c r="AC620" s="218"/>
    </row>
    <row r="621" spans="1:29" ht="15.75" customHeight="1" x14ac:dyDescent="0.2">
      <c r="A621" s="218"/>
      <c r="B621" s="218"/>
      <c r="C621" s="219"/>
      <c r="D621" s="219"/>
      <c r="E621" s="219"/>
      <c r="F621" s="219"/>
      <c r="G621" s="219"/>
      <c r="H621" s="219"/>
      <c r="I621" s="218"/>
      <c r="J621" s="218"/>
      <c r="K621" s="218"/>
      <c r="L621" s="218"/>
      <c r="M621" s="218"/>
      <c r="N621" s="218"/>
      <c r="O621" s="218"/>
      <c r="P621" s="218"/>
      <c r="Q621" s="218"/>
      <c r="R621" s="218"/>
      <c r="S621" s="218"/>
      <c r="T621" s="218"/>
      <c r="U621" s="218"/>
      <c r="V621" s="218"/>
      <c r="W621" s="218"/>
      <c r="X621" s="218"/>
      <c r="Y621" s="218"/>
      <c r="Z621" s="218"/>
      <c r="AA621" s="218"/>
      <c r="AB621" s="218"/>
      <c r="AC621" s="218"/>
    </row>
    <row r="622" spans="1:29" ht="15.75" customHeight="1" x14ac:dyDescent="0.2">
      <c r="A622" s="218"/>
      <c r="B622" s="218"/>
      <c r="C622" s="219"/>
      <c r="D622" s="219"/>
      <c r="E622" s="219"/>
      <c r="F622" s="219"/>
      <c r="G622" s="219"/>
      <c r="H622" s="219"/>
      <c r="I622" s="218"/>
      <c r="J622" s="218"/>
      <c r="K622" s="218"/>
      <c r="L622" s="218"/>
      <c r="M622" s="218"/>
      <c r="N622" s="218"/>
      <c r="O622" s="218"/>
      <c r="P622" s="218"/>
      <c r="Q622" s="218"/>
      <c r="R622" s="218"/>
      <c r="S622" s="218"/>
      <c r="T622" s="218"/>
      <c r="U622" s="218"/>
      <c r="V622" s="218"/>
      <c r="W622" s="218"/>
      <c r="X622" s="218"/>
      <c r="Y622" s="218"/>
      <c r="Z622" s="218"/>
      <c r="AA622" s="218"/>
      <c r="AB622" s="218"/>
      <c r="AC622" s="218"/>
    </row>
    <row r="623" spans="1:29" ht="15.75" customHeight="1" x14ac:dyDescent="0.2">
      <c r="A623" s="218"/>
      <c r="B623" s="218"/>
      <c r="C623" s="219"/>
      <c r="D623" s="219"/>
      <c r="E623" s="219"/>
      <c r="F623" s="219"/>
      <c r="G623" s="219"/>
      <c r="H623" s="219"/>
      <c r="I623" s="218"/>
      <c r="J623" s="218"/>
      <c r="K623" s="218"/>
      <c r="L623" s="218"/>
      <c r="M623" s="218"/>
      <c r="N623" s="218"/>
      <c r="O623" s="218"/>
      <c r="P623" s="218"/>
      <c r="Q623" s="218"/>
      <c r="R623" s="218"/>
      <c r="S623" s="218"/>
      <c r="T623" s="218"/>
      <c r="U623" s="218"/>
      <c r="V623" s="218"/>
      <c r="W623" s="218"/>
      <c r="X623" s="218"/>
      <c r="Y623" s="218"/>
      <c r="Z623" s="218"/>
      <c r="AA623" s="218"/>
      <c r="AB623" s="218"/>
      <c r="AC623" s="218"/>
    </row>
    <row r="624" spans="1:29" ht="15.75" customHeight="1" x14ac:dyDescent="0.2">
      <c r="A624" s="218"/>
      <c r="B624" s="218"/>
      <c r="C624" s="219"/>
      <c r="D624" s="219"/>
      <c r="E624" s="219"/>
      <c r="F624" s="219"/>
      <c r="G624" s="219"/>
      <c r="H624" s="219"/>
      <c r="I624" s="218"/>
      <c r="J624" s="218"/>
      <c r="K624" s="218"/>
      <c r="L624" s="218"/>
      <c r="M624" s="218"/>
      <c r="N624" s="218"/>
      <c r="O624" s="218"/>
      <c r="P624" s="218"/>
      <c r="Q624" s="218"/>
      <c r="R624" s="218"/>
      <c r="S624" s="218"/>
      <c r="T624" s="218"/>
      <c r="U624" s="218"/>
      <c r="V624" s="218"/>
      <c r="W624" s="218"/>
      <c r="X624" s="218"/>
      <c r="Y624" s="218"/>
      <c r="Z624" s="218"/>
      <c r="AA624" s="218"/>
      <c r="AB624" s="218"/>
      <c r="AC624" s="218"/>
    </row>
    <row r="625" spans="1:29" ht="15.75" customHeight="1" x14ac:dyDescent="0.2">
      <c r="A625" s="218"/>
      <c r="B625" s="218"/>
      <c r="C625" s="219"/>
      <c r="D625" s="219"/>
      <c r="E625" s="219"/>
      <c r="F625" s="219"/>
      <c r="G625" s="219"/>
      <c r="H625" s="219"/>
      <c r="I625" s="218"/>
      <c r="J625" s="218"/>
      <c r="K625" s="218"/>
      <c r="L625" s="218"/>
      <c r="M625" s="218"/>
      <c r="N625" s="218"/>
      <c r="O625" s="218"/>
      <c r="P625" s="218"/>
      <c r="Q625" s="218"/>
      <c r="R625" s="218"/>
      <c r="S625" s="218"/>
      <c r="T625" s="218"/>
      <c r="U625" s="218"/>
      <c r="V625" s="218"/>
      <c r="W625" s="218"/>
      <c r="X625" s="218"/>
      <c r="Y625" s="218"/>
      <c r="Z625" s="218"/>
      <c r="AA625" s="218"/>
      <c r="AB625" s="218"/>
      <c r="AC625" s="218"/>
    </row>
    <row r="626" spans="1:29" ht="15.75" customHeight="1" x14ac:dyDescent="0.2">
      <c r="A626" s="218"/>
      <c r="B626" s="218"/>
      <c r="C626" s="219"/>
      <c r="D626" s="219"/>
      <c r="E626" s="219"/>
      <c r="F626" s="219"/>
      <c r="G626" s="219"/>
      <c r="H626" s="219"/>
      <c r="I626" s="218"/>
      <c r="J626" s="218"/>
      <c r="K626" s="218"/>
      <c r="L626" s="218"/>
      <c r="M626" s="218"/>
      <c r="N626" s="218"/>
      <c r="O626" s="218"/>
      <c r="P626" s="218"/>
      <c r="Q626" s="218"/>
      <c r="R626" s="218"/>
      <c r="S626" s="218"/>
      <c r="T626" s="218"/>
      <c r="U626" s="218"/>
      <c r="V626" s="218"/>
      <c r="W626" s="218"/>
      <c r="X626" s="218"/>
      <c r="Y626" s="218"/>
      <c r="Z626" s="218"/>
      <c r="AA626" s="218"/>
      <c r="AB626" s="218"/>
      <c r="AC626" s="218"/>
    </row>
    <row r="627" spans="1:29" ht="15.75" customHeight="1" x14ac:dyDescent="0.2">
      <c r="A627" s="218"/>
      <c r="B627" s="218"/>
      <c r="C627" s="219"/>
      <c r="D627" s="219"/>
      <c r="E627" s="219"/>
      <c r="F627" s="219"/>
      <c r="G627" s="219"/>
      <c r="H627" s="219"/>
      <c r="I627" s="218"/>
      <c r="J627" s="218"/>
      <c r="K627" s="218"/>
      <c r="L627" s="218"/>
      <c r="M627" s="218"/>
      <c r="N627" s="218"/>
      <c r="O627" s="218"/>
      <c r="P627" s="218"/>
      <c r="Q627" s="218"/>
      <c r="R627" s="218"/>
      <c r="S627" s="218"/>
      <c r="T627" s="218"/>
      <c r="U627" s="218"/>
      <c r="V627" s="218"/>
      <c r="W627" s="218"/>
      <c r="X627" s="218"/>
      <c r="Y627" s="218"/>
      <c r="Z627" s="218"/>
      <c r="AA627" s="218"/>
      <c r="AB627" s="218"/>
      <c r="AC627" s="218"/>
    </row>
    <row r="628" spans="1:29" ht="15.75" customHeight="1" x14ac:dyDescent="0.2">
      <c r="A628" s="218"/>
      <c r="B628" s="218"/>
      <c r="C628" s="219"/>
      <c r="D628" s="219"/>
      <c r="E628" s="219"/>
      <c r="F628" s="219"/>
      <c r="G628" s="219"/>
      <c r="H628" s="219"/>
      <c r="I628" s="218"/>
      <c r="J628" s="218"/>
      <c r="K628" s="218"/>
      <c r="L628" s="218"/>
      <c r="M628" s="218"/>
      <c r="N628" s="218"/>
      <c r="O628" s="218"/>
      <c r="P628" s="218"/>
      <c r="Q628" s="218"/>
      <c r="R628" s="218"/>
      <c r="S628" s="218"/>
      <c r="T628" s="218"/>
      <c r="U628" s="218"/>
      <c r="V628" s="218"/>
      <c r="W628" s="218"/>
      <c r="X628" s="218"/>
      <c r="Y628" s="218"/>
      <c r="Z628" s="218"/>
      <c r="AA628" s="218"/>
      <c r="AB628" s="218"/>
      <c r="AC628" s="218"/>
    </row>
    <row r="629" spans="1:29" ht="15.75" customHeight="1" x14ac:dyDescent="0.2">
      <c r="A629" s="218"/>
      <c r="B629" s="218"/>
      <c r="C629" s="219"/>
      <c r="D629" s="219"/>
      <c r="E629" s="219"/>
      <c r="F629" s="219"/>
      <c r="G629" s="219"/>
      <c r="H629" s="219"/>
      <c r="I629" s="218"/>
      <c r="J629" s="218"/>
      <c r="K629" s="218"/>
      <c r="L629" s="218"/>
      <c r="M629" s="218"/>
      <c r="N629" s="218"/>
      <c r="O629" s="218"/>
      <c r="P629" s="218"/>
      <c r="Q629" s="218"/>
      <c r="R629" s="218"/>
      <c r="S629" s="218"/>
      <c r="T629" s="218"/>
      <c r="U629" s="218"/>
      <c r="V629" s="218"/>
      <c r="W629" s="218"/>
      <c r="X629" s="218"/>
      <c r="Y629" s="218"/>
      <c r="Z629" s="218"/>
      <c r="AA629" s="218"/>
      <c r="AB629" s="218"/>
      <c r="AC629" s="218"/>
    </row>
    <row r="630" spans="1:29" ht="15.75" customHeight="1" x14ac:dyDescent="0.2">
      <c r="A630" s="218"/>
      <c r="B630" s="218"/>
      <c r="C630" s="219"/>
      <c r="D630" s="219"/>
      <c r="E630" s="219"/>
      <c r="F630" s="219"/>
      <c r="G630" s="219"/>
      <c r="H630" s="219"/>
      <c r="I630" s="218"/>
      <c r="J630" s="218"/>
      <c r="K630" s="218"/>
      <c r="L630" s="218"/>
      <c r="M630" s="218"/>
      <c r="N630" s="218"/>
      <c r="O630" s="218"/>
      <c r="P630" s="218"/>
      <c r="Q630" s="218"/>
      <c r="R630" s="218"/>
      <c r="S630" s="218"/>
      <c r="T630" s="218"/>
      <c r="U630" s="218"/>
      <c r="V630" s="218"/>
      <c r="W630" s="218"/>
      <c r="X630" s="218"/>
      <c r="Y630" s="218"/>
      <c r="Z630" s="218"/>
      <c r="AA630" s="218"/>
      <c r="AB630" s="218"/>
      <c r="AC630" s="218"/>
    </row>
    <row r="631" spans="1:29" ht="15.75" customHeight="1" x14ac:dyDescent="0.2">
      <c r="A631" s="218"/>
      <c r="B631" s="218"/>
      <c r="C631" s="219"/>
      <c r="D631" s="219"/>
      <c r="E631" s="219"/>
      <c r="F631" s="219"/>
      <c r="G631" s="219"/>
      <c r="H631" s="219"/>
      <c r="I631" s="218"/>
      <c r="J631" s="218"/>
      <c r="K631" s="218"/>
      <c r="L631" s="218"/>
      <c r="M631" s="218"/>
      <c r="N631" s="218"/>
      <c r="O631" s="218"/>
      <c r="P631" s="218"/>
      <c r="Q631" s="218"/>
      <c r="R631" s="218"/>
      <c r="S631" s="218"/>
      <c r="T631" s="218"/>
      <c r="U631" s="218"/>
      <c r="V631" s="218"/>
      <c r="W631" s="218"/>
      <c r="X631" s="218"/>
      <c r="Y631" s="218"/>
      <c r="Z631" s="218"/>
      <c r="AA631" s="218"/>
      <c r="AB631" s="218"/>
      <c r="AC631" s="218"/>
    </row>
    <row r="632" spans="1:29" ht="15.75" customHeight="1" x14ac:dyDescent="0.2">
      <c r="A632" s="218"/>
      <c r="B632" s="218"/>
      <c r="C632" s="219"/>
      <c r="D632" s="219"/>
      <c r="E632" s="219"/>
      <c r="F632" s="219"/>
      <c r="G632" s="219"/>
      <c r="H632" s="219"/>
      <c r="I632" s="218"/>
      <c r="J632" s="218"/>
      <c r="K632" s="218"/>
      <c r="L632" s="218"/>
      <c r="M632" s="218"/>
      <c r="N632" s="218"/>
      <c r="O632" s="218"/>
      <c r="P632" s="218"/>
      <c r="Q632" s="218"/>
      <c r="R632" s="218"/>
      <c r="S632" s="218"/>
      <c r="T632" s="218"/>
      <c r="U632" s="218"/>
      <c r="V632" s="218"/>
      <c r="W632" s="218"/>
      <c r="X632" s="218"/>
      <c r="Y632" s="218"/>
      <c r="Z632" s="218"/>
      <c r="AA632" s="218"/>
      <c r="AB632" s="218"/>
      <c r="AC632" s="218"/>
    </row>
    <row r="633" spans="1:29" ht="15.75" customHeight="1" x14ac:dyDescent="0.2">
      <c r="A633" s="218"/>
      <c r="B633" s="218"/>
      <c r="C633" s="219"/>
      <c r="D633" s="219"/>
      <c r="E633" s="219"/>
      <c r="F633" s="219"/>
      <c r="G633" s="219"/>
      <c r="H633" s="219"/>
      <c r="I633" s="218"/>
      <c r="J633" s="218"/>
      <c r="K633" s="218"/>
      <c r="L633" s="218"/>
      <c r="M633" s="218"/>
      <c r="N633" s="218"/>
      <c r="O633" s="218"/>
      <c r="P633" s="218"/>
      <c r="Q633" s="218"/>
      <c r="R633" s="218"/>
      <c r="S633" s="218"/>
      <c r="T633" s="218"/>
      <c r="U633" s="218"/>
      <c r="V633" s="218"/>
      <c r="W633" s="218"/>
      <c r="X633" s="218"/>
      <c r="Y633" s="218"/>
      <c r="Z633" s="218"/>
      <c r="AA633" s="218"/>
      <c r="AB633" s="218"/>
      <c r="AC633" s="218"/>
    </row>
    <row r="634" spans="1:29" ht="15.75" customHeight="1" x14ac:dyDescent="0.2">
      <c r="A634" s="218"/>
      <c r="B634" s="218"/>
      <c r="C634" s="219"/>
      <c r="D634" s="219"/>
      <c r="E634" s="219"/>
      <c r="F634" s="219"/>
      <c r="G634" s="219"/>
      <c r="H634" s="219"/>
      <c r="I634" s="218"/>
      <c r="J634" s="218"/>
      <c r="K634" s="218"/>
      <c r="L634" s="218"/>
      <c r="M634" s="218"/>
      <c r="N634" s="218"/>
      <c r="O634" s="218"/>
      <c r="P634" s="218"/>
      <c r="Q634" s="218"/>
      <c r="R634" s="218"/>
      <c r="S634" s="218"/>
      <c r="T634" s="218"/>
      <c r="U634" s="218"/>
      <c r="V634" s="218"/>
      <c r="W634" s="218"/>
      <c r="X634" s="218"/>
      <c r="Y634" s="218"/>
      <c r="Z634" s="218"/>
      <c r="AA634" s="218"/>
      <c r="AB634" s="218"/>
      <c r="AC634" s="218"/>
    </row>
    <row r="635" spans="1:29" ht="15.75" customHeight="1" x14ac:dyDescent="0.2">
      <c r="A635" s="218"/>
      <c r="B635" s="218"/>
      <c r="C635" s="219"/>
      <c r="D635" s="219"/>
      <c r="E635" s="219"/>
      <c r="F635" s="219"/>
      <c r="G635" s="219"/>
      <c r="H635" s="219"/>
      <c r="I635" s="218"/>
      <c r="J635" s="218"/>
      <c r="K635" s="218"/>
      <c r="L635" s="218"/>
      <c r="M635" s="218"/>
      <c r="N635" s="218"/>
      <c r="O635" s="218"/>
      <c r="P635" s="218"/>
      <c r="Q635" s="218"/>
      <c r="R635" s="218"/>
      <c r="S635" s="218"/>
      <c r="T635" s="218"/>
      <c r="U635" s="218"/>
      <c r="V635" s="218"/>
      <c r="W635" s="218"/>
      <c r="X635" s="218"/>
      <c r="Y635" s="218"/>
      <c r="Z635" s="218"/>
      <c r="AA635" s="218"/>
      <c r="AB635" s="218"/>
      <c r="AC635" s="218"/>
    </row>
    <row r="636" spans="1:29" ht="15.75" customHeight="1" x14ac:dyDescent="0.2">
      <c r="A636" s="218"/>
      <c r="B636" s="218"/>
      <c r="C636" s="219"/>
      <c r="D636" s="219"/>
      <c r="E636" s="219"/>
      <c r="F636" s="219"/>
      <c r="G636" s="219"/>
      <c r="H636" s="219"/>
      <c r="I636" s="218"/>
      <c r="J636" s="218"/>
      <c r="K636" s="218"/>
      <c r="L636" s="218"/>
      <c r="M636" s="218"/>
      <c r="N636" s="218"/>
      <c r="O636" s="218"/>
      <c r="P636" s="218"/>
      <c r="Q636" s="218"/>
      <c r="R636" s="218"/>
      <c r="S636" s="218"/>
      <c r="T636" s="218"/>
      <c r="U636" s="218"/>
      <c r="V636" s="218"/>
      <c r="W636" s="218"/>
      <c r="X636" s="218"/>
      <c r="Y636" s="218"/>
      <c r="Z636" s="218"/>
      <c r="AA636" s="218"/>
      <c r="AB636" s="218"/>
      <c r="AC636" s="218"/>
    </row>
    <row r="637" spans="1:29" ht="15.75" customHeight="1" x14ac:dyDescent="0.2">
      <c r="A637" s="218"/>
      <c r="B637" s="218"/>
      <c r="C637" s="219"/>
      <c r="D637" s="219"/>
      <c r="E637" s="219"/>
      <c r="F637" s="219"/>
      <c r="G637" s="219"/>
      <c r="H637" s="219"/>
      <c r="I637" s="218"/>
      <c r="J637" s="218"/>
      <c r="K637" s="218"/>
      <c r="L637" s="218"/>
      <c r="M637" s="218"/>
      <c r="N637" s="218"/>
      <c r="O637" s="218"/>
      <c r="P637" s="218"/>
      <c r="Q637" s="218"/>
      <c r="R637" s="218"/>
      <c r="S637" s="218"/>
      <c r="T637" s="218"/>
      <c r="U637" s="218"/>
      <c r="V637" s="218"/>
      <c r="W637" s="218"/>
      <c r="X637" s="218"/>
      <c r="Y637" s="218"/>
      <c r="Z637" s="218"/>
      <c r="AA637" s="218"/>
      <c r="AB637" s="218"/>
      <c r="AC637" s="218"/>
    </row>
    <row r="638" spans="1:29" ht="15.75" customHeight="1" x14ac:dyDescent="0.2">
      <c r="A638" s="218"/>
      <c r="B638" s="218"/>
      <c r="C638" s="219"/>
      <c r="D638" s="219"/>
      <c r="E638" s="219"/>
      <c r="F638" s="219"/>
      <c r="G638" s="219"/>
      <c r="H638" s="219"/>
      <c r="I638" s="218"/>
      <c r="J638" s="218"/>
      <c r="K638" s="218"/>
      <c r="L638" s="218"/>
      <c r="M638" s="218"/>
      <c r="N638" s="218"/>
      <c r="O638" s="218"/>
      <c r="P638" s="218"/>
      <c r="Q638" s="218"/>
      <c r="R638" s="218"/>
      <c r="S638" s="218"/>
      <c r="T638" s="218"/>
      <c r="U638" s="218"/>
      <c r="V638" s="218"/>
      <c r="W638" s="218"/>
      <c r="X638" s="218"/>
      <c r="Y638" s="218"/>
      <c r="Z638" s="218"/>
      <c r="AA638" s="218"/>
      <c r="AB638" s="218"/>
      <c r="AC638" s="218"/>
    </row>
    <row r="639" spans="1:29" ht="15.75" customHeight="1" x14ac:dyDescent="0.2">
      <c r="A639" s="218"/>
      <c r="B639" s="218"/>
      <c r="C639" s="219"/>
      <c r="D639" s="219"/>
      <c r="E639" s="219"/>
      <c r="F639" s="219"/>
      <c r="G639" s="219"/>
      <c r="H639" s="219"/>
      <c r="I639" s="218"/>
      <c r="J639" s="218"/>
      <c r="K639" s="218"/>
      <c r="L639" s="218"/>
      <c r="M639" s="218"/>
      <c r="N639" s="218"/>
      <c r="O639" s="218"/>
      <c r="P639" s="218"/>
      <c r="Q639" s="218"/>
      <c r="R639" s="218"/>
      <c r="S639" s="218"/>
      <c r="T639" s="218"/>
      <c r="U639" s="218"/>
      <c r="V639" s="218"/>
      <c r="W639" s="218"/>
      <c r="X639" s="218"/>
      <c r="Y639" s="218"/>
      <c r="Z639" s="218"/>
      <c r="AA639" s="218"/>
      <c r="AB639" s="218"/>
      <c r="AC639" s="218"/>
    </row>
    <row r="640" spans="1:29" ht="15.75" customHeight="1" x14ac:dyDescent="0.2">
      <c r="A640" s="218"/>
      <c r="B640" s="218"/>
      <c r="C640" s="219"/>
      <c r="D640" s="219"/>
      <c r="E640" s="219"/>
      <c r="F640" s="219"/>
      <c r="G640" s="219"/>
      <c r="H640" s="219"/>
      <c r="I640" s="218"/>
      <c r="J640" s="218"/>
      <c r="K640" s="218"/>
      <c r="L640" s="218"/>
      <c r="M640" s="218"/>
      <c r="N640" s="218"/>
      <c r="O640" s="218"/>
      <c r="P640" s="218"/>
      <c r="Q640" s="218"/>
      <c r="R640" s="218"/>
      <c r="S640" s="218"/>
      <c r="T640" s="218"/>
      <c r="U640" s="218"/>
      <c r="V640" s="218"/>
      <c r="W640" s="218"/>
      <c r="X640" s="218"/>
      <c r="Y640" s="218"/>
      <c r="Z640" s="218"/>
      <c r="AA640" s="218"/>
      <c r="AB640" s="218"/>
      <c r="AC640" s="218"/>
    </row>
    <row r="641" spans="1:29" ht="15.75" customHeight="1" x14ac:dyDescent="0.2">
      <c r="A641" s="218"/>
      <c r="B641" s="218"/>
      <c r="C641" s="219"/>
      <c r="D641" s="219"/>
      <c r="E641" s="219"/>
      <c r="F641" s="219"/>
      <c r="G641" s="219"/>
      <c r="H641" s="219"/>
      <c r="I641" s="218"/>
      <c r="J641" s="218"/>
      <c r="K641" s="218"/>
      <c r="L641" s="218"/>
      <c r="M641" s="218"/>
      <c r="N641" s="218"/>
      <c r="O641" s="218"/>
      <c r="P641" s="218"/>
      <c r="Q641" s="218"/>
      <c r="R641" s="218"/>
      <c r="S641" s="218"/>
      <c r="T641" s="218"/>
      <c r="U641" s="218"/>
      <c r="V641" s="218"/>
      <c r="W641" s="218"/>
      <c r="X641" s="218"/>
      <c r="Y641" s="218"/>
      <c r="Z641" s="218"/>
      <c r="AA641" s="218"/>
      <c r="AB641" s="218"/>
      <c r="AC641" s="218"/>
    </row>
    <row r="642" spans="1:29" ht="15.75" customHeight="1" x14ac:dyDescent="0.2">
      <c r="A642" s="218"/>
      <c r="B642" s="218"/>
      <c r="C642" s="219"/>
      <c r="D642" s="219"/>
      <c r="E642" s="219"/>
      <c r="F642" s="219"/>
      <c r="G642" s="219"/>
      <c r="H642" s="219"/>
      <c r="I642" s="218"/>
      <c r="J642" s="218"/>
      <c r="K642" s="218"/>
      <c r="L642" s="218"/>
      <c r="M642" s="218"/>
      <c r="N642" s="218"/>
      <c r="O642" s="218"/>
      <c r="P642" s="218"/>
      <c r="Q642" s="218"/>
      <c r="R642" s="218"/>
      <c r="S642" s="218"/>
      <c r="T642" s="218"/>
      <c r="U642" s="218"/>
      <c r="V642" s="218"/>
      <c r="W642" s="218"/>
      <c r="X642" s="218"/>
      <c r="Y642" s="218"/>
      <c r="Z642" s="218"/>
      <c r="AA642" s="218"/>
      <c r="AB642" s="218"/>
      <c r="AC642" s="218"/>
    </row>
    <row r="643" spans="1:29" ht="15.75" customHeight="1" x14ac:dyDescent="0.2">
      <c r="A643" s="218"/>
      <c r="B643" s="218"/>
      <c r="C643" s="219"/>
      <c r="D643" s="219"/>
      <c r="E643" s="219"/>
      <c r="F643" s="219"/>
      <c r="G643" s="219"/>
      <c r="H643" s="219"/>
      <c r="I643" s="218"/>
      <c r="J643" s="218"/>
      <c r="K643" s="218"/>
      <c r="L643" s="218"/>
      <c r="M643" s="218"/>
      <c r="N643" s="218"/>
      <c r="O643" s="218"/>
      <c r="P643" s="218"/>
      <c r="Q643" s="218"/>
      <c r="R643" s="218"/>
      <c r="S643" s="218"/>
      <c r="T643" s="218"/>
      <c r="U643" s="218"/>
      <c r="V643" s="218"/>
      <c r="W643" s="218"/>
      <c r="X643" s="218"/>
      <c r="Y643" s="218"/>
      <c r="Z643" s="218"/>
      <c r="AA643" s="218"/>
      <c r="AB643" s="218"/>
      <c r="AC643" s="218"/>
    </row>
    <row r="644" spans="1:29" ht="15.75" customHeight="1" x14ac:dyDescent="0.2">
      <c r="A644" s="218"/>
      <c r="B644" s="218"/>
      <c r="C644" s="219"/>
      <c r="D644" s="219"/>
      <c r="E644" s="219"/>
      <c r="F644" s="219"/>
      <c r="G644" s="219"/>
      <c r="H644" s="219"/>
      <c r="I644" s="218"/>
      <c r="J644" s="218"/>
      <c r="K644" s="218"/>
      <c r="L644" s="218"/>
      <c r="M644" s="218"/>
      <c r="N644" s="218"/>
      <c r="O644" s="218"/>
      <c r="P644" s="218"/>
      <c r="Q644" s="218"/>
      <c r="R644" s="218"/>
      <c r="S644" s="218"/>
      <c r="T644" s="218"/>
      <c r="U644" s="218"/>
      <c r="V644" s="218"/>
      <c r="W644" s="218"/>
      <c r="X644" s="218"/>
      <c r="Y644" s="218"/>
      <c r="Z644" s="218"/>
      <c r="AA644" s="218"/>
      <c r="AB644" s="218"/>
      <c r="AC644" s="218"/>
    </row>
    <row r="645" spans="1:29" ht="15.75" customHeight="1" x14ac:dyDescent="0.2">
      <c r="A645" s="218"/>
      <c r="B645" s="218"/>
      <c r="C645" s="219"/>
      <c r="D645" s="219"/>
      <c r="E645" s="219"/>
      <c r="F645" s="219"/>
      <c r="G645" s="219"/>
      <c r="H645" s="219"/>
      <c r="I645" s="218"/>
      <c r="J645" s="218"/>
      <c r="K645" s="218"/>
      <c r="L645" s="218"/>
      <c r="M645" s="218"/>
      <c r="N645" s="218"/>
      <c r="O645" s="218"/>
      <c r="P645" s="218"/>
      <c r="Q645" s="218"/>
      <c r="R645" s="218"/>
      <c r="S645" s="218"/>
      <c r="T645" s="218"/>
      <c r="U645" s="218"/>
      <c r="V645" s="218"/>
      <c r="W645" s="218"/>
      <c r="X645" s="218"/>
      <c r="Y645" s="218"/>
      <c r="Z645" s="218"/>
      <c r="AA645" s="218"/>
      <c r="AB645" s="218"/>
      <c r="AC645" s="218"/>
    </row>
    <row r="646" spans="1:29" ht="15.75" customHeight="1" x14ac:dyDescent="0.2">
      <c r="A646" s="218"/>
      <c r="B646" s="218"/>
      <c r="C646" s="219"/>
      <c r="D646" s="219"/>
      <c r="E646" s="219"/>
      <c r="F646" s="219"/>
      <c r="G646" s="219"/>
      <c r="H646" s="219"/>
      <c r="I646" s="218"/>
      <c r="J646" s="218"/>
      <c r="K646" s="218"/>
      <c r="L646" s="218"/>
      <c r="M646" s="218"/>
      <c r="N646" s="218"/>
      <c r="O646" s="218"/>
      <c r="P646" s="218"/>
      <c r="Q646" s="218"/>
      <c r="R646" s="218"/>
      <c r="S646" s="218"/>
      <c r="T646" s="218"/>
      <c r="U646" s="218"/>
      <c r="V646" s="218"/>
      <c r="W646" s="218"/>
      <c r="X646" s="218"/>
      <c r="Y646" s="218"/>
      <c r="Z646" s="218"/>
      <c r="AA646" s="218"/>
      <c r="AB646" s="218"/>
      <c r="AC646" s="218"/>
    </row>
    <row r="647" spans="1:29" ht="15.75" customHeight="1" x14ac:dyDescent="0.2">
      <c r="A647" s="218"/>
      <c r="B647" s="218"/>
      <c r="C647" s="219"/>
      <c r="D647" s="219"/>
      <c r="E647" s="219"/>
      <c r="F647" s="219"/>
      <c r="G647" s="219"/>
      <c r="H647" s="219"/>
      <c r="I647" s="218"/>
      <c r="J647" s="218"/>
      <c r="K647" s="218"/>
      <c r="L647" s="218"/>
      <c r="M647" s="218"/>
      <c r="N647" s="218"/>
      <c r="O647" s="218"/>
      <c r="P647" s="218"/>
      <c r="Q647" s="218"/>
      <c r="R647" s="218"/>
      <c r="S647" s="218"/>
      <c r="T647" s="218"/>
      <c r="U647" s="218"/>
      <c r="V647" s="218"/>
      <c r="W647" s="218"/>
      <c r="X647" s="218"/>
      <c r="Y647" s="218"/>
      <c r="Z647" s="218"/>
      <c r="AA647" s="218"/>
      <c r="AB647" s="218"/>
      <c r="AC647" s="218"/>
    </row>
    <row r="648" spans="1:29" ht="15.75" customHeight="1" x14ac:dyDescent="0.2">
      <c r="A648" s="218"/>
      <c r="B648" s="218"/>
      <c r="C648" s="219"/>
      <c r="D648" s="219"/>
      <c r="E648" s="219"/>
      <c r="F648" s="219"/>
      <c r="G648" s="219"/>
      <c r="H648" s="219"/>
      <c r="I648" s="218"/>
      <c r="J648" s="218"/>
      <c r="K648" s="218"/>
      <c r="L648" s="218"/>
      <c r="M648" s="218"/>
      <c r="N648" s="218"/>
      <c r="O648" s="218"/>
      <c r="P648" s="218"/>
      <c r="Q648" s="218"/>
      <c r="R648" s="218"/>
      <c r="S648" s="218"/>
      <c r="T648" s="218"/>
      <c r="U648" s="218"/>
      <c r="V648" s="218"/>
      <c r="W648" s="218"/>
      <c r="X648" s="218"/>
      <c r="Y648" s="218"/>
      <c r="Z648" s="218"/>
      <c r="AA648" s="218"/>
      <c r="AB648" s="218"/>
      <c r="AC648" s="218"/>
    </row>
    <row r="649" spans="1:29" ht="15.75" customHeight="1" x14ac:dyDescent="0.2">
      <c r="A649" s="218"/>
      <c r="B649" s="218"/>
      <c r="C649" s="219"/>
      <c r="D649" s="219"/>
      <c r="E649" s="219"/>
      <c r="F649" s="219"/>
      <c r="G649" s="219"/>
      <c r="H649" s="219"/>
      <c r="I649" s="218"/>
      <c r="J649" s="218"/>
      <c r="K649" s="218"/>
      <c r="L649" s="218"/>
      <c r="M649" s="218"/>
      <c r="N649" s="218"/>
      <c r="O649" s="218"/>
      <c r="P649" s="218"/>
      <c r="Q649" s="218"/>
      <c r="R649" s="218"/>
      <c r="S649" s="218"/>
      <c r="T649" s="218"/>
      <c r="U649" s="218"/>
      <c r="V649" s="218"/>
      <c r="W649" s="218"/>
      <c r="X649" s="218"/>
      <c r="Y649" s="218"/>
      <c r="Z649" s="218"/>
      <c r="AA649" s="218"/>
      <c r="AB649" s="218"/>
      <c r="AC649" s="218"/>
    </row>
    <row r="650" spans="1:29" ht="15.75" customHeight="1" x14ac:dyDescent="0.2">
      <c r="A650" s="218"/>
      <c r="B650" s="218"/>
      <c r="C650" s="219"/>
      <c r="D650" s="219"/>
      <c r="E650" s="219"/>
      <c r="F650" s="219"/>
      <c r="G650" s="219"/>
      <c r="H650" s="219"/>
      <c r="I650" s="218"/>
      <c r="J650" s="218"/>
      <c r="K650" s="218"/>
      <c r="L650" s="218"/>
      <c r="M650" s="218"/>
      <c r="N650" s="218"/>
      <c r="O650" s="218"/>
      <c r="P650" s="218"/>
      <c r="Q650" s="218"/>
      <c r="R650" s="218"/>
      <c r="S650" s="218"/>
      <c r="T650" s="218"/>
      <c r="U650" s="218"/>
      <c r="V650" s="218"/>
      <c r="W650" s="218"/>
      <c r="X650" s="218"/>
      <c r="Y650" s="218"/>
      <c r="Z650" s="218"/>
      <c r="AA650" s="218"/>
      <c r="AB650" s="218"/>
      <c r="AC650" s="218"/>
    </row>
    <row r="651" spans="1:29" ht="15.75" customHeight="1" x14ac:dyDescent="0.2">
      <c r="A651" s="218"/>
      <c r="B651" s="218"/>
      <c r="C651" s="219"/>
      <c r="D651" s="219"/>
      <c r="E651" s="219"/>
      <c r="F651" s="219"/>
      <c r="G651" s="219"/>
      <c r="H651" s="219"/>
      <c r="I651" s="218"/>
      <c r="J651" s="218"/>
      <c r="K651" s="218"/>
      <c r="L651" s="218"/>
      <c r="M651" s="218"/>
      <c r="N651" s="218"/>
      <c r="O651" s="218"/>
      <c r="P651" s="218"/>
      <c r="Q651" s="218"/>
      <c r="R651" s="218"/>
      <c r="S651" s="218"/>
      <c r="T651" s="218"/>
      <c r="U651" s="218"/>
      <c r="V651" s="218"/>
      <c r="W651" s="218"/>
      <c r="X651" s="218"/>
      <c r="Y651" s="218"/>
      <c r="Z651" s="218"/>
      <c r="AA651" s="218"/>
      <c r="AB651" s="218"/>
      <c r="AC651" s="218"/>
    </row>
    <row r="652" spans="1:29" ht="15.75" customHeight="1" x14ac:dyDescent="0.2">
      <c r="A652" s="218"/>
      <c r="B652" s="218"/>
      <c r="C652" s="219"/>
      <c r="D652" s="219"/>
      <c r="E652" s="219"/>
      <c r="F652" s="219"/>
      <c r="G652" s="219"/>
      <c r="H652" s="219"/>
      <c r="I652" s="218"/>
      <c r="J652" s="218"/>
      <c r="K652" s="218"/>
      <c r="L652" s="218"/>
      <c r="M652" s="218"/>
      <c r="N652" s="218"/>
      <c r="O652" s="218"/>
      <c r="P652" s="218"/>
      <c r="Q652" s="218"/>
      <c r="R652" s="218"/>
      <c r="S652" s="218"/>
      <c r="T652" s="218"/>
      <c r="U652" s="218"/>
      <c r="V652" s="218"/>
      <c r="W652" s="218"/>
      <c r="X652" s="218"/>
      <c r="Y652" s="218"/>
      <c r="Z652" s="218"/>
      <c r="AA652" s="218"/>
      <c r="AB652" s="218"/>
      <c r="AC652" s="218"/>
    </row>
    <row r="653" spans="1:29" ht="15.75" customHeight="1" x14ac:dyDescent="0.2">
      <c r="A653" s="218"/>
      <c r="B653" s="218"/>
      <c r="C653" s="219"/>
      <c r="D653" s="219"/>
      <c r="E653" s="219"/>
      <c r="F653" s="219"/>
      <c r="G653" s="219"/>
      <c r="H653" s="219"/>
      <c r="I653" s="218"/>
      <c r="J653" s="218"/>
      <c r="K653" s="218"/>
      <c r="L653" s="218"/>
      <c r="M653" s="218"/>
      <c r="N653" s="218"/>
      <c r="O653" s="218"/>
      <c r="P653" s="218"/>
      <c r="Q653" s="218"/>
      <c r="R653" s="218"/>
      <c r="S653" s="218"/>
      <c r="T653" s="218"/>
      <c r="U653" s="218"/>
      <c r="V653" s="218"/>
      <c r="W653" s="218"/>
      <c r="X653" s="218"/>
      <c r="Y653" s="218"/>
      <c r="Z653" s="218"/>
      <c r="AA653" s="218"/>
      <c r="AB653" s="218"/>
      <c r="AC653" s="218"/>
    </row>
    <row r="654" spans="1:29" ht="15.75" customHeight="1" x14ac:dyDescent="0.2">
      <c r="A654" s="218"/>
      <c r="B654" s="218"/>
      <c r="C654" s="219"/>
      <c r="D654" s="219"/>
      <c r="E654" s="219"/>
      <c r="F654" s="219"/>
      <c r="G654" s="219"/>
      <c r="H654" s="219"/>
      <c r="I654" s="218"/>
      <c r="J654" s="218"/>
      <c r="K654" s="218"/>
      <c r="L654" s="218"/>
      <c r="M654" s="218"/>
      <c r="N654" s="218"/>
      <c r="O654" s="218"/>
      <c r="P654" s="218"/>
      <c r="Q654" s="218"/>
      <c r="R654" s="218"/>
      <c r="S654" s="218"/>
      <c r="T654" s="218"/>
      <c r="U654" s="218"/>
      <c r="V654" s="218"/>
      <c r="W654" s="218"/>
      <c r="X654" s="218"/>
      <c r="Y654" s="218"/>
      <c r="Z654" s="218"/>
      <c r="AA654" s="218"/>
      <c r="AB654" s="218"/>
      <c r="AC654" s="218"/>
    </row>
    <row r="655" spans="1:29" ht="15.75" customHeight="1" x14ac:dyDescent="0.2">
      <c r="A655" s="218"/>
      <c r="B655" s="218"/>
      <c r="C655" s="219"/>
      <c r="D655" s="219"/>
      <c r="E655" s="219"/>
      <c r="F655" s="219"/>
      <c r="G655" s="219"/>
      <c r="H655" s="219"/>
      <c r="I655" s="218"/>
      <c r="J655" s="218"/>
      <c r="K655" s="218"/>
      <c r="L655" s="218"/>
      <c r="M655" s="218"/>
      <c r="N655" s="218"/>
      <c r="O655" s="218"/>
      <c r="P655" s="218"/>
      <c r="Q655" s="218"/>
      <c r="R655" s="218"/>
      <c r="S655" s="218"/>
      <c r="T655" s="218"/>
      <c r="U655" s="218"/>
      <c r="V655" s="218"/>
      <c r="W655" s="218"/>
      <c r="X655" s="218"/>
      <c r="Y655" s="218"/>
      <c r="Z655" s="218"/>
      <c r="AA655" s="218"/>
      <c r="AB655" s="218"/>
      <c r="AC655" s="218"/>
    </row>
    <row r="656" spans="1:29" ht="15.75" customHeight="1" x14ac:dyDescent="0.2">
      <c r="A656" s="218"/>
      <c r="B656" s="218"/>
      <c r="C656" s="219"/>
      <c r="D656" s="219"/>
      <c r="E656" s="219"/>
      <c r="F656" s="219"/>
      <c r="G656" s="219"/>
      <c r="H656" s="219"/>
      <c r="I656" s="218"/>
      <c r="J656" s="218"/>
      <c r="K656" s="218"/>
      <c r="L656" s="218"/>
      <c r="M656" s="218"/>
      <c r="N656" s="218"/>
      <c r="O656" s="218"/>
      <c r="P656" s="218"/>
      <c r="Q656" s="218"/>
      <c r="R656" s="218"/>
      <c r="S656" s="218"/>
      <c r="T656" s="218"/>
      <c r="U656" s="218"/>
      <c r="V656" s="218"/>
      <c r="W656" s="218"/>
      <c r="X656" s="218"/>
      <c r="Y656" s="218"/>
      <c r="Z656" s="218"/>
      <c r="AA656" s="218"/>
      <c r="AB656" s="218"/>
      <c r="AC656" s="218"/>
    </row>
    <row r="657" spans="1:29" ht="15.75" customHeight="1" x14ac:dyDescent="0.2">
      <c r="A657" s="218"/>
      <c r="B657" s="218"/>
      <c r="C657" s="219"/>
      <c r="D657" s="219"/>
      <c r="E657" s="219"/>
      <c r="F657" s="219"/>
      <c r="G657" s="219"/>
      <c r="H657" s="219"/>
      <c r="I657" s="218"/>
      <c r="J657" s="218"/>
      <c r="K657" s="218"/>
      <c r="L657" s="218"/>
      <c r="M657" s="218"/>
      <c r="N657" s="218"/>
      <c r="O657" s="218"/>
      <c r="P657" s="218"/>
      <c r="Q657" s="218"/>
      <c r="R657" s="218"/>
      <c r="S657" s="218"/>
      <c r="T657" s="218"/>
      <c r="U657" s="218"/>
      <c r="V657" s="218"/>
      <c r="W657" s="218"/>
      <c r="X657" s="218"/>
      <c r="Y657" s="218"/>
      <c r="Z657" s="218"/>
      <c r="AA657" s="218"/>
      <c r="AB657" s="218"/>
      <c r="AC657" s="218"/>
    </row>
    <row r="658" spans="1:29" ht="15.75" customHeight="1" x14ac:dyDescent="0.2">
      <c r="A658" s="218"/>
      <c r="B658" s="218"/>
      <c r="C658" s="219"/>
      <c r="D658" s="219"/>
      <c r="E658" s="219"/>
      <c r="F658" s="219"/>
      <c r="G658" s="219"/>
      <c r="H658" s="219"/>
      <c r="I658" s="218"/>
      <c r="J658" s="218"/>
      <c r="K658" s="218"/>
      <c r="L658" s="218"/>
      <c r="M658" s="218"/>
      <c r="N658" s="218"/>
      <c r="O658" s="218"/>
      <c r="P658" s="218"/>
      <c r="Q658" s="218"/>
      <c r="R658" s="218"/>
      <c r="S658" s="218"/>
      <c r="T658" s="218"/>
      <c r="U658" s="218"/>
      <c r="V658" s="218"/>
      <c r="W658" s="218"/>
      <c r="X658" s="218"/>
      <c r="Y658" s="218"/>
      <c r="Z658" s="218"/>
      <c r="AA658" s="218"/>
      <c r="AB658" s="218"/>
      <c r="AC658" s="218"/>
    </row>
    <row r="659" spans="1:29" ht="15.75" customHeight="1" x14ac:dyDescent="0.2">
      <c r="A659" s="218"/>
      <c r="B659" s="218"/>
      <c r="C659" s="219"/>
      <c r="D659" s="219"/>
      <c r="E659" s="219"/>
      <c r="F659" s="219"/>
      <c r="G659" s="219"/>
      <c r="H659" s="219"/>
      <c r="I659" s="218"/>
      <c r="J659" s="218"/>
      <c r="K659" s="218"/>
      <c r="L659" s="218"/>
      <c r="M659" s="218"/>
      <c r="N659" s="218"/>
      <c r="O659" s="218"/>
      <c r="P659" s="218"/>
      <c r="Q659" s="218"/>
      <c r="R659" s="218"/>
      <c r="S659" s="218"/>
      <c r="T659" s="218"/>
      <c r="U659" s="218"/>
      <c r="V659" s="218"/>
      <c r="W659" s="218"/>
      <c r="X659" s="218"/>
      <c r="Y659" s="218"/>
      <c r="Z659" s="218"/>
      <c r="AA659" s="218"/>
      <c r="AB659" s="218"/>
      <c r="AC659" s="218"/>
    </row>
    <row r="660" spans="1:29" ht="15.75" customHeight="1" x14ac:dyDescent="0.2">
      <c r="A660" s="218"/>
      <c r="B660" s="218"/>
      <c r="C660" s="219"/>
      <c r="D660" s="219"/>
      <c r="E660" s="219"/>
      <c r="F660" s="219"/>
      <c r="G660" s="219"/>
      <c r="H660" s="219"/>
      <c r="I660" s="218"/>
      <c r="J660" s="218"/>
      <c r="K660" s="218"/>
      <c r="L660" s="218"/>
      <c r="M660" s="218"/>
      <c r="N660" s="218"/>
      <c r="O660" s="218"/>
      <c r="P660" s="218"/>
      <c r="Q660" s="218"/>
      <c r="R660" s="218"/>
      <c r="S660" s="218"/>
      <c r="T660" s="218"/>
      <c r="U660" s="218"/>
      <c r="V660" s="218"/>
      <c r="W660" s="218"/>
      <c r="X660" s="218"/>
      <c r="Y660" s="218"/>
      <c r="Z660" s="218"/>
      <c r="AA660" s="218"/>
      <c r="AB660" s="218"/>
      <c r="AC660" s="218"/>
    </row>
    <row r="661" spans="1:29" ht="15.75" customHeight="1" x14ac:dyDescent="0.2">
      <c r="A661" s="218"/>
      <c r="B661" s="218"/>
      <c r="C661" s="219"/>
      <c r="D661" s="219"/>
      <c r="E661" s="219"/>
      <c r="F661" s="219"/>
      <c r="G661" s="219"/>
      <c r="H661" s="219"/>
      <c r="I661" s="218"/>
      <c r="J661" s="218"/>
      <c r="K661" s="218"/>
      <c r="L661" s="218"/>
      <c r="M661" s="218"/>
      <c r="N661" s="218"/>
      <c r="O661" s="218"/>
      <c r="P661" s="218"/>
      <c r="Q661" s="218"/>
      <c r="R661" s="218"/>
      <c r="S661" s="218"/>
      <c r="T661" s="218"/>
      <c r="U661" s="218"/>
      <c r="V661" s="218"/>
      <c r="W661" s="218"/>
      <c r="X661" s="218"/>
      <c r="Y661" s="218"/>
      <c r="Z661" s="218"/>
      <c r="AA661" s="218"/>
      <c r="AB661" s="218"/>
      <c r="AC661" s="218"/>
    </row>
    <row r="662" spans="1:29" ht="15.75" customHeight="1" x14ac:dyDescent="0.2">
      <c r="A662" s="218"/>
      <c r="B662" s="218"/>
      <c r="C662" s="219"/>
      <c r="D662" s="219"/>
      <c r="E662" s="219"/>
      <c r="F662" s="219"/>
      <c r="G662" s="219"/>
      <c r="H662" s="219"/>
      <c r="I662" s="218"/>
      <c r="J662" s="218"/>
      <c r="K662" s="218"/>
      <c r="L662" s="218"/>
      <c r="M662" s="218"/>
      <c r="N662" s="218"/>
      <c r="O662" s="218"/>
      <c r="P662" s="218"/>
      <c r="Q662" s="218"/>
      <c r="R662" s="218"/>
      <c r="S662" s="218"/>
      <c r="T662" s="218"/>
      <c r="U662" s="218"/>
      <c r="V662" s="218"/>
      <c r="W662" s="218"/>
      <c r="X662" s="218"/>
      <c r="Y662" s="218"/>
      <c r="Z662" s="218"/>
      <c r="AA662" s="218"/>
      <c r="AB662" s="218"/>
      <c r="AC662" s="218"/>
    </row>
    <row r="663" spans="1:29" ht="15.75" customHeight="1" x14ac:dyDescent="0.2">
      <c r="A663" s="218"/>
      <c r="B663" s="218"/>
      <c r="C663" s="219"/>
      <c r="D663" s="219"/>
      <c r="E663" s="219"/>
      <c r="F663" s="219"/>
      <c r="G663" s="219"/>
      <c r="H663" s="219"/>
      <c r="I663" s="218"/>
      <c r="J663" s="218"/>
      <c r="K663" s="218"/>
      <c r="L663" s="218"/>
      <c r="M663" s="218"/>
      <c r="N663" s="218"/>
      <c r="O663" s="218"/>
      <c r="P663" s="218"/>
      <c r="Q663" s="218"/>
      <c r="R663" s="218"/>
      <c r="S663" s="218"/>
      <c r="T663" s="218"/>
      <c r="U663" s="218"/>
      <c r="V663" s="218"/>
      <c r="W663" s="218"/>
      <c r="X663" s="218"/>
      <c r="Y663" s="218"/>
      <c r="Z663" s="218"/>
      <c r="AA663" s="218"/>
      <c r="AB663" s="218"/>
      <c r="AC663" s="218"/>
    </row>
    <row r="664" spans="1:29" ht="15.75" customHeight="1" x14ac:dyDescent="0.2">
      <c r="A664" s="218"/>
      <c r="B664" s="218"/>
      <c r="C664" s="219"/>
      <c r="D664" s="219"/>
      <c r="E664" s="219"/>
      <c r="F664" s="219"/>
      <c r="G664" s="219"/>
      <c r="H664" s="219"/>
      <c r="I664" s="218"/>
      <c r="J664" s="218"/>
      <c r="K664" s="218"/>
      <c r="L664" s="218"/>
      <c r="M664" s="218"/>
      <c r="N664" s="218"/>
      <c r="O664" s="218"/>
      <c r="P664" s="218"/>
      <c r="Q664" s="218"/>
      <c r="R664" s="218"/>
      <c r="S664" s="218"/>
      <c r="T664" s="218"/>
      <c r="U664" s="218"/>
      <c r="V664" s="218"/>
      <c r="W664" s="218"/>
      <c r="X664" s="218"/>
      <c r="Y664" s="218"/>
      <c r="Z664" s="218"/>
      <c r="AA664" s="218"/>
      <c r="AB664" s="218"/>
      <c r="AC664" s="218"/>
    </row>
    <row r="665" spans="1:29" ht="15.75" customHeight="1" x14ac:dyDescent="0.2">
      <c r="A665" s="218"/>
      <c r="B665" s="218"/>
      <c r="C665" s="219"/>
      <c r="D665" s="219"/>
      <c r="E665" s="219"/>
      <c r="F665" s="219"/>
      <c r="G665" s="219"/>
      <c r="H665" s="219"/>
      <c r="I665" s="218"/>
      <c r="J665" s="218"/>
      <c r="K665" s="218"/>
      <c r="L665" s="218"/>
      <c r="M665" s="218"/>
      <c r="N665" s="218"/>
      <c r="O665" s="218"/>
      <c r="P665" s="218"/>
      <c r="Q665" s="218"/>
      <c r="R665" s="218"/>
      <c r="S665" s="218"/>
      <c r="T665" s="218"/>
      <c r="U665" s="218"/>
      <c r="V665" s="218"/>
      <c r="W665" s="218"/>
      <c r="X665" s="218"/>
      <c r="Y665" s="218"/>
      <c r="Z665" s="218"/>
      <c r="AA665" s="218"/>
      <c r="AB665" s="218"/>
      <c r="AC665" s="218"/>
    </row>
    <row r="666" spans="1:29" ht="15.75" customHeight="1" x14ac:dyDescent="0.2">
      <c r="A666" s="218"/>
      <c r="B666" s="218"/>
      <c r="C666" s="219"/>
      <c r="D666" s="219"/>
      <c r="E666" s="219"/>
      <c r="F666" s="219"/>
      <c r="G666" s="219"/>
      <c r="H666" s="219"/>
      <c r="I666" s="218"/>
      <c r="J666" s="218"/>
      <c r="K666" s="218"/>
      <c r="L666" s="218"/>
      <c r="M666" s="218"/>
      <c r="N666" s="218"/>
      <c r="O666" s="218"/>
      <c r="P666" s="218"/>
      <c r="Q666" s="218"/>
      <c r="R666" s="218"/>
      <c r="S666" s="218"/>
      <c r="T666" s="218"/>
      <c r="U666" s="218"/>
      <c r="V666" s="218"/>
      <c r="W666" s="218"/>
      <c r="X666" s="218"/>
      <c r="Y666" s="218"/>
      <c r="Z666" s="218"/>
      <c r="AA666" s="218"/>
      <c r="AB666" s="218"/>
      <c r="AC666" s="218"/>
    </row>
    <row r="667" spans="1:29" ht="15.75" customHeight="1" x14ac:dyDescent="0.2">
      <c r="A667" s="218"/>
      <c r="B667" s="218"/>
      <c r="C667" s="219"/>
      <c r="D667" s="219"/>
      <c r="E667" s="219"/>
      <c r="F667" s="219"/>
      <c r="G667" s="219"/>
      <c r="H667" s="219"/>
      <c r="I667" s="218"/>
      <c r="J667" s="218"/>
      <c r="K667" s="218"/>
      <c r="L667" s="218"/>
      <c r="M667" s="218"/>
      <c r="N667" s="218"/>
      <c r="O667" s="218"/>
      <c r="P667" s="218"/>
      <c r="Q667" s="218"/>
      <c r="R667" s="218"/>
      <c r="S667" s="218"/>
      <c r="T667" s="218"/>
      <c r="U667" s="218"/>
      <c r="V667" s="218"/>
      <c r="W667" s="218"/>
      <c r="X667" s="218"/>
      <c r="Y667" s="218"/>
      <c r="Z667" s="218"/>
      <c r="AA667" s="218"/>
      <c r="AB667" s="218"/>
      <c r="AC667" s="218"/>
    </row>
    <row r="668" spans="1:29" ht="15.75" customHeight="1" x14ac:dyDescent="0.2">
      <c r="A668" s="218"/>
      <c r="B668" s="218"/>
      <c r="C668" s="219"/>
      <c r="D668" s="219"/>
      <c r="E668" s="219"/>
      <c r="F668" s="219"/>
      <c r="G668" s="219"/>
      <c r="H668" s="219"/>
      <c r="I668" s="218"/>
      <c r="J668" s="218"/>
      <c r="K668" s="218"/>
      <c r="L668" s="218"/>
      <c r="M668" s="218"/>
      <c r="N668" s="218"/>
      <c r="O668" s="218"/>
      <c r="P668" s="218"/>
      <c r="Q668" s="218"/>
      <c r="R668" s="218"/>
      <c r="S668" s="218"/>
      <c r="T668" s="218"/>
      <c r="U668" s="218"/>
      <c r="V668" s="218"/>
      <c r="W668" s="218"/>
      <c r="X668" s="218"/>
      <c r="Y668" s="218"/>
      <c r="Z668" s="218"/>
      <c r="AA668" s="218"/>
      <c r="AB668" s="218"/>
      <c r="AC668" s="218"/>
    </row>
    <row r="669" spans="1:29" ht="15.75" customHeight="1" x14ac:dyDescent="0.2">
      <c r="A669" s="218"/>
      <c r="B669" s="218"/>
      <c r="C669" s="219"/>
      <c r="D669" s="219"/>
      <c r="E669" s="219"/>
      <c r="F669" s="219"/>
      <c r="G669" s="219"/>
      <c r="H669" s="219"/>
      <c r="I669" s="218"/>
      <c r="J669" s="218"/>
      <c r="K669" s="218"/>
      <c r="L669" s="218"/>
      <c r="M669" s="218"/>
      <c r="N669" s="218"/>
      <c r="O669" s="218"/>
      <c r="P669" s="218"/>
      <c r="Q669" s="218"/>
      <c r="R669" s="218"/>
      <c r="S669" s="218"/>
      <c r="T669" s="218"/>
      <c r="U669" s="218"/>
      <c r="V669" s="218"/>
      <c r="W669" s="218"/>
      <c r="X669" s="218"/>
      <c r="Y669" s="218"/>
      <c r="Z669" s="218"/>
      <c r="AA669" s="218"/>
      <c r="AB669" s="218"/>
      <c r="AC669" s="218"/>
    </row>
    <row r="670" spans="1:29" ht="15.75" customHeight="1" x14ac:dyDescent="0.2">
      <c r="A670" s="218"/>
      <c r="B670" s="218"/>
      <c r="C670" s="219"/>
      <c r="D670" s="219"/>
      <c r="E670" s="219"/>
      <c r="F670" s="219"/>
      <c r="G670" s="219"/>
      <c r="H670" s="219"/>
      <c r="I670" s="218"/>
      <c r="J670" s="218"/>
      <c r="K670" s="218"/>
      <c r="L670" s="218"/>
      <c r="M670" s="218"/>
      <c r="N670" s="218"/>
      <c r="O670" s="218"/>
      <c r="P670" s="218"/>
      <c r="Q670" s="218"/>
      <c r="R670" s="218"/>
      <c r="S670" s="218"/>
      <c r="T670" s="218"/>
      <c r="U670" s="218"/>
      <c r="V670" s="218"/>
      <c r="W670" s="218"/>
      <c r="X670" s="218"/>
      <c r="Y670" s="218"/>
      <c r="Z670" s="218"/>
      <c r="AA670" s="218"/>
      <c r="AB670" s="218"/>
      <c r="AC670" s="218"/>
    </row>
    <row r="671" spans="1:29" ht="15.75" customHeight="1" x14ac:dyDescent="0.2">
      <c r="A671" s="218"/>
      <c r="B671" s="218"/>
      <c r="C671" s="219"/>
      <c r="D671" s="219"/>
      <c r="E671" s="219"/>
      <c r="F671" s="219"/>
      <c r="G671" s="219"/>
      <c r="H671" s="219"/>
      <c r="I671" s="218"/>
      <c r="J671" s="218"/>
      <c r="K671" s="218"/>
      <c r="L671" s="218"/>
      <c r="M671" s="218"/>
      <c r="N671" s="218"/>
      <c r="O671" s="218"/>
      <c r="P671" s="218"/>
      <c r="Q671" s="218"/>
      <c r="R671" s="218"/>
      <c r="S671" s="218"/>
      <c r="T671" s="218"/>
      <c r="U671" s="218"/>
      <c r="V671" s="218"/>
      <c r="W671" s="218"/>
      <c r="X671" s="218"/>
      <c r="Y671" s="218"/>
      <c r="Z671" s="218"/>
      <c r="AA671" s="218"/>
      <c r="AB671" s="218"/>
      <c r="AC671" s="218"/>
    </row>
    <row r="672" spans="1:29" ht="15.75" customHeight="1" x14ac:dyDescent="0.2">
      <c r="A672" s="218"/>
      <c r="B672" s="218"/>
      <c r="C672" s="219"/>
      <c r="D672" s="219"/>
      <c r="E672" s="219"/>
      <c r="F672" s="219"/>
      <c r="G672" s="219"/>
      <c r="H672" s="219"/>
      <c r="I672" s="218"/>
      <c r="J672" s="218"/>
      <c r="K672" s="218"/>
      <c r="L672" s="218"/>
      <c r="M672" s="218"/>
      <c r="N672" s="218"/>
      <c r="O672" s="218"/>
      <c r="P672" s="218"/>
      <c r="Q672" s="218"/>
      <c r="R672" s="218"/>
      <c r="S672" s="218"/>
      <c r="T672" s="218"/>
      <c r="U672" s="218"/>
      <c r="V672" s="218"/>
      <c r="W672" s="218"/>
      <c r="X672" s="218"/>
      <c r="Y672" s="218"/>
      <c r="Z672" s="218"/>
      <c r="AA672" s="218"/>
      <c r="AB672" s="218"/>
      <c r="AC672" s="218"/>
    </row>
    <row r="673" spans="1:29" ht="15.75" customHeight="1" x14ac:dyDescent="0.2">
      <c r="A673" s="218"/>
      <c r="B673" s="218"/>
      <c r="C673" s="219"/>
      <c r="D673" s="219"/>
      <c r="E673" s="219"/>
      <c r="F673" s="219"/>
      <c r="G673" s="219"/>
      <c r="H673" s="219"/>
      <c r="I673" s="218"/>
      <c r="J673" s="218"/>
      <c r="K673" s="218"/>
      <c r="L673" s="218"/>
      <c r="M673" s="218"/>
      <c r="N673" s="218"/>
      <c r="O673" s="218"/>
      <c r="P673" s="218"/>
      <c r="Q673" s="218"/>
      <c r="R673" s="218"/>
      <c r="S673" s="218"/>
      <c r="T673" s="218"/>
      <c r="U673" s="218"/>
      <c r="V673" s="218"/>
      <c r="W673" s="218"/>
      <c r="X673" s="218"/>
      <c r="Y673" s="218"/>
      <c r="Z673" s="218"/>
      <c r="AA673" s="218"/>
      <c r="AB673" s="218"/>
      <c r="AC673" s="218"/>
    </row>
    <row r="674" spans="1:29" ht="15.75" customHeight="1" x14ac:dyDescent="0.2">
      <c r="A674" s="218"/>
      <c r="B674" s="218"/>
      <c r="C674" s="219"/>
      <c r="D674" s="219"/>
      <c r="E674" s="219"/>
      <c r="F674" s="219"/>
      <c r="G674" s="219"/>
      <c r="H674" s="219"/>
      <c r="I674" s="218"/>
      <c r="J674" s="218"/>
      <c r="K674" s="218"/>
      <c r="L674" s="218"/>
      <c r="M674" s="218"/>
      <c r="N674" s="218"/>
      <c r="O674" s="218"/>
      <c r="P674" s="218"/>
      <c r="Q674" s="218"/>
      <c r="R674" s="218"/>
      <c r="S674" s="218"/>
      <c r="T674" s="218"/>
      <c r="U674" s="218"/>
      <c r="V674" s="218"/>
      <c r="W674" s="218"/>
      <c r="X674" s="218"/>
      <c r="Y674" s="218"/>
      <c r="Z674" s="218"/>
      <c r="AA674" s="218"/>
      <c r="AB674" s="218"/>
      <c r="AC674" s="218"/>
    </row>
    <row r="675" spans="1:29" ht="15.75" customHeight="1" x14ac:dyDescent="0.2">
      <c r="A675" s="218"/>
      <c r="B675" s="218"/>
      <c r="C675" s="219"/>
      <c r="D675" s="219"/>
      <c r="E675" s="219"/>
      <c r="F675" s="219"/>
      <c r="G675" s="219"/>
      <c r="H675" s="219"/>
      <c r="I675" s="218"/>
      <c r="J675" s="218"/>
      <c r="K675" s="218"/>
      <c r="L675" s="218"/>
      <c r="M675" s="218"/>
      <c r="N675" s="218"/>
      <c r="O675" s="218"/>
      <c r="P675" s="218"/>
      <c r="Q675" s="218"/>
      <c r="R675" s="218"/>
      <c r="S675" s="218"/>
      <c r="T675" s="218"/>
      <c r="U675" s="218"/>
      <c r="V675" s="218"/>
      <c r="W675" s="218"/>
      <c r="X675" s="218"/>
      <c r="Y675" s="218"/>
      <c r="Z675" s="218"/>
      <c r="AA675" s="218"/>
      <c r="AB675" s="218"/>
      <c r="AC675" s="218"/>
    </row>
    <row r="676" spans="1:29" ht="15.75" customHeight="1" x14ac:dyDescent="0.2">
      <c r="A676" s="218"/>
      <c r="B676" s="218"/>
      <c r="C676" s="219"/>
      <c r="D676" s="219"/>
      <c r="E676" s="219"/>
      <c r="F676" s="219"/>
      <c r="G676" s="219"/>
      <c r="H676" s="219"/>
      <c r="I676" s="218"/>
      <c r="J676" s="218"/>
      <c r="K676" s="218"/>
      <c r="L676" s="218"/>
      <c r="M676" s="218"/>
      <c r="N676" s="218"/>
      <c r="O676" s="218"/>
      <c r="P676" s="218"/>
      <c r="Q676" s="218"/>
      <c r="R676" s="218"/>
      <c r="S676" s="218"/>
      <c r="T676" s="218"/>
      <c r="U676" s="218"/>
      <c r="V676" s="218"/>
      <c r="W676" s="218"/>
      <c r="X676" s="218"/>
      <c r="Y676" s="218"/>
      <c r="Z676" s="218"/>
      <c r="AA676" s="218"/>
      <c r="AB676" s="218"/>
      <c r="AC676" s="218"/>
    </row>
    <row r="677" spans="1:29" ht="15.75" customHeight="1" x14ac:dyDescent="0.2">
      <c r="A677" s="218"/>
      <c r="B677" s="218"/>
      <c r="C677" s="219"/>
      <c r="D677" s="219"/>
      <c r="E677" s="219"/>
      <c r="F677" s="219"/>
      <c r="G677" s="219"/>
      <c r="H677" s="219"/>
      <c r="I677" s="218"/>
      <c r="J677" s="218"/>
      <c r="K677" s="218"/>
      <c r="L677" s="218"/>
      <c r="M677" s="218"/>
      <c r="N677" s="218"/>
      <c r="O677" s="218"/>
      <c r="P677" s="218"/>
      <c r="Q677" s="218"/>
      <c r="R677" s="218"/>
      <c r="S677" s="218"/>
      <c r="T677" s="218"/>
      <c r="U677" s="218"/>
      <c r="V677" s="218"/>
      <c r="W677" s="218"/>
      <c r="X677" s="218"/>
      <c r="Y677" s="218"/>
      <c r="Z677" s="218"/>
      <c r="AA677" s="218"/>
      <c r="AB677" s="218"/>
      <c r="AC677" s="218"/>
    </row>
    <row r="678" spans="1:29" ht="15.75" customHeight="1" x14ac:dyDescent="0.2">
      <c r="A678" s="218"/>
      <c r="B678" s="218"/>
      <c r="C678" s="219"/>
      <c r="D678" s="219"/>
      <c r="E678" s="219"/>
      <c r="F678" s="219"/>
      <c r="G678" s="219"/>
      <c r="H678" s="219"/>
      <c r="I678" s="218"/>
      <c r="J678" s="218"/>
      <c r="K678" s="218"/>
      <c r="L678" s="218"/>
      <c r="M678" s="218"/>
      <c r="N678" s="218"/>
      <c r="O678" s="218"/>
      <c r="P678" s="218"/>
      <c r="Q678" s="218"/>
      <c r="R678" s="218"/>
      <c r="S678" s="218"/>
      <c r="T678" s="218"/>
      <c r="U678" s="218"/>
      <c r="V678" s="218"/>
      <c r="W678" s="218"/>
      <c r="X678" s="218"/>
      <c r="Y678" s="218"/>
      <c r="Z678" s="218"/>
      <c r="AA678" s="218"/>
      <c r="AB678" s="218"/>
      <c r="AC678" s="218"/>
    </row>
    <row r="679" spans="1:29" ht="15.75" customHeight="1" x14ac:dyDescent="0.2">
      <c r="A679" s="218"/>
      <c r="B679" s="218"/>
      <c r="C679" s="219"/>
      <c r="D679" s="219"/>
      <c r="E679" s="219"/>
      <c r="F679" s="219"/>
      <c r="G679" s="219"/>
      <c r="H679" s="219"/>
      <c r="I679" s="218"/>
      <c r="J679" s="218"/>
      <c r="K679" s="218"/>
      <c r="L679" s="218"/>
      <c r="M679" s="218"/>
      <c r="N679" s="218"/>
      <c r="O679" s="218"/>
      <c r="P679" s="218"/>
      <c r="Q679" s="218"/>
      <c r="R679" s="218"/>
      <c r="S679" s="218"/>
      <c r="T679" s="218"/>
      <c r="U679" s="218"/>
      <c r="V679" s="218"/>
      <c r="W679" s="218"/>
      <c r="X679" s="218"/>
      <c r="Y679" s="218"/>
      <c r="Z679" s="218"/>
      <c r="AA679" s="218"/>
      <c r="AB679" s="218"/>
      <c r="AC679" s="218"/>
    </row>
    <row r="680" spans="1:29" ht="15.75" customHeight="1" x14ac:dyDescent="0.2">
      <c r="A680" s="218"/>
      <c r="B680" s="218"/>
      <c r="C680" s="219"/>
      <c r="D680" s="219"/>
      <c r="E680" s="219"/>
      <c r="F680" s="219"/>
      <c r="G680" s="219"/>
      <c r="H680" s="219"/>
      <c r="I680" s="218"/>
      <c r="J680" s="218"/>
      <c r="K680" s="218"/>
      <c r="L680" s="218"/>
      <c r="M680" s="218"/>
      <c r="N680" s="218"/>
      <c r="O680" s="218"/>
      <c r="P680" s="218"/>
      <c r="Q680" s="218"/>
      <c r="R680" s="218"/>
      <c r="S680" s="218"/>
      <c r="T680" s="218"/>
      <c r="U680" s="218"/>
      <c r="V680" s="218"/>
      <c r="W680" s="218"/>
      <c r="X680" s="218"/>
      <c r="Y680" s="218"/>
      <c r="Z680" s="218"/>
      <c r="AA680" s="218"/>
      <c r="AB680" s="218"/>
      <c r="AC680" s="218"/>
    </row>
    <row r="681" spans="1:29" ht="15.75" customHeight="1" x14ac:dyDescent="0.2">
      <c r="A681" s="218"/>
      <c r="B681" s="218"/>
      <c r="C681" s="219"/>
      <c r="D681" s="219"/>
      <c r="E681" s="219"/>
      <c r="F681" s="219"/>
      <c r="G681" s="219"/>
      <c r="H681" s="219"/>
      <c r="I681" s="218"/>
      <c r="J681" s="218"/>
      <c r="K681" s="218"/>
      <c r="L681" s="218"/>
      <c r="M681" s="218"/>
      <c r="N681" s="218"/>
      <c r="O681" s="218"/>
      <c r="P681" s="218"/>
      <c r="Q681" s="218"/>
      <c r="R681" s="218"/>
      <c r="S681" s="218"/>
      <c r="T681" s="218"/>
      <c r="U681" s="218"/>
      <c r="V681" s="218"/>
      <c r="W681" s="218"/>
      <c r="X681" s="218"/>
      <c r="Y681" s="218"/>
      <c r="Z681" s="218"/>
      <c r="AA681" s="218"/>
      <c r="AB681" s="218"/>
      <c r="AC681" s="218"/>
    </row>
    <row r="682" spans="1:29" ht="15.75" customHeight="1" x14ac:dyDescent="0.2">
      <c r="A682" s="218"/>
      <c r="B682" s="218"/>
      <c r="C682" s="219"/>
      <c r="D682" s="219"/>
      <c r="E682" s="219"/>
      <c r="F682" s="219"/>
      <c r="G682" s="219"/>
      <c r="H682" s="219"/>
      <c r="I682" s="218"/>
      <c r="J682" s="218"/>
      <c r="K682" s="218"/>
      <c r="L682" s="218"/>
      <c r="M682" s="218"/>
      <c r="N682" s="218"/>
      <c r="O682" s="218"/>
      <c r="P682" s="218"/>
      <c r="Q682" s="218"/>
      <c r="R682" s="218"/>
      <c r="S682" s="218"/>
      <c r="T682" s="218"/>
      <c r="U682" s="218"/>
      <c r="V682" s="218"/>
      <c r="W682" s="218"/>
      <c r="X682" s="218"/>
      <c r="Y682" s="218"/>
      <c r="Z682" s="218"/>
      <c r="AA682" s="218"/>
      <c r="AB682" s="218"/>
      <c r="AC682" s="218"/>
    </row>
    <row r="683" spans="1:29" ht="15.75" customHeight="1" x14ac:dyDescent="0.2">
      <c r="A683" s="218"/>
      <c r="B683" s="218"/>
      <c r="C683" s="219"/>
      <c r="D683" s="219"/>
      <c r="E683" s="219"/>
      <c r="F683" s="219"/>
      <c r="G683" s="219"/>
      <c r="H683" s="219"/>
      <c r="I683" s="218"/>
      <c r="J683" s="218"/>
      <c r="K683" s="218"/>
      <c r="L683" s="218"/>
      <c r="M683" s="218"/>
      <c r="N683" s="218"/>
      <c r="O683" s="218"/>
      <c r="P683" s="218"/>
      <c r="Q683" s="218"/>
      <c r="R683" s="218"/>
      <c r="S683" s="218"/>
      <c r="T683" s="218"/>
      <c r="U683" s="218"/>
      <c r="V683" s="218"/>
      <c r="W683" s="218"/>
      <c r="X683" s="218"/>
      <c r="Y683" s="218"/>
      <c r="Z683" s="218"/>
      <c r="AA683" s="218"/>
      <c r="AB683" s="218"/>
      <c r="AC683" s="218"/>
    </row>
    <row r="684" spans="1:29" ht="15.75" customHeight="1" x14ac:dyDescent="0.2">
      <c r="A684" s="218"/>
      <c r="B684" s="218"/>
      <c r="C684" s="219"/>
      <c r="D684" s="219"/>
      <c r="E684" s="219"/>
      <c r="F684" s="219"/>
      <c r="G684" s="219"/>
      <c r="H684" s="219"/>
      <c r="I684" s="218"/>
      <c r="J684" s="218"/>
      <c r="K684" s="218"/>
      <c r="L684" s="218"/>
      <c r="M684" s="218"/>
      <c r="N684" s="218"/>
      <c r="O684" s="218"/>
      <c r="P684" s="218"/>
      <c r="Q684" s="218"/>
      <c r="R684" s="218"/>
      <c r="S684" s="218"/>
      <c r="T684" s="218"/>
      <c r="U684" s="218"/>
      <c r="V684" s="218"/>
      <c r="W684" s="218"/>
      <c r="X684" s="218"/>
      <c r="Y684" s="218"/>
      <c r="Z684" s="218"/>
      <c r="AA684" s="218"/>
      <c r="AB684" s="218"/>
      <c r="AC684" s="218"/>
    </row>
    <row r="685" spans="1:29" ht="15.75" customHeight="1" x14ac:dyDescent="0.2">
      <c r="A685" s="218"/>
      <c r="B685" s="218"/>
      <c r="C685" s="219"/>
      <c r="D685" s="219"/>
      <c r="E685" s="219"/>
      <c r="F685" s="219"/>
      <c r="G685" s="219"/>
      <c r="H685" s="219"/>
      <c r="I685" s="218"/>
      <c r="J685" s="218"/>
      <c r="K685" s="218"/>
      <c r="L685" s="218"/>
      <c r="M685" s="218"/>
      <c r="N685" s="218"/>
      <c r="O685" s="218"/>
      <c r="P685" s="218"/>
      <c r="Q685" s="218"/>
      <c r="R685" s="218"/>
      <c r="S685" s="218"/>
      <c r="T685" s="218"/>
      <c r="U685" s="218"/>
      <c r="V685" s="218"/>
      <c r="W685" s="218"/>
      <c r="X685" s="218"/>
      <c r="Y685" s="218"/>
      <c r="Z685" s="218"/>
      <c r="AA685" s="218"/>
      <c r="AB685" s="218"/>
      <c r="AC685" s="218"/>
    </row>
    <row r="686" spans="1:29" ht="15.75" customHeight="1" x14ac:dyDescent="0.2">
      <c r="A686" s="218"/>
      <c r="B686" s="218"/>
      <c r="C686" s="219"/>
      <c r="D686" s="219"/>
      <c r="E686" s="219"/>
      <c r="F686" s="219"/>
      <c r="G686" s="219"/>
      <c r="H686" s="219"/>
      <c r="I686" s="218"/>
      <c r="J686" s="218"/>
      <c r="K686" s="218"/>
      <c r="L686" s="218"/>
      <c r="M686" s="218"/>
      <c r="N686" s="218"/>
      <c r="O686" s="218"/>
      <c r="P686" s="218"/>
      <c r="Q686" s="218"/>
      <c r="R686" s="218"/>
      <c r="S686" s="218"/>
      <c r="T686" s="218"/>
      <c r="U686" s="218"/>
      <c r="V686" s="218"/>
      <c r="W686" s="218"/>
      <c r="X686" s="218"/>
      <c r="Y686" s="218"/>
      <c r="Z686" s="218"/>
      <c r="AA686" s="218"/>
      <c r="AB686" s="218"/>
      <c r="AC686" s="218"/>
    </row>
    <row r="687" spans="1:29" ht="15.75" customHeight="1" x14ac:dyDescent="0.2">
      <c r="A687" s="218"/>
      <c r="B687" s="218"/>
      <c r="C687" s="219"/>
      <c r="D687" s="219"/>
      <c r="E687" s="219"/>
      <c r="F687" s="219"/>
      <c r="G687" s="219"/>
      <c r="H687" s="219"/>
      <c r="I687" s="218"/>
      <c r="J687" s="218"/>
      <c r="K687" s="218"/>
      <c r="L687" s="218"/>
      <c r="M687" s="218"/>
      <c r="N687" s="218"/>
      <c r="O687" s="218"/>
      <c r="P687" s="218"/>
      <c r="Q687" s="218"/>
      <c r="R687" s="218"/>
      <c r="S687" s="218"/>
      <c r="T687" s="218"/>
      <c r="U687" s="218"/>
      <c r="V687" s="218"/>
      <c r="W687" s="218"/>
      <c r="X687" s="218"/>
      <c r="Y687" s="218"/>
      <c r="Z687" s="218"/>
      <c r="AA687" s="218"/>
      <c r="AB687" s="218"/>
      <c r="AC687" s="218"/>
    </row>
    <row r="688" spans="1:29" ht="15.75" customHeight="1" x14ac:dyDescent="0.2">
      <c r="A688" s="218"/>
      <c r="B688" s="218"/>
      <c r="C688" s="219"/>
      <c r="D688" s="219"/>
      <c r="E688" s="219"/>
      <c r="F688" s="219"/>
      <c r="G688" s="219"/>
      <c r="H688" s="219"/>
      <c r="I688" s="218"/>
      <c r="J688" s="218"/>
      <c r="K688" s="218"/>
      <c r="L688" s="218"/>
      <c r="M688" s="218"/>
      <c r="N688" s="218"/>
      <c r="O688" s="218"/>
      <c r="P688" s="218"/>
      <c r="Q688" s="218"/>
      <c r="R688" s="218"/>
      <c r="S688" s="218"/>
      <c r="T688" s="218"/>
      <c r="U688" s="218"/>
      <c r="V688" s="218"/>
      <c r="W688" s="218"/>
      <c r="X688" s="218"/>
      <c r="Y688" s="218"/>
      <c r="Z688" s="218"/>
      <c r="AA688" s="218"/>
      <c r="AB688" s="218"/>
      <c r="AC688" s="218"/>
    </row>
    <row r="689" spans="1:29" ht="15.75" customHeight="1" x14ac:dyDescent="0.2">
      <c r="A689" s="218"/>
      <c r="B689" s="218"/>
      <c r="C689" s="219"/>
      <c r="D689" s="219"/>
      <c r="E689" s="219"/>
      <c r="F689" s="219"/>
      <c r="G689" s="219"/>
      <c r="H689" s="219"/>
      <c r="I689" s="218"/>
      <c r="J689" s="218"/>
      <c r="K689" s="218"/>
      <c r="L689" s="218"/>
      <c r="M689" s="218"/>
      <c r="N689" s="218"/>
      <c r="O689" s="218"/>
      <c r="P689" s="218"/>
      <c r="Q689" s="218"/>
      <c r="R689" s="218"/>
      <c r="S689" s="218"/>
      <c r="T689" s="218"/>
      <c r="U689" s="218"/>
      <c r="V689" s="218"/>
      <c r="W689" s="218"/>
      <c r="X689" s="218"/>
      <c r="Y689" s="218"/>
      <c r="Z689" s="218"/>
      <c r="AA689" s="218"/>
      <c r="AB689" s="218"/>
      <c r="AC689" s="218"/>
    </row>
    <row r="690" spans="1:29" ht="15.75" customHeight="1" x14ac:dyDescent="0.2">
      <c r="A690" s="218"/>
      <c r="B690" s="218"/>
      <c r="C690" s="219"/>
      <c r="D690" s="219"/>
      <c r="E690" s="219"/>
      <c r="F690" s="219"/>
      <c r="G690" s="219"/>
      <c r="H690" s="219"/>
      <c r="I690" s="218"/>
      <c r="J690" s="218"/>
      <c r="K690" s="218"/>
      <c r="L690" s="218"/>
      <c r="M690" s="218"/>
      <c r="N690" s="218"/>
      <c r="O690" s="218"/>
      <c r="P690" s="218"/>
      <c r="Q690" s="218"/>
      <c r="R690" s="218"/>
      <c r="S690" s="218"/>
      <c r="T690" s="218"/>
      <c r="U690" s="218"/>
      <c r="V690" s="218"/>
      <c r="W690" s="218"/>
      <c r="X690" s="218"/>
      <c r="Y690" s="218"/>
      <c r="Z690" s="218"/>
      <c r="AA690" s="218"/>
      <c r="AB690" s="218"/>
      <c r="AC690" s="218"/>
    </row>
    <row r="691" spans="1:29" ht="15.75" customHeight="1" x14ac:dyDescent="0.2">
      <c r="A691" s="218"/>
      <c r="B691" s="218"/>
      <c r="C691" s="219"/>
      <c r="D691" s="219"/>
      <c r="E691" s="219"/>
      <c r="F691" s="219"/>
      <c r="G691" s="219"/>
      <c r="H691" s="219"/>
      <c r="I691" s="218"/>
      <c r="J691" s="218"/>
      <c r="K691" s="218"/>
      <c r="L691" s="218"/>
      <c r="M691" s="218"/>
      <c r="N691" s="218"/>
      <c r="O691" s="218"/>
      <c r="P691" s="218"/>
      <c r="Q691" s="218"/>
      <c r="R691" s="218"/>
      <c r="S691" s="218"/>
      <c r="T691" s="218"/>
      <c r="U691" s="218"/>
      <c r="V691" s="218"/>
      <c r="W691" s="218"/>
      <c r="X691" s="218"/>
      <c r="Y691" s="218"/>
      <c r="Z691" s="218"/>
      <c r="AA691" s="218"/>
      <c r="AB691" s="218"/>
      <c r="AC691" s="218"/>
    </row>
    <row r="692" spans="1:29" ht="15.75" customHeight="1" x14ac:dyDescent="0.2">
      <c r="A692" s="218"/>
      <c r="B692" s="218"/>
      <c r="C692" s="219"/>
      <c r="D692" s="219"/>
      <c r="E692" s="219"/>
      <c r="F692" s="219"/>
      <c r="G692" s="219"/>
      <c r="H692" s="219"/>
      <c r="I692" s="218"/>
      <c r="J692" s="218"/>
      <c r="K692" s="218"/>
      <c r="L692" s="218"/>
      <c r="M692" s="218"/>
      <c r="N692" s="218"/>
      <c r="O692" s="218"/>
      <c r="P692" s="218"/>
      <c r="Q692" s="218"/>
      <c r="R692" s="218"/>
      <c r="S692" s="218"/>
      <c r="T692" s="218"/>
      <c r="U692" s="218"/>
      <c r="V692" s="218"/>
      <c r="W692" s="218"/>
      <c r="X692" s="218"/>
      <c r="Y692" s="218"/>
      <c r="Z692" s="218"/>
      <c r="AA692" s="218"/>
      <c r="AB692" s="218"/>
      <c r="AC692" s="218"/>
    </row>
    <row r="693" spans="1:29" ht="15.75" customHeight="1" x14ac:dyDescent="0.2">
      <c r="A693" s="218"/>
      <c r="B693" s="218"/>
      <c r="C693" s="219"/>
      <c r="D693" s="219"/>
      <c r="E693" s="219"/>
      <c r="F693" s="219"/>
      <c r="G693" s="219"/>
      <c r="H693" s="219"/>
      <c r="I693" s="218"/>
      <c r="J693" s="218"/>
      <c r="K693" s="218"/>
      <c r="L693" s="218"/>
      <c r="M693" s="218"/>
      <c r="N693" s="218"/>
      <c r="O693" s="218"/>
      <c r="P693" s="218"/>
      <c r="Q693" s="218"/>
      <c r="R693" s="218"/>
      <c r="S693" s="218"/>
      <c r="T693" s="218"/>
      <c r="U693" s="218"/>
      <c r="V693" s="218"/>
      <c r="W693" s="218"/>
      <c r="X693" s="218"/>
      <c r="Y693" s="218"/>
      <c r="Z693" s="218"/>
      <c r="AA693" s="218"/>
      <c r="AB693" s="218"/>
      <c r="AC693" s="218"/>
    </row>
    <row r="694" spans="1:29" ht="15.75" customHeight="1" x14ac:dyDescent="0.2">
      <c r="A694" s="218"/>
      <c r="B694" s="218"/>
      <c r="C694" s="219"/>
      <c r="D694" s="219"/>
      <c r="E694" s="219"/>
      <c r="F694" s="219"/>
      <c r="G694" s="219"/>
      <c r="H694" s="219"/>
      <c r="I694" s="218"/>
      <c r="J694" s="218"/>
      <c r="K694" s="218"/>
      <c r="L694" s="218"/>
      <c r="M694" s="218"/>
      <c r="N694" s="218"/>
      <c r="O694" s="218"/>
      <c r="P694" s="218"/>
      <c r="Q694" s="218"/>
      <c r="R694" s="218"/>
      <c r="S694" s="218"/>
      <c r="T694" s="218"/>
      <c r="U694" s="218"/>
      <c r="V694" s="218"/>
      <c r="W694" s="218"/>
      <c r="X694" s="218"/>
      <c r="Y694" s="218"/>
      <c r="Z694" s="218"/>
      <c r="AA694" s="218"/>
      <c r="AB694" s="218"/>
      <c r="AC694" s="218"/>
    </row>
    <row r="695" spans="1:29" ht="15.75" customHeight="1" x14ac:dyDescent="0.2">
      <c r="A695" s="218"/>
      <c r="B695" s="218"/>
      <c r="C695" s="219"/>
      <c r="D695" s="219"/>
      <c r="E695" s="219"/>
      <c r="F695" s="219"/>
      <c r="G695" s="219"/>
      <c r="H695" s="219"/>
      <c r="I695" s="218"/>
      <c r="J695" s="218"/>
      <c r="K695" s="218"/>
      <c r="L695" s="218"/>
      <c r="M695" s="218"/>
      <c r="N695" s="218"/>
      <c r="O695" s="218"/>
      <c r="P695" s="218"/>
      <c r="Q695" s="218"/>
      <c r="R695" s="218"/>
      <c r="S695" s="218"/>
      <c r="T695" s="218"/>
      <c r="U695" s="218"/>
      <c r="V695" s="218"/>
      <c r="W695" s="218"/>
      <c r="X695" s="218"/>
      <c r="Y695" s="218"/>
      <c r="Z695" s="218"/>
      <c r="AA695" s="218"/>
      <c r="AB695" s="218"/>
      <c r="AC695" s="218"/>
    </row>
    <row r="696" spans="1:29" ht="15.75" customHeight="1" x14ac:dyDescent="0.2">
      <c r="A696" s="218"/>
      <c r="B696" s="218"/>
      <c r="C696" s="219"/>
      <c r="D696" s="219"/>
      <c r="E696" s="219"/>
      <c r="F696" s="219"/>
      <c r="G696" s="219"/>
      <c r="H696" s="219"/>
      <c r="I696" s="218"/>
      <c r="J696" s="218"/>
      <c r="K696" s="218"/>
      <c r="L696" s="218"/>
      <c r="M696" s="218"/>
      <c r="N696" s="218"/>
      <c r="O696" s="218"/>
      <c r="P696" s="218"/>
      <c r="Q696" s="218"/>
      <c r="R696" s="218"/>
      <c r="S696" s="218"/>
      <c r="T696" s="218"/>
      <c r="U696" s="218"/>
      <c r="V696" s="218"/>
      <c r="W696" s="218"/>
      <c r="X696" s="218"/>
      <c r="Y696" s="218"/>
      <c r="Z696" s="218"/>
      <c r="AA696" s="218"/>
      <c r="AB696" s="218"/>
      <c r="AC696" s="218"/>
    </row>
    <row r="697" spans="1:29" ht="15.75" customHeight="1" x14ac:dyDescent="0.2">
      <c r="A697" s="218"/>
      <c r="B697" s="218"/>
      <c r="C697" s="219"/>
      <c r="D697" s="219"/>
      <c r="E697" s="219"/>
      <c r="F697" s="219"/>
      <c r="G697" s="219"/>
      <c r="H697" s="219"/>
      <c r="I697" s="218"/>
      <c r="J697" s="218"/>
      <c r="K697" s="218"/>
      <c r="L697" s="218"/>
      <c r="M697" s="218"/>
      <c r="N697" s="218"/>
      <c r="O697" s="218"/>
      <c r="P697" s="218"/>
      <c r="Q697" s="218"/>
      <c r="R697" s="218"/>
      <c r="S697" s="218"/>
      <c r="T697" s="218"/>
      <c r="U697" s="218"/>
      <c r="V697" s="218"/>
      <c r="W697" s="218"/>
      <c r="X697" s="218"/>
      <c r="Y697" s="218"/>
      <c r="Z697" s="218"/>
      <c r="AA697" s="218"/>
      <c r="AB697" s="218"/>
      <c r="AC697" s="218"/>
    </row>
    <row r="698" spans="1:29" ht="15.75" customHeight="1" x14ac:dyDescent="0.2">
      <c r="A698" s="218"/>
      <c r="B698" s="218"/>
      <c r="C698" s="219"/>
      <c r="D698" s="219"/>
      <c r="E698" s="219"/>
      <c r="F698" s="219"/>
      <c r="G698" s="219"/>
      <c r="H698" s="219"/>
      <c r="I698" s="218"/>
      <c r="J698" s="218"/>
      <c r="K698" s="218"/>
      <c r="L698" s="218"/>
      <c r="M698" s="218"/>
      <c r="N698" s="218"/>
      <c r="O698" s="218"/>
      <c r="P698" s="218"/>
      <c r="Q698" s="218"/>
      <c r="R698" s="218"/>
      <c r="S698" s="218"/>
      <c r="T698" s="218"/>
      <c r="U698" s="218"/>
      <c r="V698" s="218"/>
      <c r="W698" s="218"/>
      <c r="X698" s="218"/>
      <c r="Y698" s="218"/>
      <c r="Z698" s="218"/>
      <c r="AA698" s="218"/>
      <c r="AB698" s="218"/>
      <c r="AC698" s="218"/>
    </row>
    <row r="699" spans="1:29" ht="15.75" customHeight="1" x14ac:dyDescent="0.2">
      <c r="A699" s="218"/>
      <c r="B699" s="218"/>
      <c r="C699" s="219"/>
      <c r="D699" s="219"/>
      <c r="E699" s="219"/>
      <c r="F699" s="219"/>
      <c r="G699" s="219"/>
      <c r="H699" s="219"/>
      <c r="I699" s="218"/>
      <c r="J699" s="218"/>
      <c r="K699" s="218"/>
      <c r="L699" s="218"/>
      <c r="M699" s="218"/>
      <c r="N699" s="218"/>
      <c r="O699" s="218"/>
      <c r="P699" s="218"/>
      <c r="Q699" s="218"/>
      <c r="R699" s="218"/>
      <c r="S699" s="218"/>
      <c r="T699" s="218"/>
      <c r="U699" s="218"/>
      <c r="V699" s="218"/>
      <c r="W699" s="218"/>
      <c r="X699" s="218"/>
      <c r="Y699" s="218"/>
      <c r="Z699" s="218"/>
      <c r="AA699" s="218"/>
      <c r="AB699" s="218"/>
      <c r="AC699" s="218"/>
    </row>
    <row r="700" spans="1:29" ht="15.75" customHeight="1" x14ac:dyDescent="0.2">
      <c r="A700" s="218"/>
      <c r="B700" s="218"/>
      <c r="C700" s="219"/>
      <c r="D700" s="219"/>
      <c r="E700" s="219"/>
      <c r="F700" s="219"/>
      <c r="G700" s="219"/>
      <c r="H700" s="219"/>
      <c r="I700" s="218"/>
      <c r="J700" s="218"/>
      <c r="K700" s="218"/>
      <c r="L700" s="218"/>
      <c r="M700" s="218"/>
      <c r="N700" s="218"/>
      <c r="O700" s="218"/>
      <c r="P700" s="218"/>
      <c r="Q700" s="218"/>
      <c r="R700" s="218"/>
      <c r="S700" s="218"/>
      <c r="T700" s="218"/>
      <c r="U700" s="218"/>
      <c r="V700" s="218"/>
      <c r="W700" s="218"/>
      <c r="X700" s="218"/>
      <c r="Y700" s="218"/>
      <c r="Z700" s="218"/>
      <c r="AA700" s="218"/>
      <c r="AB700" s="218"/>
      <c r="AC700" s="218"/>
    </row>
    <row r="701" spans="1:29" ht="15.75" customHeight="1" x14ac:dyDescent="0.2">
      <c r="A701" s="218"/>
      <c r="B701" s="218"/>
      <c r="C701" s="219"/>
      <c r="D701" s="219"/>
      <c r="E701" s="219"/>
      <c r="F701" s="219"/>
      <c r="G701" s="219"/>
      <c r="H701" s="219"/>
      <c r="I701" s="218"/>
      <c r="J701" s="218"/>
      <c r="K701" s="218"/>
      <c r="L701" s="218"/>
      <c r="M701" s="218"/>
      <c r="N701" s="218"/>
      <c r="O701" s="218"/>
      <c r="P701" s="218"/>
      <c r="Q701" s="218"/>
      <c r="R701" s="218"/>
      <c r="S701" s="218"/>
      <c r="T701" s="218"/>
      <c r="U701" s="218"/>
      <c r="V701" s="218"/>
      <c r="W701" s="218"/>
      <c r="X701" s="218"/>
      <c r="Y701" s="218"/>
      <c r="Z701" s="218"/>
      <c r="AA701" s="218"/>
      <c r="AB701" s="218"/>
      <c r="AC701" s="218"/>
    </row>
    <row r="702" spans="1:29" ht="15.75" customHeight="1" x14ac:dyDescent="0.2">
      <c r="A702" s="218"/>
      <c r="B702" s="218"/>
      <c r="C702" s="219"/>
      <c r="D702" s="219"/>
      <c r="E702" s="219"/>
      <c r="F702" s="219"/>
      <c r="G702" s="219"/>
      <c r="H702" s="219"/>
      <c r="I702" s="218"/>
      <c r="J702" s="218"/>
      <c r="K702" s="218"/>
      <c r="L702" s="218"/>
      <c r="M702" s="218"/>
      <c r="N702" s="218"/>
      <c r="O702" s="218"/>
      <c r="P702" s="218"/>
      <c r="Q702" s="218"/>
      <c r="R702" s="218"/>
      <c r="S702" s="218"/>
      <c r="T702" s="218"/>
      <c r="U702" s="218"/>
      <c r="V702" s="218"/>
      <c r="W702" s="218"/>
      <c r="X702" s="218"/>
      <c r="Y702" s="218"/>
      <c r="Z702" s="218"/>
      <c r="AA702" s="218"/>
      <c r="AB702" s="218"/>
      <c r="AC702" s="218"/>
    </row>
    <row r="703" spans="1:29" ht="15.75" customHeight="1" x14ac:dyDescent="0.2">
      <c r="A703" s="218"/>
      <c r="B703" s="218"/>
      <c r="C703" s="219"/>
      <c r="D703" s="219"/>
      <c r="E703" s="219"/>
      <c r="F703" s="219"/>
      <c r="G703" s="219"/>
      <c r="H703" s="219"/>
      <c r="I703" s="218"/>
      <c r="J703" s="218"/>
      <c r="K703" s="218"/>
      <c r="L703" s="218"/>
      <c r="M703" s="218"/>
      <c r="N703" s="218"/>
      <c r="O703" s="218"/>
      <c r="P703" s="218"/>
      <c r="Q703" s="218"/>
      <c r="R703" s="218"/>
      <c r="S703" s="218"/>
      <c r="T703" s="218"/>
      <c r="U703" s="218"/>
      <c r="V703" s="218"/>
      <c r="W703" s="218"/>
      <c r="X703" s="218"/>
      <c r="Y703" s="218"/>
      <c r="Z703" s="218"/>
      <c r="AA703" s="218"/>
      <c r="AB703" s="218"/>
      <c r="AC703" s="218"/>
    </row>
    <row r="704" spans="1:29" ht="15.75" customHeight="1" x14ac:dyDescent="0.2">
      <c r="A704" s="218"/>
      <c r="B704" s="218"/>
      <c r="C704" s="219"/>
      <c r="D704" s="219"/>
      <c r="E704" s="219"/>
      <c r="F704" s="219"/>
      <c r="G704" s="219"/>
      <c r="H704" s="219"/>
      <c r="I704" s="218"/>
      <c r="J704" s="218"/>
      <c r="K704" s="218"/>
      <c r="L704" s="218"/>
      <c r="M704" s="218"/>
      <c r="N704" s="218"/>
      <c r="O704" s="218"/>
      <c r="P704" s="218"/>
      <c r="Q704" s="218"/>
      <c r="R704" s="218"/>
      <c r="S704" s="218"/>
      <c r="T704" s="218"/>
      <c r="U704" s="218"/>
      <c r="V704" s="218"/>
      <c r="W704" s="218"/>
      <c r="X704" s="218"/>
      <c r="Y704" s="218"/>
      <c r="Z704" s="218"/>
      <c r="AA704" s="218"/>
      <c r="AB704" s="218"/>
      <c r="AC704" s="218"/>
    </row>
    <row r="705" spans="1:29" ht="15.75" customHeight="1" x14ac:dyDescent="0.2">
      <c r="A705" s="218"/>
      <c r="B705" s="218"/>
      <c r="C705" s="219"/>
      <c r="D705" s="219"/>
      <c r="E705" s="219"/>
      <c r="F705" s="219"/>
      <c r="G705" s="219"/>
      <c r="H705" s="219"/>
      <c r="I705" s="218"/>
      <c r="J705" s="218"/>
      <c r="K705" s="218"/>
      <c r="L705" s="218"/>
      <c r="M705" s="218"/>
      <c r="N705" s="218"/>
      <c r="O705" s="218"/>
      <c r="P705" s="218"/>
      <c r="Q705" s="218"/>
      <c r="R705" s="218"/>
      <c r="S705" s="218"/>
      <c r="T705" s="218"/>
      <c r="U705" s="218"/>
      <c r="V705" s="218"/>
      <c r="W705" s="218"/>
      <c r="X705" s="218"/>
      <c r="Y705" s="218"/>
      <c r="Z705" s="218"/>
      <c r="AA705" s="218"/>
      <c r="AB705" s="218"/>
      <c r="AC705" s="218"/>
    </row>
    <row r="706" spans="1:29" ht="15.75" customHeight="1" x14ac:dyDescent="0.2">
      <c r="A706" s="218"/>
      <c r="B706" s="218"/>
      <c r="C706" s="219"/>
      <c r="D706" s="219"/>
      <c r="E706" s="219"/>
      <c r="F706" s="219"/>
      <c r="G706" s="219"/>
      <c r="H706" s="219"/>
      <c r="I706" s="218"/>
      <c r="J706" s="218"/>
      <c r="K706" s="218"/>
      <c r="L706" s="218"/>
      <c r="M706" s="218"/>
      <c r="N706" s="218"/>
      <c r="O706" s="218"/>
      <c r="P706" s="218"/>
      <c r="Q706" s="218"/>
      <c r="R706" s="218"/>
      <c r="S706" s="218"/>
      <c r="T706" s="218"/>
      <c r="U706" s="218"/>
      <c r="V706" s="218"/>
      <c r="W706" s="218"/>
      <c r="X706" s="218"/>
      <c r="Y706" s="218"/>
      <c r="Z706" s="218"/>
      <c r="AA706" s="218"/>
      <c r="AB706" s="218"/>
      <c r="AC706" s="218"/>
    </row>
    <row r="707" spans="1:29" ht="15.75" customHeight="1" x14ac:dyDescent="0.2">
      <c r="A707" s="218"/>
      <c r="B707" s="218"/>
      <c r="C707" s="219"/>
      <c r="D707" s="219"/>
      <c r="E707" s="219"/>
      <c r="F707" s="219"/>
      <c r="G707" s="219"/>
      <c r="H707" s="219"/>
      <c r="I707" s="218"/>
      <c r="J707" s="218"/>
      <c r="K707" s="218"/>
      <c r="L707" s="218"/>
      <c r="M707" s="218"/>
      <c r="N707" s="218"/>
      <c r="O707" s="218"/>
      <c r="P707" s="218"/>
      <c r="Q707" s="218"/>
      <c r="R707" s="218"/>
      <c r="S707" s="218"/>
      <c r="T707" s="218"/>
      <c r="U707" s="218"/>
      <c r="V707" s="218"/>
      <c r="W707" s="218"/>
      <c r="X707" s="218"/>
      <c r="Y707" s="218"/>
      <c r="Z707" s="218"/>
      <c r="AA707" s="218"/>
      <c r="AB707" s="218"/>
      <c r="AC707" s="218"/>
    </row>
    <row r="708" spans="1:29" ht="15.75" customHeight="1" x14ac:dyDescent="0.2">
      <c r="A708" s="218"/>
      <c r="B708" s="218"/>
      <c r="C708" s="219"/>
      <c r="D708" s="219"/>
      <c r="E708" s="219"/>
      <c r="F708" s="219"/>
      <c r="G708" s="219"/>
      <c r="H708" s="219"/>
      <c r="I708" s="218"/>
      <c r="J708" s="218"/>
      <c r="K708" s="218"/>
      <c r="L708" s="218"/>
      <c r="M708" s="218"/>
      <c r="N708" s="218"/>
      <c r="O708" s="218"/>
      <c r="P708" s="218"/>
      <c r="Q708" s="218"/>
      <c r="R708" s="218"/>
      <c r="S708" s="218"/>
      <c r="T708" s="218"/>
      <c r="U708" s="218"/>
      <c r="V708" s="218"/>
      <c r="W708" s="218"/>
      <c r="X708" s="218"/>
      <c r="Y708" s="218"/>
      <c r="Z708" s="218"/>
      <c r="AA708" s="218"/>
      <c r="AB708" s="218"/>
      <c r="AC708" s="218"/>
    </row>
    <row r="709" spans="1:29" ht="15.75" customHeight="1" x14ac:dyDescent="0.2">
      <c r="A709" s="218"/>
      <c r="B709" s="218"/>
      <c r="C709" s="219"/>
      <c r="D709" s="219"/>
      <c r="E709" s="219"/>
      <c r="F709" s="219"/>
      <c r="G709" s="219"/>
      <c r="H709" s="219"/>
      <c r="I709" s="218"/>
      <c r="J709" s="218"/>
      <c r="K709" s="218"/>
      <c r="L709" s="218"/>
      <c r="M709" s="218"/>
      <c r="N709" s="218"/>
      <c r="O709" s="218"/>
      <c r="P709" s="218"/>
      <c r="Q709" s="218"/>
      <c r="R709" s="218"/>
      <c r="S709" s="218"/>
      <c r="T709" s="218"/>
      <c r="U709" s="218"/>
      <c r="V709" s="218"/>
      <c r="W709" s="218"/>
      <c r="X709" s="218"/>
      <c r="Y709" s="218"/>
      <c r="Z709" s="218"/>
      <c r="AA709" s="218"/>
      <c r="AB709" s="218"/>
      <c r="AC709" s="218"/>
    </row>
    <row r="710" spans="1:29" ht="15.75" customHeight="1" x14ac:dyDescent="0.2">
      <c r="A710" s="218"/>
      <c r="B710" s="218"/>
      <c r="C710" s="219"/>
      <c r="D710" s="219"/>
      <c r="E710" s="219"/>
      <c r="F710" s="219"/>
      <c r="G710" s="219"/>
      <c r="H710" s="219"/>
      <c r="I710" s="218"/>
      <c r="J710" s="218"/>
      <c r="K710" s="218"/>
      <c r="L710" s="218"/>
      <c r="M710" s="218"/>
      <c r="N710" s="218"/>
      <c r="O710" s="218"/>
      <c r="P710" s="218"/>
      <c r="Q710" s="218"/>
      <c r="R710" s="218"/>
      <c r="S710" s="218"/>
      <c r="T710" s="218"/>
      <c r="U710" s="218"/>
      <c r="V710" s="218"/>
      <c r="W710" s="218"/>
      <c r="X710" s="218"/>
      <c r="Y710" s="218"/>
      <c r="Z710" s="218"/>
      <c r="AA710" s="218"/>
      <c r="AB710" s="218"/>
      <c r="AC710" s="218"/>
    </row>
    <row r="711" spans="1:29" ht="15.75" customHeight="1" x14ac:dyDescent="0.2">
      <c r="A711" s="218"/>
      <c r="B711" s="218"/>
      <c r="C711" s="219"/>
      <c r="D711" s="219"/>
      <c r="E711" s="219"/>
      <c r="F711" s="219"/>
      <c r="G711" s="219"/>
      <c r="H711" s="219"/>
      <c r="I711" s="218"/>
      <c r="J711" s="218"/>
      <c r="K711" s="218"/>
      <c r="L711" s="218"/>
      <c r="M711" s="218"/>
      <c r="N711" s="218"/>
      <c r="O711" s="218"/>
      <c r="P711" s="218"/>
      <c r="Q711" s="218"/>
      <c r="R711" s="218"/>
      <c r="S711" s="218"/>
      <c r="T711" s="218"/>
      <c r="U711" s="218"/>
      <c r="V711" s="218"/>
      <c r="W711" s="218"/>
      <c r="X711" s="218"/>
      <c r="Y711" s="218"/>
      <c r="Z711" s="218"/>
      <c r="AA711" s="218"/>
      <c r="AB711" s="218"/>
      <c r="AC711" s="218"/>
    </row>
    <row r="712" spans="1:29" ht="15.75" customHeight="1" x14ac:dyDescent="0.2">
      <c r="A712" s="218"/>
      <c r="B712" s="218"/>
      <c r="C712" s="219"/>
      <c r="D712" s="219"/>
      <c r="E712" s="219"/>
      <c r="F712" s="219"/>
      <c r="G712" s="219"/>
      <c r="H712" s="219"/>
      <c r="I712" s="218"/>
      <c r="J712" s="218"/>
      <c r="K712" s="218"/>
      <c r="L712" s="218"/>
      <c r="M712" s="218"/>
      <c r="N712" s="218"/>
      <c r="O712" s="218"/>
      <c r="P712" s="218"/>
      <c r="Q712" s="218"/>
      <c r="R712" s="218"/>
      <c r="S712" s="218"/>
      <c r="T712" s="218"/>
      <c r="U712" s="218"/>
      <c r="V712" s="218"/>
      <c r="W712" s="218"/>
      <c r="X712" s="218"/>
      <c r="Y712" s="218"/>
      <c r="Z712" s="218"/>
      <c r="AA712" s="218"/>
      <c r="AB712" s="218"/>
      <c r="AC712" s="218"/>
    </row>
    <row r="713" spans="1:29" ht="15.75" customHeight="1" x14ac:dyDescent="0.2">
      <c r="A713" s="218"/>
      <c r="B713" s="218"/>
      <c r="C713" s="219"/>
      <c r="D713" s="219"/>
      <c r="E713" s="219"/>
      <c r="F713" s="219"/>
      <c r="G713" s="219"/>
      <c r="H713" s="219"/>
      <c r="I713" s="218"/>
      <c r="J713" s="218"/>
      <c r="K713" s="218"/>
      <c r="L713" s="218"/>
      <c r="M713" s="218"/>
      <c r="N713" s="218"/>
      <c r="O713" s="218"/>
      <c r="P713" s="218"/>
      <c r="Q713" s="218"/>
      <c r="R713" s="218"/>
      <c r="S713" s="218"/>
      <c r="T713" s="218"/>
      <c r="U713" s="218"/>
      <c r="V713" s="218"/>
      <c r="W713" s="218"/>
      <c r="X713" s="218"/>
      <c r="Y713" s="218"/>
      <c r="Z713" s="218"/>
      <c r="AA713" s="218"/>
      <c r="AB713" s="218"/>
      <c r="AC713" s="218"/>
    </row>
    <row r="714" spans="1:29" ht="15.75" customHeight="1" x14ac:dyDescent="0.2">
      <c r="A714" s="218"/>
      <c r="B714" s="218"/>
      <c r="C714" s="219"/>
      <c r="D714" s="219"/>
      <c r="E714" s="219"/>
      <c r="F714" s="219"/>
      <c r="G714" s="219"/>
      <c r="H714" s="219"/>
      <c r="I714" s="218"/>
      <c r="J714" s="218"/>
      <c r="K714" s="218"/>
      <c r="L714" s="218"/>
      <c r="M714" s="218"/>
      <c r="N714" s="218"/>
      <c r="O714" s="218"/>
      <c r="P714" s="218"/>
      <c r="Q714" s="218"/>
      <c r="R714" s="218"/>
      <c r="S714" s="218"/>
      <c r="T714" s="218"/>
      <c r="U714" s="218"/>
      <c r="V714" s="218"/>
      <c r="W714" s="218"/>
      <c r="X714" s="218"/>
      <c r="Y714" s="218"/>
      <c r="Z714" s="218"/>
      <c r="AA714" s="218"/>
      <c r="AB714" s="218"/>
      <c r="AC714" s="218"/>
    </row>
    <row r="715" spans="1:29" ht="15.75" customHeight="1" x14ac:dyDescent="0.2">
      <c r="A715" s="218"/>
      <c r="B715" s="218"/>
      <c r="C715" s="219"/>
      <c r="D715" s="219"/>
      <c r="E715" s="219"/>
      <c r="F715" s="219"/>
      <c r="G715" s="219"/>
      <c r="H715" s="219"/>
      <c r="I715" s="218"/>
      <c r="J715" s="218"/>
      <c r="K715" s="218"/>
      <c r="L715" s="218"/>
      <c r="M715" s="218"/>
      <c r="N715" s="218"/>
      <c r="O715" s="218"/>
      <c r="P715" s="218"/>
      <c r="Q715" s="218"/>
      <c r="R715" s="218"/>
      <c r="S715" s="218"/>
      <c r="T715" s="218"/>
      <c r="U715" s="218"/>
      <c r="V715" s="218"/>
      <c r="W715" s="218"/>
      <c r="X715" s="218"/>
      <c r="Y715" s="218"/>
      <c r="Z715" s="218"/>
      <c r="AA715" s="218"/>
      <c r="AB715" s="218"/>
      <c r="AC715" s="218"/>
    </row>
    <row r="716" spans="1:29" ht="15.75" customHeight="1" x14ac:dyDescent="0.2">
      <c r="A716" s="218"/>
      <c r="B716" s="218"/>
      <c r="C716" s="219"/>
      <c r="D716" s="219"/>
      <c r="E716" s="219"/>
      <c r="F716" s="219"/>
      <c r="G716" s="219"/>
      <c r="H716" s="219"/>
      <c r="I716" s="218"/>
      <c r="J716" s="218"/>
      <c r="K716" s="218"/>
      <c r="L716" s="218"/>
      <c r="M716" s="218"/>
      <c r="N716" s="218"/>
      <c r="O716" s="218"/>
      <c r="P716" s="218"/>
      <c r="Q716" s="218"/>
      <c r="R716" s="218"/>
      <c r="S716" s="218"/>
      <c r="T716" s="218"/>
      <c r="U716" s="218"/>
      <c r="V716" s="218"/>
      <c r="W716" s="218"/>
      <c r="X716" s="218"/>
      <c r="Y716" s="218"/>
      <c r="Z716" s="218"/>
      <c r="AA716" s="218"/>
      <c r="AB716" s="218"/>
      <c r="AC716" s="218"/>
    </row>
    <row r="717" spans="1:29" ht="15.75" customHeight="1" x14ac:dyDescent="0.2">
      <c r="A717" s="218"/>
      <c r="B717" s="218"/>
      <c r="C717" s="219"/>
      <c r="D717" s="219"/>
      <c r="E717" s="219"/>
      <c r="F717" s="219"/>
      <c r="G717" s="219"/>
      <c r="H717" s="219"/>
      <c r="I717" s="218"/>
      <c r="J717" s="218"/>
      <c r="K717" s="218"/>
      <c r="L717" s="218"/>
      <c r="M717" s="218"/>
      <c r="N717" s="218"/>
      <c r="O717" s="218"/>
      <c r="P717" s="218"/>
      <c r="Q717" s="218"/>
      <c r="R717" s="218"/>
      <c r="S717" s="218"/>
      <c r="T717" s="218"/>
      <c r="U717" s="218"/>
      <c r="V717" s="218"/>
      <c r="W717" s="218"/>
      <c r="X717" s="218"/>
      <c r="Y717" s="218"/>
      <c r="Z717" s="218"/>
      <c r="AA717" s="218"/>
      <c r="AB717" s="218"/>
      <c r="AC717" s="218"/>
    </row>
    <row r="718" spans="1:29" ht="15.75" customHeight="1" x14ac:dyDescent="0.2">
      <c r="A718" s="218"/>
      <c r="B718" s="218"/>
      <c r="C718" s="219"/>
      <c r="D718" s="219"/>
      <c r="E718" s="219"/>
      <c r="F718" s="219"/>
      <c r="G718" s="219"/>
      <c r="H718" s="219"/>
      <c r="I718" s="218"/>
      <c r="J718" s="218"/>
      <c r="K718" s="218"/>
      <c r="L718" s="218"/>
      <c r="M718" s="218"/>
      <c r="N718" s="218"/>
      <c r="O718" s="218"/>
      <c r="P718" s="218"/>
      <c r="Q718" s="218"/>
      <c r="R718" s="218"/>
      <c r="S718" s="218"/>
      <c r="T718" s="218"/>
      <c r="U718" s="218"/>
      <c r="V718" s="218"/>
      <c r="W718" s="218"/>
      <c r="X718" s="218"/>
      <c r="Y718" s="218"/>
      <c r="Z718" s="218"/>
      <c r="AA718" s="218"/>
      <c r="AB718" s="218"/>
      <c r="AC718" s="218"/>
    </row>
    <row r="719" spans="1:29" ht="15.75" customHeight="1" x14ac:dyDescent="0.2">
      <c r="A719" s="218"/>
      <c r="B719" s="218"/>
      <c r="C719" s="219"/>
      <c r="D719" s="219"/>
      <c r="E719" s="219"/>
      <c r="F719" s="219"/>
      <c r="G719" s="219"/>
      <c r="H719" s="219"/>
      <c r="I719" s="218"/>
      <c r="J719" s="218"/>
      <c r="K719" s="218"/>
      <c r="L719" s="218"/>
      <c r="M719" s="218"/>
      <c r="N719" s="218"/>
      <c r="O719" s="218"/>
      <c r="P719" s="218"/>
      <c r="Q719" s="218"/>
      <c r="R719" s="218"/>
      <c r="S719" s="218"/>
      <c r="T719" s="218"/>
      <c r="U719" s="218"/>
      <c r="V719" s="218"/>
      <c r="W719" s="218"/>
      <c r="X719" s="218"/>
      <c r="Y719" s="218"/>
      <c r="Z719" s="218"/>
      <c r="AA719" s="218"/>
      <c r="AB719" s="218"/>
      <c r="AC719" s="218"/>
    </row>
    <row r="720" spans="1:29" ht="15.75" customHeight="1" x14ac:dyDescent="0.2">
      <c r="A720" s="218"/>
      <c r="B720" s="218"/>
      <c r="C720" s="219"/>
      <c r="D720" s="219"/>
      <c r="E720" s="219"/>
      <c r="F720" s="219"/>
      <c r="G720" s="219"/>
      <c r="H720" s="219"/>
      <c r="I720" s="218"/>
      <c r="J720" s="218"/>
      <c r="K720" s="218"/>
      <c r="L720" s="218"/>
      <c r="M720" s="218"/>
      <c r="N720" s="218"/>
      <c r="O720" s="218"/>
      <c r="P720" s="218"/>
      <c r="Q720" s="218"/>
      <c r="R720" s="218"/>
      <c r="S720" s="218"/>
      <c r="T720" s="218"/>
      <c r="U720" s="218"/>
      <c r="V720" s="218"/>
      <c r="W720" s="218"/>
      <c r="X720" s="218"/>
      <c r="Y720" s="218"/>
      <c r="Z720" s="218"/>
      <c r="AA720" s="218"/>
      <c r="AB720" s="218"/>
      <c r="AC720" s="218"/>
    </row>
    <row r="721" spans="1:29" ht="15.75" customHeight="1" x14ac:dyDescent="0.2">
      <c r="A721" s="218"/>
      <c r="B721" s="218"/>
      <c r="C721" s="219"/>
      <c r="D721" s="219"/>
      <c r="E721" s="219"/>
      <c r="F721" s="219"/>
      <c r="G721" s="219"/>
      <c r="H721" s="219"/>
      <c r="I721" s="218"/>
      <c r="J721" s="218"/>
      <c r="K721" s="218"/>
      <c r="L721" s="218"/>
      <c r="M721" s="218"/>
      <c r="N721" s="218"/>
      <c r="O721" s="218"/>
      <c r="P721" s="218"/>
      <c r="Q721" s="218"/>
      <c r="R721" s="218"/>
      <c r="S721" s="218"/>
      <c r="T721" s="218"/>
      <c r="U721" s="218"/>
      <c r="V721" s="218"/>
      <c r="W721" s="218"/>
      <c r="X721" s="218"/>
      <c r="Y721" s="218"/>
      <c r="Z721" s="218"/>
      <c r="AA721" s="218"/>
      <c r="AB721" s="218"/>
      <c r="AC721" s="218"/>
    </row>
    <row r="722" spans="1:29" ht="15.75" customHeight="1" x14ac:dyDescent="0.2">
      <c r="A722" s="218"/>
      <c r="B722" s="218"/>
      <c r="C722" s="219"/>
      <c r="D722" s="219"/>
      <c r="E722" s="219"/>
      <c r="F722" s="219"/>
      <c r="G722" s="219"/>
      <c r="H722" s="219"/>
      <c r="I722" s="218"/>
      <c r="J722" s="218"/>
      <c r="K722" s="218"/>
      <c r="L722" s="218"/>
      <c r="M722" s="218"/>
      <c r="N722" s="218"/>
      <c r="O722" s="218"/>
      <c r="P722" s="218"/>
      <c r="Q722" s="218"/>
      <c r="R722" s="218"/>
      <c r="S722" s="218"/>
      <c r="T722" s="218"/>
      <c r="U722" s="218"/>
      <c r="V722" s="218"/>
      <c r="W722" s="218"/>
      <c r="X722" s="218"/>
      <c r="Y722" s="218"/>
      <c r="Z722" s="218"/>
      <c r="AA722" s="218"/>
      <c r="AB722" s="218"/>
      <c r="AC722" s="218"/>
    </row>
    <row r="723" spans="1:29" ht="15.75" customHeight="1" x14ac:dyDescent="0.2">
      <c r="A723" s="218"/>
      <c r="B723" s="218"/>
      <c r="C723" s="219"/>
      <c r="D723" s="219"/>
      <c r="E723" s="219"/>
      <c r="F723" s="219"/>
      <c r="G723" s="219"/>
      <c r="H723" s="219"/>
      <c r="I723" s="218"/>
      <c r="J723" s="218"/>
      <c r="K723" s="218"/>
      <c r="L723" s="218"/>
      <c r="M723" s="218"/>
      <c r="N723" s="218"/>
      <c r="O723" s="218"/>
      <c r="P723" s="218"/>
      <c r="Q723" s="218"/>
      <c r="R723" s="218"/>
      <c r="S723" s="218"/>
      <c r="T723" s="218"/>
      <c r="U723" s="218"/>
      <c r="V723" s="218"/>
      <c r="W723" s="218"/>
      <c r="X723" s="218"/>
      <c r="Y723" s="218"/>
      <c r="Z723" s="218"/>
      <c r="AA723" s="218"/>
      <c r="AB723" s="218"/>
      <c r="AC723" s="218"/>
    </row>
    <row r="724" spans="1:29" ht="15.75" customHeight="1" x14ac:dyDescent="0.2">
      <c r="A724" s="218"/>
      <c r="B724" s="218"/>
      <c r="C724" s="219"/>
      <c r="D724" s="219"/>
      <c r="E724" s="219"/>
      <c r="F724" s="219"/>
      <c r="G724" s="219"/>
      <c r="H724" s="219"/>
      <c r="I724" s="218"/>
      <c r="J724" s="218"/>
      <c r="K724" s="218"/>
      <c r="L724" s="218"/>
      <c r="M724" s="218"/>
      <c r="N724" s="218"/>
      <c r="O724" s="218"/>
      <c r="P724" s="218"/>
      <c r="Q724" s="218"/>
      <c r="R724" s="218"/>
      <c r="S724" s="218"/>
      <c r="T724" s="218"/>
      <c r="U724" s="218"/>
      <c r="V724" s="218"/>
      <c r="W724" s="218"/>
      <c r="X724" s="218"/>
      <c r="Y724" s="218"/>
      <c r="Z724" s="218"/>
      <c r="AA724" s="218"/>
      <c r="AB724" s="218"/>
      <c r="AC724" s="218"/>
    </row>
    <row r="725" spans="1:29" ht="15.75" customHeight="1" x14ac:dyDescent="0.2">
      <c r="A725" s="218"/>
      <c r="B725" s="218"/>
      <c r="C725" s="219"/>
      <c r="D725" s="219"/>
      <c r="E725" s="219"/>
      <c r="F725" s="219"/>
      <c r="G725" s="219"/>
      <c r="H725" s="219"/>
      <c r="I725" s="218"/>
      <c r="J725" s="218"/>
      <c r="K725" s="218"/>
      <c r="L725" s="218"/>
      <c r="M725" s="218"/>
      <c r="N725" s="218"/>
      <c r="O725" s="218"/>
      <c r="P725" s="218"/>
      <c r="Q725" s="218"/>
      <c r="R725" s="218"/>
      <c r="S725" s="218"/>
      <c r="T725" s="218"/>
      <c r="U725" s="218"/>
      <c r="V725" s="218"/>
      <c r="W725" s="218"/>
      <c r="X725" s="218"/>
      <c r="Y725" s="218"/>
      <c r="Z725" s="218"/>
      <c r="AA725" s="218"/>
      <c r="AB725" s="218"/>
      <c r="AC725" s="218"/>
    </row>
    <row r="726" spans="1:29" ht="15.75" customHeight="1" x14ac:dyDescent="0.2">
      <c r="A726" s="218"/>
      <c r="B726" s="218"/>
      <c r="C726" s="219"/>
      <c r="D726" s="219"/>
      <c r="E726" s="219"/>
      <c r="F726" s="219"/>
      <c r="G726" s="219"/>
      <c r="H726" s="219"/>
      <c r="I726" s="218"/>
      <c r="J726" s="218"/>
      <c r="K726" s="218"/>
      <c r="L726" s="218"/>
      <c r="M726" s="218"/>
      <c r="N726" s="218"/>
      <c r="O726" s="218"/>
      <c r="P726" s="218"/>
      <c r="Q726" s="218"/>
      <c r="R726" s="218"/>
      <c r="S726" s="218"/>
      <c r="T726" s="218"/>
      <c r="U726" s="218"/>
      <c r="V726" s="218"/>
      <c r="W726" s="218"/>
      <c r="X726" s="218"/>
      <c r="Y726" s="218"/>
      <c r="Z726" s="218"/>
      <c r="AA726" s="218"/>
      <c r="AB726" s="218"/>
      <c r="AC726" s="218"/>
    </row>
    <row r="727" spans="1:29" ht="15.75" customHeight="1" x14ac:dyDescent="0.2">
      <c r="A727" s="218"/>
      <c r="B727" s="218"/>
      <c r="C727" s="219"/>
      <c r="D727" s="219"/>
      <c r="E727" s="219"/>
      <c r="F727" s="219"/>
      <c r="G727" s="219"/>
      <c r="H727" s="219"/>
      <c r="I727" s="218"/>
      <c r="J727" s="218"/>
      <c r="K727" s="218"/>
      <c r="L727" s="218"/>
      <c r="M727" s="218"/>
      <c r="N727" s="218"/>
      <c r="O727" s="218"/>
      <c r="P727" s="218"/>
      <c r="Q727" s="218"/>
      <c r="R727" s="218"/>
      <c r="S727" s="218"/>
      <c r="T727" s="218"/>
      <c r="U727" s="218"/>
      <c r="V727" s="218"/>
      <c r="W727" s="218"/>
      <c r="X727" s="218"/>
      <c r="Y727" s="218"/>
      <c r="Z727" s="218"/>
      <c r="AA727" s="218"/>
      <c r="AB727" s="218"/>
      <c r="AC727" s="218"/>
    </row>
    <row r="728" spans="1:29" ht="15.75" customHeight="1" x14ac:dyDescent="0.2">
      <c r="A728" s="218"/>
      <c r="B728" s="218"/>
      <c r="C728" s="219"/>
      <c r="D728" s="219"/>
      <c r="E728" s="219"/>
      <c r="F728" s="219"/>
      <c r="G728" s="219"/>
      <c r="H728" s="219"/>
      <c r="I728" s="218"/>
      <c r="J728" s="218"/>
      <c r="K728" s="218"/>
      <c r="L728" s="218"/>
      <c r="M728" s="218"/>
      <c r="N728" s="218"/>
      <c r="O728" s="218"/>
      <c r="P728" s="218"/>
      <c r="Q728" s="218"/>
      <c r="R728" s="218"/>
      <c r="S728" s="218"/>
      <c r="T728" s="218"/>
      <c r="U728" s="218"/>
      <c r="V728" s="218"/>
      <c r="W728" s="218"/>
      <c r="X728" s="218"/>
      <c r="Y728" s="218"/>
      <c r="Z728" s="218"/>
      <c r="AA728" s="218"/>
      <c r="AB728" s="218"/>
      <c r="AC728" s="218"/>
    </row>
    <row r="729" spans="1:29" ht="15.75" customHeight="1" x14ac:dyDescent="0.2">
      <c r="A729" s="218"/>
      <c r="B729" s="218"/>
      <c r="C729" s="219"/>
      <c r="D729" s="219"/>
      <c r="E729" s="219"/>
      <c r="F729" s="219"/>
      <c r="G729" s="219"/>
      <c r="H729" s="219"/>
      <c r="I729" s="218"/>
      <c r="J729" s="218"/>
      <c r="K729" s="218"/>
      <c r="L729" s="218"/>
      <c r="M729" s="218"/>
      <c r="N729" s="218"/>
      <c r="O729" s="218"/>
      <c r="P729" s="218"/>
      <c r="Q729" s="218"/>
      <c r="R729" s="218"/>
      <c r="S729" s="218"/>
      <c r="T729" s="218"/>
      <c r="U729" s="218"/>
      <c r="V729" s="218"/>
      <c r="W729" s="218"/>
      <c r="X729" s="218"/>
      <c r="Y729" s="218"/>
      <c r="Z729" s="218"/>
      <c r="AA729" s="218"/>
      <c r="AB729" s="218"/>
      <c r="AC729" s="218"/>
    </row>
    <row r="730" spans="1:29" ht="15.75" customHeight="1" x14ac:dyDescent="0.2">
      <c r="A730" s="218"/>
      <c r="B730" s="218"/>
      <c r="C730" s="219"/>
      <c r="D730" s="219"/>
      <c r="E730" s="219"/>
      <c r="F730" s="219"/>
      <c r="G730" s="219"/>
      <c r="H730" s="219"/>
      <c r="I730" s="218"/>
      <c r="J730" s="218"/>
      <c r="K730" s="218"/>
      <c r="L730" s="218"/>
      <c r="M730" s="218"/>
      <c r="N730" s="218"/>
      <c r="O730" s="218"/>
      <c r="P730" s="218"/>
      <c r="Q730" s="218"/>
      <c r="R730" s="218"/>
      <c r="S730" s="218"/>
      <c r="T730" s="218"/>
      <c r="U730" s="218"/>
      <c r="V730" s="218"/>
      <c r="W730" s="218"/>
      <c r="X730" s="218"/>
      <c r="Y730" s="218"/>
      <c r="Z730" s="218"/>
      <c r="AA730" s="218"/>
      <c r="AB730" s="218"/>
      <c r="AC730" s="218"/>
    </row>
    <row r="731" spans="1:29" ht="15.75" customHeight="1" x14ac:dyDescent="0.2">
      <c r="A731" s="218"/>
      <c r="B731" s="218"/>
      <c r="C731" s="219"/>
      <c r="D731" s="219"/>
      <c r="E731" s="219"/>
      <c r="F731" s="219"/>
      <c r="G731" s="219"/>
      <c r="H731" s="219"/>
      <c r="I731" s="218"/>
      <c r="J731" s="218"/>
      <c r="K731" s="218"/>
      <c r="L731" s="218"/>
      <c r="M731" s="218"/>
      <c r="N731" s="218"/>
      <c r="O731" s="218"/>
      <c r="P731" s="218"/>
      <c r="Q731" s="218"/>
      <c r="R731" s="218"/>
      <c r="S731" s="218"/>
      <c r="T731" s="218"/>
      <c r="U731" s="218"/>
      <c r="V731" s="218"/>
      <c r="W731" s="218"/>
      <c r="X731" s="218"/>
      <c r="Y731" s="218"/>
      <c r="Z731" s="218"/>
      <c r="AA731" s="218"/>
      <c r="AB731" s="218"/>
      <c r="AC731" s="218"/>
    </row>
    <row r="732" spans="1:29" ht="15.75" customHeight="1" x14ac:dyDescent="0.2">
      <c r="A732" s="218"/>
      <c r="B732" s="218"/>
      <c r="C732" s="219"/>
      <c r="D732" s="219"/>
      <c r="E732" s="219"/>
      <c r="F732" s="219"/>
      <c r="G732" s="219"/>
      <c r="H732" s="219"/>
      <c r="I732" s="218"/>
      <c r="J732" s="218"/>
      <c r="K732" s="218"/>
      <c r="L732" s="218"/>
      <c r="M732" s="218"/>
      <c r="N732" s="218"/>
      <c r="O732" s="218"/>
      <c r="P732" s="218"/>
      <c r="Q732" s="218"/>
      <c r="R732" s="218"/>
      <c r="S732" s="218"/>
      <c r="T732" s="218"/>
      <c r="U732" s="218"/>
      <c r="V732" s="218"/>
      <c r="W732" s="218"/>
      <c r="X732" s="218"/>
      <c r="Y732" s="218"/>
      <c r="Z732" s="218"/>
      <c r="AA732" s="218"/>
      <c r="AB732" s="218"/>
      <c r="AC732" s="218"/>
    </row>
    <row r="733" spans="1:29" ht="15.75" customHeight="1" x14ac:dyDescent="0.2">
      <c r="A733" s="218"/>
      <c r="B733" s="218"/>
      <c r="C733" s="219"/>
      <c r="D733" s="219"/>
      <c r="E733" s="219"/>
      <c r="F733" s="219"/>
      <c r="G733" s="219"/>
      <c r="H733" s="219"/>
      <c r="I733" s="218"/>
      <c r="J733" s="218"/>
      <c r="K733" s="218"/>
      <c r="L733" s="218"/>
      <c r="M733" s="218"/>
      <c r="N733" s="218"/>
      <c r="O733" s="218"/>
      <c r="P733" s="218"/>
      <c r="Q733" s="218"/>
      <c r="R733" s="218"/>
      <c r="S733" s="218"/>
      <c r="T733" s="218"/>
      <c r="U733" s="218"/>
      <c r="V733" s="218"/>
      <c r="W733" s="218"/>
      <c r="X733" s="218"/>
      <c r="Y733" s="218"/>
      <c r="Z733" s="218"/>
      <c r="AA733" s="218"/>
      <c r="AB733" s="218"/>
      <c r="AC733" s="218"/>
    </row>
    <row r="734" spans="1:29" ht="15.75" customHeight="1" x14ac:dyDescent="0.2">
      <c r="A734" s="218"/>
      <c r="B734" s="218"/>
      <c r="C734" s="219"/>
      <c r="D734" s="219"/>
      <c r="E734" s="219"/>
      <c r="F734" s="219"/>
      <c r="G734" s="219"/>
      <c r="H734" s="219"/>
      <c r="I734" s="218"/>
      <c r="J734" s="218"/>
      <c r="K734" s="218"/>
      <c r="L734" s="218"/>
      <c r="M734" s="218"/>
      <c r="N734" s="218"/>
      <c r="O734" s="218"/>
      <c r="P734" s="218"/>
      <c r="Q734" s="218"/>
      <c r="R734" s="218"/>
      <c r="S734" s="218"/>
      <c r="T734" s="218"/>
      <c r="U734" s="218"/>
      <c r="V734" s="218"/>
      <c r="W734" s="218"/>
      <c r="X734" s="218"/>
      <c r="Y734" s="218"/>
      <c r="Z734" s="218"/>
      <c r="AA734" s="218"/>
      <c r="AB734" s="218"/>
      <c r="AC734" s="218"/>
    </row>
    <row r="735" spans="1:29" ht="15.75" customHeight="1" x14ac:dyDescent="0.2">
      <c r="A735" s="218"/>
      <c r="B735" s="218"/>
      <c r="C735" s="219"/>
      <c r="D735" s="219"/>
      <c r="E735" s="219"/>
      <c r="F735" s="219"/>
      <c r="G735" s="219"/>
      <c r="H735" s="219"/>
      <c r="I735" s="218"/>
      <c r="J735" s="218"/>
      <c r="K735" s="218"/>
      <c r="L735" s="218"/>
      <c r="M735" s="218"/>
      <c r="N735" s="218"/>
      <c r="O735" s="218"/>
      <c r="P735" s="218"/>
      <c r="Q735" s="218"/>
      <c r="R735" s="218"/>
      <c r="S735" s="218"/>
      <c r="T735" s="218"/>
      <c r="U735" s="218"/>
      <c r="V735" s="218"/>
      <c r="W735" s="218"/>
      <c r="X735" s="218"/>
      <c r="Y735" s="218"/>
      <c r="Z735" s="218"/>
      <c r="AA735" s="218"/>
      <c r="AB735" s="218"/>
      <c r="AC735" s="218"/>
    </row>
    <row r="736" spans="1:29" ht="15.75" customHeight="1" x14ac:dyDescent="0.2">
      <c r="A736" s="218"/>
      <c r="B736" s="218"/>
      <c r="C736" s="219"/>
      <c r="D736" s="219"/>
      <c r="E736" s="219"/>
      <c r="F736" s="219"/>
      <c r="G736" s="219"/>
      <c r="H736" s="219"/>
      <c r="I736" s="218"/>
      <c r="J736" s="218"/>
      <c r="K736" s="218"/>
      <c r="L736" s="218"/>
      <c r="M736" s="218"/>
      <c r="N736" s="218"/>
      <c r="O736" s="218"/>
      <c r="P736" s="218"/>
      <c r="Q736" s="218"/>
      <c r="R736" s="218"/>
      <c r="S736" s="218"/>
      <c r="T736" s="218"/>
      <c r="U736" s="218"/>
      <c r="V736" s="218"/>
      <c r="W736" s="218"/>
      <c r="X736" s="218"/>
      <c r="Y736" s="218"/>
      <c r="Z736" s="218"/>
      <c r="AA736" s="218"/>
      <c r="AB736" s="218"/>
      <c r="AC736" s="218"/>
    </row>
    <row r="737" spans="1:29" ht="15.75" customHeight="1" x14ac:dyDescent="0.2">
      <c r="A737" s="218"/>
      <c r="B737" s="218"/>
      <c r="C737" s="219"/>
      <c r="D737" s="219"/>
      <c r="E737" s="219"/>
      <c r="F737" s="219"/>
      <c r="G737" s="219"/>
      <c r="H737" s="219"/>
      <c r="I737" s="218"/>
      <c r="J737" s="218"/>
      <c r="K737" s="218"/>
      <c r="L737" s="218"/>
      <c r="M737" s="218"/>
      <c r="N737" s="218"/>
      <c r="O737" s="218"/>
      <c r="P737" s="218"/>
      <c r="Q737" s="218"/>
      <c r="R737" s="218"/>
      <c r="S737" s="218"/>
      <c r="T737" s="218"/>
      <c r="U737" s="218"/>
      <c r="V737" s="218"/>
      <c r="W737" s="218"/>
      <c r="X737" s="218"/>
      <c r="Y737" s="218"/>
      <c r="Z737" s="218"/>
      <c r="AA737" s="218"/>
      <c r="AB737" s="218"/>
      <c r="AC737" s="218"/>
    </row>
    <row r="738" spans="1:29" ht="15.75" customHeight="1" x14ac:dyDescent="0.2">
      <c r="A738" s="218"/>
      <c r="B738" s="218"/>
      <c r="C738" s="219"/>
      <c r="D738" s="219"/>
      <c r="E738" s="219"/>
      <c r="F738" s="219"/>
      <c r="G738" s="219"/>
      <c r="H738" s="219"/>
      <c r="I738" s="218"/>
      <c r="J738" s="218"/>
      <c r="K738" s="218"/>
      <c r="L738" s="218"/>
      <c r="M738" s="218"/>
      <c r="N738" s="218"/>
      <c r="O738" s="218"/>
      <c r="P738" s="218"/>
      <c r="Q738" s="218"/>
      <c r="R738" s="218"/>
      <c r="S738" s="218"/>
      <c r="T738" s="218"/>
      <c r="U738" s="218"/>
      <c r="V738" s="218"/>
      <c r="W738" s="218"/>
      <c r="X738" s="218"/>
      <c r="Y738" s="218"/>
      <c r="Z738" s="218"/>
      <c r="AA738" s="218"/>
      <c r="AB738" s="218"/>
      <c r="AC738" s="218"/>
    </row>
    <row r="739" spans="1:29" ht="15.75" customHeight="1" x14ac:dyDescent="0.2">
      <c r="A739" s="218"/>
      <c r="B739" s="218"/>
      <c r="C739" s="219"/>
      <c r="D739" s="219"/>
      <c r="E739" s="219"/>
      <c r="F739" s="219"/>
      <c r="G739" s="219"/>
      <c r="H739" s="219"/>
      <c r="I739" s="218"/>
      <c r="J739" s="218"/>
      <c r="K739" s="218"/>
      <c r="L739" s="218"/>
      <c r="M739" s="218"/>
      <c r="N739" s="218"/>
      <c r="O739" s="218"/>
      <c r="P739" s="218"/>
      <c r="Q739" s="218"/>
      <c r="R739" s="218"/>
      <c r="S739" s="218"/>
      <c r="T739" s="218"/>
      <c r="U739" s="218"/>
      <c r="V739" s="218"/>
      <c r="W739" s="218"/>
      <c r="X739" s="218"/>
      <c r="Y739" s="218"/>
      <c r="Z739" s="218"/>
      <c r="AA739" s="218"/>
      <c r="AB739" s="218"/>
      <c r="AC739" s="218"/>
    </row>
    <row r="740" spans="1:29" ht="15.75" customHeight="1" x14ac:dyDescent="0.2">
      <c r="A740" s="218"/>
      <c r="B740" s="218"/>
      <c r="C740" s="219"/>
      <c r="D740" s="219"/>
      <c r="E740" s="219"/>
      <c r="F740" s="219"/>
      <c r="G740" s="219"/>
      <c r="H740" s="219"/>
      <c r="I740" s="218"/>
      <c r="J740" s="218"/>
      <c r="K740" s="218"/>
      <c r="L740" s="218"/>
      <c r="M740" s="218"/>
      <c r="N740" s="218"/>
      <c r="O740" s="218"/>
      <c r="P740" s="218"/>
      <c r="Q740" s="218"/>
      <c r="R740" s="218"/>
      <c r="S740" s="218"/>
      <c r="T740" s="218"/>
      <c r="U740" s="218"/>
      <c r="V740" s="218"/>
      <c r="W740" s="218"/>
      <c r="X740" s="218"/>
      <c r="Y740" s="218"/>
      <c r="Z740" s="218"/>
      <c r="AA740" s="218"/>
      <c r="AB740" s="218"/>
      <c r="AC740" s="218"/>
    </row>
    <row r="741" spans="1:29" ht="15.75" customHeight="1" x14ac:dyDescent="0.2">
      <c r="A741" s="218"/>
      <c r="B741" s="218"/>
      <c r="C741" s="219"/>
      <c r="D741" s="219"/>
      <c r="E741" s="219"/>
      <c r="F741" s="219"/>
      <c r="G741" s="219"/>
      <c r="H741" s="219"/>
      <c r="I741" s="218"/>
      <c r="J741" s="218"/>
      <c r="K741" s="218"/>
      <c r="L741" s="218"/>
      <c r="M741" s="218"/>
      <c r="N741" s="218"/>
      <c r="O741" s="218"/>
      <c r="P741" s="218"/>
      <c r="Q741" s="218"/>
      <c r="R741" s="218"/>
      <c r="S741" s="218"/>
      <c r="T741" s="218"/>
      <c r="U741" s="218"/>
      <c r="V741" s="218"/>
      <c r="W741" s="218"/>
      <c r="X741" s="218"/>
      <c r="Y741" s="218"/>
      <c r="Z741" s="218"/>
      <c r="AA741" s="218"/>
      <c r="AB741" s="218"/>
      <c r="AC741" s="218"/>
    </row>
    <row r="742" spans="1:29" ht="15.75" customHeight="1" x14ac:dyDescent="0.2">
      <c r="A742" s="218"/>
      <c r="B742" s="218"/>
      <c r="C742" s="219"/>
      <c r="D742" s="219"/>
      <c r="E742" s="219"/>
      <c r="F742" s="219"/>
      <c r="G742" s="219"/>
      <c r="H742" s="219"/>
      <c r="I742" s="218"/>
      <c r="J742" s="218"/>
      <c r="K742" s="218"/>
      <c r="L742" s="218"/>
      <c r="M742" s="218"/>
      <c r="N742" s="218"/>
      <c r="O742" s="218"/>
      <c r="P742" s="218"/>
      <c r="Q742" s="218"/>
      <c r="R742" s="218"/>
      <c r="S742" s="218"/>
      <c r="T742" s="218"/>
      <c r="U742" s="218"/>
      <c r="V742" s="218"/>
      <c r="W742" s="218"/>
      <c r="X742" s="218"/>
      <c r="Y742" s="218"/>
      <c r="Z742" s="218"/>
      <c r="AA742" s="218"/>
      <c r="AB742" s="218"/>
      <c r="AC742" s="218"/>
    </row>
    <row r="743" spans="1:29" ht="15.75" customHeight="1" x14ac:dyDescent="0.2">
      <c r="A743" s="218"/>
      <c r="B743" s="218"/>
      <c r="C743" s="219"/>
      <c r="D743" s="219"/>
      <c r="E743" s="219"/>
      <c r="F743" s="219"/>
      <c r="G743" s="219"/>
      <c r="H743" s="219"/>
      <c r="I743" s="218"/>
      <c r="J743" s="218"/>
      <c r="K743" s="218"/>
      <c r="L743" s="218"/>
      <c r="M743" s="218"/>
      <c r="N743" s="218"/>
      <c r="O743" s="218"/>
      <c r="P743" s="218"/>
      <c r="Q743" s="218"/>
      <c r="R743" s="218"/>
      <c r="S743" s="218"/>
      <c r="T743" s="218"/>
      <c r="U743" s="218"/>
      <c r="V743" s="218"/>
      <c r="W743" s="218"/>
      <c r="X743" s="218"/>
      <c r="Y743" s="218"/>
      <c r="Z743" s="218"/>
      <c r="AA743" s="218"/>
      <c r="AB743" s="218"/>
      <c r="AC743" s="218"/>
    </row>
    <row r="744" spans="1:29" ht="15.75" customHeight="1" x14ac:dyDescent="0.2">
      <c r="A744" s="218"/>
      <c r="B744" s="218"/>
      <c r="C744" s="219"/>
      <c r="D744" s="219"/>
      <c r="E744" s="219"/>
      <c r="F744" s="219"/>
      <c r="G744" s="219"/>
      <c r="H744" s="219"/>
      <c r="I744" s="218"/>
      <c r="J744" s="218"/>
      <c r="K744" s="218"/>
      <c r="L744" s="218"/>
      <c r="M744" s="218"/>
      <c r="N744" s="218"/>
      <c r="O744" s="218"/>
      <c r="P744" s="218"/>
      <c r="Q744" s="218"/>
      <c r="R744" s="218"/>
      <c r="S744" s="218"/>
      <c r="T744" s="218"/>
      <c r="U744" s="218"/>
      <c r="V744" s="218"/>
      <c r="W744" s="218"/>
      <c r="X744" s="218"/>
      <c r="Y744" s="218"/>
      <c r="Z744" s="218"/>
      <c r="AA744" s="218"/>
      <c r="AB744" s="218"/>
      <c r="AC744" s="218"/>
    </row>
    <row r="745" spans="1:29" ht="15.75" customHeight="1" x14ac:dyDescent="0.2">
      <c r="A745" s="218"/>
      <c r="B745" s="218"/>
      <c r="C745" s="219"/>
      <c r="D745" s="219"/>
      <c r="E745" s="219"/>
      <c r="F745" s="219"/>
      <c r="G745" s="219"/>
      <c r="H745" s="219"/>
      <c r="I745" s="218"/>
      <c r="J745" s="218"/>
      <c r="K745" s="218"/>
      <c r="L745" s="218"/>
      <c r="M745" s="218"/>
      <c r="N745" s="218"/>
      <c r="O745" s="218"/>
      <c r="P745" s="218"/>
      <c r="Q745" s="218"/>
      <c r="R745" s="218"/>
      <c r="S745" s="218"/>
      <c r="T745" s="218"/>
      <c r="U745" s="218"/>
      <c r="V745" s="218"/>
      <c r="W745" s="218"/>
      <c r="X745" s="218"/>
      <c r="Y745" s="218"/>
      <c r="Z745" s="218"/>
      <c r="AA745" s="218"/>
      <c r="AB745" s="218"/>
      <c r="AC745" s="218"/>
    </row>
    <row r="746" spans="1:29" ht="15.75" customHeight="1" x14ac:dyDescent="0.2">
      <c r="A746" s="218"/>
      <c r="B746" s="218"/>
      <c r="C746" s="219"/>
      <c r="D746" s="219"/>
      <c r="E746" s="219"/>
      <c r="F746" s="219"/>
      <c r="G746" s="219"/>
      <c r="H746" s="219"/>
      <c r="I746" s="218"/>
      <c r="J746" s="218"/>
      <c r="K746" s="218"/>
      <c r="L746" s="218"/>
      <c r="M746" s="218"/>
      <c r="N746" s="218"/>
      <c r="O746" s="218"/>
      <c r="P746" s="218"/>
      <c r="Q746" s="218"/>
      <c r="R746" s="218"/>
      <c r="S746" s="218"/>
      <c r="T746" s="218"/>
      <c r="U746" s="218"/>
      <c r="V746" s="218"/>
      <c r="W746" s="218"/>
      <c r="X746" s="218"/>
      <c r="Y746" s="218"/>
      <c r="Z746" s="218"/>
      <c r="AA746" s="218"/>
      <c r="AB746" s="218"/>
      <c r="AC746" s="218"/>
    </row>
    <row r="747" spans="1:29" ht="15.75" customHeight="1" x14ac:dyDescent="0.2">
      <c r="A747" s="218"/>
      <c r="B747" s="218"/>
      <c r="C747" s="219"/>
      <c r="D747" s="219"/>
      <c r="E747" s="219"/>
      <c r="F747" s="219"/>
      <c r="G747" s="219"/>
      <c r="H747" s="219"/>
      <c r="I747" s="218"/>
      <c r="J747" s="218"/>
      <c r="K747" s="218"/>
      <c r="L747" s="218"/>
      <c r="M747" s="218"/>
      <c r="N747" s="218"/>
      <c r="O747" s="218"/>
      <c r="P747" s="218"/>
      <c r="Q747" s="218"/>
      <c r="R747" s="218"/>
      <c r="S747" s="218"/>
      <c r="T747" s="218"/>
      <c r="U747" s="218"/>
      <c r="V747" s="218"/>
      <c r="W747" s="218"/>
      <c r="X747" s="218"/>
      <c r="Y747" s="218"/>
      <c r="Z747" s="218"/>
      <c r="AA747" s="218"/>
      <c r="AB747" s="218"/>
      <c r="AC747" s="218"/>
    </row>
    <row r="748" spans="1:29" ht="15.75" customHeight="1" x14ac:dyDescent="0.2">
      <c r="A748" s="218"/>
      <c r="B748" s="218"/>
      <c r="C748" s="219"/>
      <c r="D748" s="219"/>
      <c r="E748" s="219"/>
      <c r="F748" s="219"/>
      <c r="G748" s="219"/>
      <c r="H748" s="219"/>
      <c r="I748" s="218"/>
      <c r="J748" s="218"/>
      <c r="K748" s="218"/>
      <c r="L748" s="218"/>
      <c r="M748" s="218"/>
      <c r="N748" s="218"/>
      <c r="O748" s="218"/>
      <c r="P748" s="218"/>
      <c r="Q748" s="218"/>
      <c r="R748" s="218"/>
      <c r="S748" s="218"/>
      <c r="T748" s="218"/>
      <c r="U748" s="218"/>
      <c r="V748" s="218"/>
      <c r="W748" s="218"/>
      <c r="X748" s="218"/>
      <c r="Y748" s="218"/>
      <c r="Z748" s="218"/>
      <c r="AA748" s="218"/>
      <c r="AB748" s="218"/>
      <c r="AC748" s="218"/>
    </row>
    <row r="749" spans="1:29" ht="15.75" customHeight="1" x14ac:dyDescent="0.2">
      <c r="A749" s="218"/>
      <c r="B749" s="218"/>
      <c r="C749" s="219"/>
      <c r="D749" s="219"/>
      <c r="E749" s="219"/>
      <c r="F749" s="219"/>
      <c r="G749" s="219"/>
      <c r="H749" s="219"/>
      <c r="I749" s="218"/>
      <c r="J749" s="218"/>
      <c r="K749" s="218"/>
      <c r="L749" s="218"/>
      <c r="M749" s="218"/>
      <c r="N749" s="218"/>
      <c r="O749" s="218"/>
      <c r="P749" s="218"/>
      <c r="Q749" s="218"/>
      <c r="R749" s="218"/>
      <c r="S749" s="218"/>
      <c r="T749" s="218"/>
      <c r="U749" s="218"/>
      <c r="V749" s="218"/>
      <c r="W749" s="218"/>
      <c r="X749" s="218"/>
      <c r="Y749" s="218"/>
      <c r="Z749" s="218"/>
      <c r="AA749" s="218"/>
      <c r="AB749" s="218"/>
      <c r="AC749" s="218"/>
    </row>
    <row r="750" spans="1:29" ht="15.75" customHeight="1" x14ac:dyDescent="0.2">
      <c r="A750" s="218"/>
      <c r="B750" s="218"/>
      <c r="C750" s="219"/>
      <c r="D750" s="219"/>
      <c r="E750" s="219"/>
      <c r="F750" s="219"/>
      <c r="G750" s="219"/>
      <c r="H750" s="219"/>
      <c r="I750" s="218"/>
      <c r="J750" s="218"/>
      <c r="K750" s="218"/>
      <c r="L750" s="218"/>
      <c r="M750" s="218"/>
      <c r="N750" s="218"/>
      <c r="O750" s="218"/>
      <c r="P750" s="218"/>
      <c r="Q750" s="218"/>
      <c r="R750" s="218"/>
      <c r="S750" s="218"/>
      <c r="T750" s="218"/>
      <c r="U750" s="218"/>
      <c r="V750" s="218"/>
      <c r="W750" s="218"/>
      <c r="X750" s="218"/>
      <c r="Y750" s="218"/>
      <c r="Z750" s="218"/>
      <c r="AA750" s="218"/>
      <c r="AB750" s="218"/>
      <c r="AC750" s="218"/>
    </row>
    <row r="751" spans="1:29" ht="15.75" customHeight="1" x14ac:dyDescent="0.2">
      <c r="A751" s="218"/>
      <c r="B751" s="218"/>
      <c r="C751" s="219"/>
      <c r="D751" s="219"/>
      <c r="E751" s="219"/>
      <c r="F751" s="219"/>
      <c r="G751" s="219"/>
      <c r="H751" s="219"/>
      <c r="I751" s="218"/>
      <c r="J751" s="218"/>
      <c r="K751" s="218"/>
      <c r="L751" s="218"/>
      <c r="M751" s="218"/>
      <c r="N751" s="218"/>
      <c r="O751" s="218"/>
      <c r="P751" s="218"/>
      <c r="Q751" s="218"/>
      <c r="R751" s="218"/>
      <c r="S751" s="218"/>
      <c r="T751" s="218"/>
      <c r="U751" s="218"/>
      <c r="V751" s="218"/>
      <c r="W751" s="218"/>
      <c r="X751" s="218"/>
      <c r="Y751" s="218"/>
      <c r="Z751" s="218"/>
      <c r="AA751" s="218"/>
      <c r="AB751" s="218"/>
      <c r="AC751" s="218"/>
    </row>
    <row r="752" spans="1:29" ht="15.75" customHeight="1" x14ac:dyDescent="0.2">
      <c r="A752" s="218"/>
      <c r="B752" s="218"/>
      <c r="C752" s="219"/>
      <c r="D752" s="219"/>
      <c r="E752" s="219"/>
      <c r="F752" s="219"/>
      <c r="G752" s="219"/>
      <c r="H752" s="219"/>
      <c r="I752" s="218"/>
      <c r="J752" s="218"/>
      <c r="K752" s="218"/>
      <c r="L752" s="218"/>
      <c r="M752" s="218"/>
      <c r="N752" s="218"/>
      <c r="O752" s="218"/>
      <c r="P752" s="218"/>
      <c r="Q752" s="218"/>
      <c r="R752" s="218"/>
      <c r="S752" s="218"/>
      <c r="T752" s="218"/>
      <c r="U752" s="218"/>
      <c r="V752" s="218"/>
      <c r="W752" s="218"/>
      <c r="X752" s="218"/>
      <c r="Y752" s="218"/>
      <c r="Z752" s="218"/>
      <c r="AA752" s="218"/>
      <c r="AB752" s="218"/>
      <c r="AC752" s="218"/>
    </row>
    <row r="753" spans="1:29" ht="15.75" customHeight="1" x14ac:dyDescent="0.2">
      <c r="A753" s="218"/>
      <c r="B753" s="218"/>
      <c r="C753" s="219"/>
      <c r="D753" s="219"/>
      <c r="E753" s="219"/>
      <c r="F753" s="219"/>
      <c r="G753" s="219"/>
      <c r="H753" s="219"/>
      <c r="I753" s="218"/>
      <c r="J753" s="218"/>
      <c r="K753" s="218"/>
      <c r="L753" s="218"/>
      <c r="M753" s="218"/>
      <c r="N753" s="218"/>
      <c r="O753" s="218"/>
      <c r="P753" s="218"/>
      <c r="Q753" s="218"/>
      <c r="R753" s="218"/>
      <c r="S753" s="218"/>
      <c r="T753" s="218"/>
      <c r="U753" s="218"/>
      <c r="V753" s="218"/>
      <c r="W753" s="218"/>
      <c r="X753" s="218"/>
      <c r="Y753" s="218"/>
      <c r="Z753" s="218"/>
      <c r="AA753" s="218"/>
      <c r="AB753" s="218"/>
      <c r="AC753" s="218"/>
    </row>
    <row r="754" spans="1:29" ht="15.75" customHeight="1" x14ac:dyDescent="0.2">
      <c r="A754" s="218"/>
      <c r="B754" s="218"/>
      <c r="C754" s="219"/>
      <c r="D754" s="219"/>
      <c r="E754" s="219"/>
      <c r="F754" s="219"/>
      <c r="G754" s="219"/>
      <c r="H754" s="219"/>
      <c r="I754" s="218"/>
      <c r="J754" s="218"/>
      <c r="K754" s="218"/>
      <c r="L754" s="218"/>
      <c r="M754" s="218"/>
      <c r="N754" s="218"/>
      <c r="O754" s="218"/>
      <c r="P754" s="218"/>
      <c r="Q754" s="218"/>
      <c r="R754" s="218"/>
      <c r="S754" s="218"/>
      <c r="T754" s="218"/>
      <c r="U754" s="218"/>
      <c r="V754" s="218"/>
      <c r="W754" s="218"/>
      <c r="X754" s="218"/>
      <c r="Y754" s="218"/>
      <c r="Z754" s="218"/>
      <c r="AA754" s="218"/>
      <c r="AB754" s="218"/>
      <c r="AC754" s="218"/>
    </row>
    <row r="755" spans="1:29" ht="15.75" customHeight="1" x14ac:dyDescent="0.2">
      <c r="A755" s="218"/>
      <c r="B755" s="218"/>
      <c r="C755" s="219"/>
      <c r="D755" s="219"/>
      <c r="E755" s="219"/>
      <c r="F755" s="219"/>
      <c r="G755" s="219"/>
      <c r="H755" s="219"/>
      <c r="I755" s="218"/>
      <c r="J755" s="218"/>
      <c r="K755" s="218"/>
      <c r="L755" s="218"/>
      <c r="M755" s="218"/>
      <c r="N755" s="218"/>
      <c r="O755" s="218"/>
      <c r="P755" s="218"/>
      <c r="Q755" s="218"/>
      <c r="R755" s="218"/>
      <c r="S755" s="218"/>
      <c r="T755" s="218"/>
      <c r="U755" s="218"/>
      <c r="V755" s="218"/>
      <c r="W755" s="218"/>
      <c r="X755" s="218"/>
      <c r="Y755" s="218"/>
      <c r="Z755" s="218"/>
      <c r="AA755" s="218"/>
      <c r="AB755" s="218"/>
      <c r="AC755" s="218"/>
    </row>
    <row r="756" spans="1:29" ht="15.75" customHeight="1" x14ac:dyDescent="0.2">
      <c r="A756" s="218"/>
      <c r="B756" s="218"/>
      <c r="C756" s="219"/>
      <c r="D756" s="219"/>
      <c r="E756" s="219"/>
      <c r="F756" s="219"/>
      <c r="G756" s="219"/>
      <c r="H756" s="219"/>
      <c r="I756" s="218"/>
      <c r="J756" s="218"/>
      <c r="K756" s="218"/>
      <c r="L756" s="218"/>
      <c r="M756" s="218"/>
      <c r="N756" s="218"/>
      <c r="O756" s="218"/>
      <c r="P756" s="218"/>
      <c r="Q756" s="218"/>
      <c r="R756" s="218"/>
      <c r="S756" s="218"/>
      <c r="T756" s="218"/>
      <c r="U756" s="218"/>
      <c r="V756" s="218"/>
      <c r="W756" s="218"/>
      <c r="X756" s="218"/>
      <c r="Y756" s="218"/>
      <c r="Z756" s="218"/>
      <c r="AA756" s="218"/>
      <c r="AB756" s="218"/>
      <c r="AC756" s="218"/>
    </row>
    <row r="757" spans="1:29" ht="15.75" customHeight="1" x14ac:dyDescent="0.2">
      <c r="A757" s="218"/>
      <c r="B757" s="218"/>
      <c r="C757" s="219"/>
      <c r="D757" s="219"/>
      <c r="E757" s="219"/>
      <c r="F757" s="219"/>
      <c r="G757" s="219"/>
      <c r="H757" s="219"/>
      <c r="I757" s="218"/>
      <c r="J757" s="218"/>
      <c r="K757" s="218"/>
      <c r="L757" s="218"/>
      <c r="M757" s="218"/>
      <c r="N757" s="218"/>
      <c r="O757" s="218"/>
      <c r="P757" s="218"/>
      <c r="Q757" s="218"/>
      <c r="R757" s="218"/>
      <c r="S757" s="218"/>
      <c r="T757" s="218"/>
      <c r="U757" s="218"/>
      <c r="V757" s="218"/>
      <c r="W757" s="218"/>
      <c r="X757" s="218"/>
      <c r="Y757" s="218"/>
      <c r="Z757" s="218"/>
      <c r="AA757" s="218"/>
      <c r="AB757" s="218"/>
      <c r="AC757" s="218"/>
    </row>
    <row r="758" spans="1:29" ht="15.75" customHeight="1" x14ac:dyDescent="0.2">
      <c r="A758" s="218"/>
      <c r="B758" s="218"/>
      <c r="C758" s="219"/>
      <c r="D758" s="219"/>
      <c r="E758" s="219"/>
      <c r="F758" s="219"/>
      <c r="G758" s="219"/>
      <c r="H758" s="219"/>
      <c r="I758" s="218"/>
      <c r="J758" s="218"/>
      <c r="K758" s="218"/>
      <c r="L758" s="218"/>
      <c r="M758" s="218"/>
      <c r="N758" s="218"/>
      <c r="O758" s="218"/>
      <c r="P758" s="218"/>
      <c r="Q758" s="218"/>
      <c r="R758" s="218"/>
      <c r="S758" s="218"/>
      <c r="T758" s="218"/>
      <c r="U758" s="218"/>
      <c r="V758" s="218"/>
      <c r="W758" s="218"/>
      <c r="X758" s="218"/>
      <c r="Y758" s="218"/>
      <c r="Z758" s="218"/>
      <c r="AA758" s="218"/>
      <c r="AB758" s="218"/>
      <c r="AC758" s="218"/>
    </row>
    <row r="759" spans="1:29" ht="15.75" customHeight="1" x14ac:dyDescent="0.2">
      <c r="A759" s="218"/>
      <c r="B759" s="218"/>
      <c r="C759" s="219"/>
      <c r="D759" s="219"/>
      <c r="E759" s="219"/>
      <c r="F759" s="219"/>
      <c r="G759" s="219"/>
      <c r="H759" s="219"/>
      <c r="I759" s="218"/>
      <c r="J759" s="218"/>
      <c r="K759" s="218"/>
      <c r="L759" s="218"/>
      <c r="M759" s="218"/>
      <c r="N759" s="218"/>
      <c r="O759" s="218"/>
      <c r="P759" s="218"/>
      <c r="Q759" s="218"/>
      <c r="R759" s="218"/>
      <c r="S759" s="218"/>
      <c r="T759" s="218"/>
      <c r="U759" s="218"/>
      <c r="V759" s="218"/>
      <c r="W759" s="218"/>
      <c r="X759" s="218"/>
      <c r="Y759" s="218"/>
      <c r="Z759" s="218"/>
      <c r="AA759" s="218"/>
      <c r="AB759" s="218"/>
      <c r="AC759" s="218"/>
    </row>
    <row r="760" spans="1:29" ht="15.75" customHeight="1" x14ac:dyDescent="0.2">
      <c r="A760" s="218"/>
      <c r="B760" s="218"/>
      <c r="C760" s="219"/>
      <c r="D760" s="219"/>
      <c r="E760" s="219"/>
      <c r="F760" s="219"/>
      <c r="G760" s="219"/>
      <c r="H760" s="219"/>
      <c r="I760" s="218"/>
      <c r="J760" s="218"/>
      <c r="K760" s="218"/>
      <c r="L760" s="218"/>
      <c r="M760" s="218"/>
      <c r="N760" s="218"/>
      <c r="O760" s="218"/>
      <c r="P760" s="218"/>
      <c r="Q760" s="218"/>
      <c r="R760" s="218"/>
      <c r="S760" s="218"/>
      <c r="T760" s="218"/>
      <c r="U760" s="218"/>
      <c r="V760" s="218"/>
      <c r="W760" s="218"/>
      <c r="X760" s="218"/>
      <c r="Y760" s="218"/>
      <c r="Z760" s="218"/>
      <c r="AA760" s="218"/>
      <c r="AB760" s="218"/>
      <c r="AC760" s="218"/>
    </row>
    <row r="761" spans="1:29" ht="15.75" customHeight="1" x14ac:dyDescent="0.2">
      <c r="A761" s="218"/>
      <c r="B761" s="218"/>
      <c r="C761" s="219"/>
      <c r="D761" s="219"/>
      <c r="E761" s="219"/>
      <c r="F761" s="219"/>
      <c r="G761" s="219"/>
      <c r="H761" s="219"/>
      <c r="I761" s="218"/>
      <c r="J761" s="218"/>
      <c r="K761" s="218"/>
      <c r="L761" s="218"/>
      <c r="M761" s="218"/>
      <c r="N761" s="218"/>
      <c r="O761" s="218"/>
      <c r="P761" s="218"/>
      <c r="Q761" s="218"/>
      <c r="R761" s="218"/>
      <c r="S761" s="218"/>
      <c r="T761" s="218"/>
      <c r="U761" s="218"/>
      <c r="V761" s="218"/>
      <c r="W761" s="218"/>
      <c r="X761" s="218"/>
      <c r="Y761" s="218"/>
      <c r="Z761" s="218"/>
      <c r="AA761" s="218"/>
      <c r="AB761" s="218"/>
      <c r="AC761" s="218"/>
    </row>
    <row r="762" spans="1:29" ht="15.75" customHeight="1" x14ac:dyDescent="0.2">
      <c r="A762" s="218"/>
      <c r="B762" s="218"/>
      <c r="C762" s="219"/>
      <c r="D762" s="219"/>
      <c r="E762" s="219"/>
      <c r="F762" s="219"/>
      <c r="G762" s="219"/>
      <c r="H762" s="219"/>
      <c r="I762" s="218"/>
      <c r="J762" s="218"/>
      <c r="K762" s="218"/>
      <c r="L762" s="218"/>
      <c r="M762" s="218"/>
      <c r="N762" s="218"/>
      <c r="O762" s="218"/>
      <c r="P762" s="218"/>
      <c r="Q762" s="218"/>
      <c r="R762" s="218"/>
      <c r="S762" s="218"/>
      <c r="T762" s="218"/>
      <c r="U762" s="218"/>
      <c r="V762" s="218"/>
      <c r="W762" s="218"/>
      <c r="X762" s="218"/>
      <c r="Y762" s="218"/>
      <c r="Z762" s="218"/>
      <c r="AA762" s="218"/>
      <c r="AB762" s="218"/>
      <c r="AC762" s="218"/>
    </row>
    <row r="763" spans="1:29" ht="15.75" customHeight="1" x14ac:dyDescent="0.2">
      <c r="A763" s="218"/>
      <c r="B763" s="218"/>
      <c r="C763" s="219"/>
      <c r="D763" s="219"/>
      <c r="E763" s="219"/>
      <c r="F763" s="219"/>
      <c r="G763" s="219"/>
      <c r="H763" s="219"/>
      <c r="I763" s="218"/>
      <c r="J763" s="218"/>
      <c r="K763" s="218"/>
      <c r="L763" s="218"/>
      <c r="M763" s="218"/>
      <c r="N763" s="218"/>
      <c r="O763" s="218"/>
      <c r="P763" s="218"/>
      <c r="Q763" s="218"/>
      <c r="R763" s="218"/>
      <c r="S763" s="218"/>
      <c r="T763" s="218"/>
      <c r="U763" s="218"/>
      <c r="V763" s="218"/>
      <c r="W763" s="218"/>
      <c r="X763" s="218"/>
      <c r="Y763" s="218"/>
      <c r="Z763" s="218"/>
      <c r="AA763" s="218"/>
      <c r="AB763" s="218"/>
      <c r="AC763" s="218"/>
    </row>
    <row r="764" spans="1:29" ht="15.75" customHeight="1" x14ac:dyDescent="0.2">
      <c r="A764" s="218"/>
      <c r="B764" s="218"/>
      <c r="C764" s="219"/>
      <c r="D764" s="219"/>
      <c r="E764" s="219"/>
      <c r="F764" s="219"/>
      <c r="G764" s="219"/>
      <c r="H764" s="219"/>
      <c r="I764" s="218"/>
      <c r="J764" s="218"/>
      <c r="K764" s="218"/>
      <c r="L764" s="218"/>
      <c r="M764" s="218"/>
      <c r="N764" s="218"/>
      <c r="O764" s="218"/>
      <c r="P764" s="218"/>
      <c r="Q764" s="218"/>
      <c r="R764" s="218"/>
      <c r="S764" s="218"/>
      <c r="T764" s="218"/>
      <c r="U764" s="218"/>
      <c r="V764" s="218"/>
      <c r="W764" s="218"/>
      <c r="X764" s="218"/>
      <c r="Y764" s="218"/>
      <c r="Z764" s="218"/>
      <c r="AA764" s="218"/>
      <c r="AB764" s="218"/>
      <c r="AC764" s="218"/>
    </row>
    <row r="765" spans="1:29" ht="15.75" customHeight="1" x14ac:dyDescent="0.2">
      <c r="A765" s="218"/>
      <c r="B765" s="218"/>
      <c r="C765" s="219"/>
      <c r="D765" s="219"/>
      <c r="E765" s="219"/>
      <c r="F765" s="219"/>
      <c r="G765" s="219"/>
      <c r="H765" s="219"/>
      <c r="I765" s="218"/>
      <c r="J765" s="218"/>
      <c r="K765" s="218"/>
      <c r="L765" s="218"/>
      <c r="M765" s="218"/>
      <c r="N765" s="218"/>
      <c r="O765" s="218"/>
      <c r="P765" s="218"/>
      <c r="Q765" s="218"/>
      <c r="R765" s="218"/>
      <c r="S765" s="218"/>
      <c r="T765" s="218"/>
      <c r="U765" s="218"/>
      <c r="V765" s="218"/>
      <c r="W765" s="218"/>
      <c r="X765" s="218"/>
      <c r="Y765" s="218"/>
      <c r="Z765" s="218"/>
      <c r="AA765" s="218"/>
      <c r="AB765" s="218"/>
      <c r="AC765" s="218"/>
    </row>
    <row r="766" spans="1:29" ht="15.75" customHeight="1" x14ac:dyDescent="0.2">
      <c r="A766" s="218"/>
      <c r="B766" s="218"/>
      <c r="C766" s="219"/>
      <c r="D766" s="219"/>
      <c r="E766" s="219"/>
      <c r="F766" s="219"/>
      <c r="G766" s="219"/>
      <c r="H766" s="219"/>
      <c r="I766" s="218"/>
      <c r="J766" s="218"/>
      <c r="K766" s="218"/>
      <c r="L766" s="218"/>
      <c r="M766" s="218"/>
      <c r="N766" s="218"/>
      <c r="O766" s="218"/>
      <c r="P766" s="218"/>
      <c r="Q766" s="218"/>
      <c r="R766" s="218"/>
      <c r="S766" s="218"/>
      <c r="T766" s="218"/>
      <c r="U766" s="218"/>
      <c r="V766" s="218"/>
      <c r="W766" s="218"/>
      <c r="X766" s="218"/>
      <c r="Y766" s="218"/>
      <c r="Z766" s="218"/>
      <c r="AA766" s="218"/>
      <c r="AB766" s="218"/>
      <c r="AC766" s="218"/>
    </row>
    <row r="767" spans="1:29" ht="15.75" customHeight="1" x14ac:dyDescent="0.2">
      <c r="A767" s="218"/>
      <c r="B767" s="218"/>
      <c r="C767" s="219"/>
      <c r="D767" s="219"/>
      <c r="E767" s="219"/>
      <c r="F767" s="219"/>
      <c r="G767" s="219"/>
      <c r="H767" s="219"/>
      <c r="I767" s="218"/>
      <c r="J767" s="218"/>
      <c r="K767" s="218"/>
      <c r="L767" s="218"/>
      <c r="M767" s="218"/>
      <c r="N767" s="218"/>
      <c r="O767" s="218"/>
      <c r="P767" s="218"/>
      <c r="Q767" s="218"/>
      <c r="R767" s="218"/>
      <c r="S767" s="218"/>
      <c r="T767" s="218"/>
      <c r="U767" s="218"/>
      <c r="V767" s="218"/>
      <c r="W767" s="218"/>
      <c r="X767" s="218"/>
      <c r="Y767" s="218"/>
      <c r="Z767" s="218"/>
      <c r="AA767" s="218"/>
      <c r="AB767" s="218"/>
      <c r="AC767" s="218"/>
    </row>
    <row r="768" spans="1:29" ht="15.75" customHeight="1" x14ac:dyDescent="0.2">
      <c r="A768" s="218"/>
      <c r="B768" s="218"/>
      <c r="C768" s="219"/>
      <c r="D768" s="219"/>
      <c r="E768" s="219"/>
      <c r="F768" s="219"/>
      <c r="G768" s="219"/>
      <c r="H768" s="219"/>
      <c r="I768" s="218"/>
      <c r="J768" s="218"/>
      <c r="K768" s="218"/>
      <c r="L768" s="218"/>
      <c r="M768" s="218"/>
      <c r="N768" s="218"/>
      <c r="O768" s="218"/>
      <c r="P768" s="218"/>
      <c r="Q768" s="218"/>
      <c r="R768" s="218"/>
      <c r="S768" s="218"/>
      <c r="T768" s="218"/>
      <c r="U768" s="218"/>
      <c r="V768" s="218"/>
      <c r="W768" s="218"/>
      <c r="X768" s="218"/>
      <c r="Y768" s="218"/>
      <c r="Z768" s="218"/>
      <c r="AA768" s="218"/>
      <c r="AB768" s="218"/>
      <c r="AC768" s="218"/>
    </row>
    <row r="769" spans="1:29" ht="15.75" customHeight="1" x14ac:dyDescent="0.2">
      <c r="A769" s="218"/>
      <c r="B769" s="218"/>
      <c r="C769" s="219"/>
      <c r="D769" s="219"/>
      <c r="E769" s="219"/>
      <c r="F769" s="219"/>
      <c r="G769" s="219"/>
      <c r="H769" s="219"/>
      <c r="I769" s="218"/>
      <c r="J769" s="218"/>
      <c r="K769" s="218"/>
      <c r="L769" s="218"/>
      <c r="M769" s="218"/>
      <c r="N769" s="218"/>
      <c r="O769" s="218"/>
      <c r="P769" s="218"/>
      <c r="Q769" s="218"/>
      <c r="R769" s="218"/>
      <c r="S769" s="218"/>
      <c r="T769" s="218"/>
      <c r="U769" s="218"/>
      <c r="V769" s="218"/>
      <c r="W769" s="218"/>
      <c r="X769" s="218"/>
      <c r="Y769" s="218"/>
      <c r="Z769" s="218"/>
      <c r="AA769" s="218"/>
      <c r="AB769" s="218"/>
      <c r="AC769" s="218"/>
    </row>
    <row r="770" spans="1:29" ht="15.75" customHeight="1" x14ac:dyDescent="0.2">
      <c r="A770" s="218"/>
      <c r="B770" s="218"/>
      <c r="C770" s="219"/>
      <c r="D770" s="219"/>
      <c r="E770" s="219"/>
      <c r="F770" s="219"/>
      <c r="G770" s="219"/>
      <c r="H770" s="219"/>
      <c r="I770" s="218"/>
      <c r="J770" s="218"/>
      <c r="K770" s="218"/>
      <c r="L770" s="218"/>
      <c r="M770" s="218"/>
      <c r="N770" s="218"/>
      <c r="O770" s="218"/>
      <c r="P770" s="218"/>
      <c r="Q770" s="218"/>
      <c r="R770" s="218"/>
      <c r="S770" s="218"/>
      <c r="T770" s="218"/>
      <c r="U770" s="218"/>
      <c r="V770" s="218"/>
      <c r="W770" s="218"/>
      <c r="X770" s="218"/>
      <c r="Y770" s="218"/>
      <c r="Z770" s="218"/>
      <c r="AA770" s="218"/>
      <c r="AB770" s="218"/>
      <c r="AC770" s="218"/>
    </row>
    <row r="771" spans="1:29" ht="15.75" customHeight="1" x14ac:dyDescent="0.2">
      <c r="A771" s="218"/>
      <c r="B771" s="218"/>
      <c r="C771" s="219"/>
      <c r="D771" s="219"/>
      <c r="E771" s="219"/>
      <c r="F771" s="219"/>
      <c r="G771" s="219"/>
      <c r="H771" s="219"/>
      <c r="I771" s="218"/>
      <c r="J771" s="218"/>
      <c r="K771" s="218"/>
      <c r="L771" s="218"/>
      <c r="M771" s="218"/>
      <c r="N771" s="218"/>
      <c r="O771" s="218"/>
      <c r="P771" s="218"/>
      <c r="Q771" s="218"/>
      <c r="R771" s="218"/>
      <c r="S771" s="218"/>
      <c r="T771" s="218"/>
      <c r="U771" s="218"/>
      <c r="V771" s="218"/>
      <c r="W771" s="218"/>
      <c r="X771" s="218"/>
      <c r="Y771" s="218"/>
      <c r="Z771" s="218"/>
      <c r="AA771" s="218"/>
      <c r="AB771" s="218"/>
      <c r="AC771" s="218"/>
    </row>
    <row r="772" spans="1:29" ht="15.75" customHeight="1" x14ac:dyDescent="0.2">
      <c r="A772" s="218"/>
      <c r="B772" s="218"/>
      <c r="C772" s="219"/>
      <c r="D772" s="219"/>
      <c r="E772" s="219"/>
      <c r="F772" s="219"/>
      <c r="G772" s="219"/>
      <c r="H772" s="219"/>
      <c r="I772" s="218"/>
      <c r="J772" s="218"/>
      <c r="K772" s="218"/>
      <c r="L772" s="218"/>
      <c r="M772" s="218"/>
      <c r="N772" s="218"/>
      <c r="O772" s="218"/>
      <c r="P772" s="218"/>
      <c r="Q772" s="218"/>
      <c r="R772" s="218"/>
      <c r="S772" s="218"/>
      <c r="T772" s="218"/>
      <c r="U772" s="218"/>
      <c r="V772" s="218"/>
      <c r="W772" s="218"/>
      <c r="X772" s="218"/>
      <c r="Y772" s="218"/>
      <c r="Z772" s="218"/>
      <c r="AA772" s="218"/>
      <c r="AB772" s="218"/>
      <c r="AC772" s="218"/>
    </row>
    <row r="773" spans="1:29" ht="15.75" customHeight="1" x14ac:dyDescent="0.2">
      <c r="A773" s="218"/>
      <c r="B773" s="218"/>
      <c r="C773" s="219"/>
      <c r="D773" s="219"/>
      <c r="E773" s="219"/>
      <c r="F773" s="219"/>
      <c r="G773" s="219"/>
      <c r="H773" s="219"/>
      <c r="I773" s="218"/>
      <c r="J773" s="218"/>
      <c r="K773" s="218"/>
      <c r="L773" s="218"/>
      <c r="M773" s="218"/>
      <c r="N773" s="218"/>
      <c r="O773" s="218"/>
      <c r="P773" s="218"/>
      <c r="Q773" s="218"/>
      <c r="R773" s="218"/>
      <c r="S773" s="218"/>
      <c r="T773" s="218"/>
      <c r="U773" s="218"/>
      <c r="V773" s="218"/>
      <c r="W773" s="218"/>
      <c r="X773" s="218"/>
      <c r="Y773" s="218"/>
      <c r="Z773" s="218"/>
      <c r="AA773" s="218"/>
      <c r="AB773" s="218"/>
      <c r="AC773" s="218"/>
    </row>
    <row r="774" spans="1:29" ht="15.75" customHeight="1" x14ac:dyDescent="0.2">
      <c r="A774" s="218"/>
      <c r="B774" s="218"/>
      <c r="C774" s="219"/>
      <c r="D774" s="219"/>
      <c r="E774" s="219"/>
      <c r="F774" s="219"/>
      <c r="G774" s="219"/>
      <c r="H774" s="219"/>
      <c r="I774" s="218"/>
      <c r="J774" s="218"/>
      <c r="K774" s="218"/>
      <c r="L774" s="218"/>
      <c r="M774" s="218"/>
      <c r="N774" s="218"/>
      <c r="O774" s="218"/>
      <c r="P774" s="218"/>
      <c r="Q774" s="218"/>
      <c r="R774" s="218"/>
      <c r="S774" s="218"/>
      <c r="T774" s="218"/>
      <c r="U774" s="218"/>
      <c r="V774" s="218"/>
      <c r="W774" s="218"/>
      <c r="X774" s="218"/>
      <c r="Y774" s="218"/>
      <c r="Z774" s="218"/>
      <c r="AA774" s="218"/>
      <c r="AB774" s="218"/>
      <c r="AC774" s="218"/>
    </row>
    <row r="775" spans="1:29" ht="15.75" customHeight="1" x14ac:dyDescent="0.2">
      <c r="A775" s="218"/>
      <c r="B775" s="218"/>
      <c r="C775" s="219"/>
      <c r="D775" s="219"/>
      <c r="E775" s="219"/>
      <c r="F775" s="219"/>
      <c r="G775" s="219"/>
      <c r="H775" s="219"/>
      <c r="I775" s="218"/>
      <c r="J775" s="218"/>
      <c r="K775" s="218"/>
      <c r="L775" s="218"/>
      <c r="M775" s="218"/>
      <c r="N775" s="218"/>
      <c r="O775" s="218"/>
      <c r="P775" s="218"/>
      <c r="Q775" s="218"/>
      <c r="R775" s="218"/>
      <c r="S775" s="218"/>
      <c r="T775" s="218"/>
      <c r="U775" s="218"/>
      <c r="V775" s="218"/>
      <c r="W775" s="218"/>
      <c r="X775" s="218"/>
      <c r="Y775" s="218"/>
      <c r="Z775" s="218"/>
      <c r="AA775" s="218"/>
      <c r="AB775" s="218"/>
      <c r="AC775" s="218"/>
    </row>
    <row r="776" spans="1:29" ht="15.75" customHeight="1" x14ac:dyDescent="0.2">
      <c r="A776" s="218"/>
      <c r="B776" s="218"/>
      <c r="C776" s="219"/>
      <c r="D776" s="219"/>
      <c r="E776" s="219"/>
      <c r="F776" s="219"/>
      <c r="G776" s="219"/>
      <c r="H776" s="219"/>
      <c r="I776" s="218"/>
      <c r="J776" s="218"/>
      <c r="K776" s="218"/>
      <c r="L776" s="218"/>
      <c r="M776" s="218"/>
      <c r="N776" s="218"/>
      <c r="O776" s="218"/>
      <c r="P776" s="218"/>
      <c r="Q776" s="218"/>
      <c r="R776" s="218"/>
      <c r="S776" s="218"/>
      <c r="T776" s="218"/>
      <c r="U776" s="218"/>
      <c r="V776" s="218"/>
      <c r="W776" s="218"/>
      <c r="X776" s="218"/>
      <c r="Y776" s="218"/>
      <c r="Z776" s="218"/>
      <c r="AA776" s="218"/>
      <c r="AB776" s="218"/>
      <c r="AC776" s="218"/>
    </row>
    <row r="777" spans="1:29" ht="15.75" customHeight="1" x14ac:dyDescent="0.2">
      <c r="A777" s="218"/>
      <c r="B777" s="218"/>
      <c r="C777" s="219"/>
      <c r="D777" s="219"/>
      <c r="E777" s="219"/>
      <c r="F777" s="219"/>
      <c r="G777" s="219"/>
      <c r="H777" s="219"/>
      <c r="I777" s="218"/>
      <c r="J777" s="218"/>
      <c r="K777" s="218"/>
      <c r="L777" s="218"/>
      <c r="M777" s="218"/>
      <c r="N777" s="218"/>
      <c r="O777" s="218"/>
      <c r="P777" s="218"/>
      <c r="Q777" s="218"/>
      <c r="R777" s="218"/>
      <c r="S777" s="218"/>
      <c r="T777" s="218"/>
      <c r="U777" s="218"/>
      <c r="V777" s="218"/>
      <c r="W777" s="218"/>
      <c r="X777" s="218"/>
      <c r="Y777" s="218"/>
      <c r="Z777" s="218"/>
      <c r="AA777" s="218"/>
      <c r="AB777" s="218"/>
      <c r="AC777" s="218"/>
    </row>
    <row r="778" spans="1:29" ht="15.75" customHeight="1" x14ac:dyDescent="0.2">
      <c r="A778" s="218"/>
      <c r="B778" s="218"/>
      <c r="C778" s="219"/>
      <c r="D778" s="219"/>
      <c r="E778" s="219"/>
      <c r="F778" s="219"/>
      <c r="G778" s="219"/>
      <c r="H778" s="219"/>
      <c r="I778" s="218"/>
      <c r="J778" s="218"/>
      <c r="K778" s="218"/>
      <c r="L778" s="218"/>
      <c r="M778" s="218"/>
      <c r="N778" s="218"/>
      <c r="O778" s="218"/>
      <c r="P778" s="218"/>
      <c r="Q778" s="218"/>
      <c r="R778" s="218"/>
      <c r="S778" s="218"/>
      <c r="T778" s="218"/>
      <c r="U778" s="218"/>
      <c r="V778" s="218"/>
      <c r="W778" s="218"/>
      <c r="X778" s="218"/>
      <c r="Y778" s="218"/>
      <c r="Z778" s="218"/>
      <c r="AA778" s="218"/>
      <c r="AB778" s="218"/>
      <c r="AC778" s="218"/>
    </row>
    <row r="779" spans="1:29" ht="15.75" customHeight="1" x14ac:dyDescent="0.2">
      <c r="A779" s="218"/>
      <c r="B779" s="218"/>
      <c r="C779" s="219"/>
      <c r="D779" s="219"/>
      <c r="E779" s="219"/>
      <c r="F779" s="219"/>
      <c r="G779" s="219"/>
      <c r="H779" s="219"/>
      <c r="I779" s="218"/>
      <c r="J779" s="218"/>
      <c r="K779" s="218"/>
      <c r="L779" s="218"/>
      <c r="M779" s="218"/>
      <c r="N779" s="218"/>
      <c r="O779" s="218"/>
      <c r="P779" s="218"/>
      <c r="Q779" s="218"/>
      <c r="R779" s="218"/>
      <c r="S779" s="218"/>
      <c r="T779" s="218"/>
      <c r="U779" s="218"/>
      <c r="V779" s="218"/>
      <c r="W779" s="218"/>
      <c r="X779" s="218"/>
      <c r="Y779" s="218"/>
      <c r="Z779" s="218"/>
      <c r="AA779" s="218"/>
      <c r="AB779" s="218"/>
      <c r="AC779" s="218"/>
    </row>
    <row r="780" spans="1:29" ht="15.75" customHeight="1" x14ac:dyDescent="0.2">
      <c r="A780" s="218"/>
      <c r="B780" s="218"/>
      <c r="C780" s="219"/>
      <c r="D780" s="219"/>
      <c r="E780" s="219"/>
      <c r="F780" s="219"/>
      <c r="G780" s="219"/>
      <c r="H780" s="219"/>
      <c r="I780" s="218"/>
      <c r="J780" s="218"/>
      <c r="K780" s="218"/>
      <c r="L780" s="218"/>
      <c r="M780" s="218"/>
      <c r="N780" s="218"/>
      <c r="O780" s="218"/>
      <c r="P780" s="218"/>
      <c r="Q780" s="218"/>
      <c r="R780" s="218"/>
      <c r="S780" s="218"/>
      <c r="T780" s="218"/>
      <c r="U780" s="218"/>
      <c r="V780" s="218"/>
      <c r="W780" s="218"/>
      <c r="X780" s="218"/>
      <c r="Y780" s="218"/>
      <c r="Z780" s="218"/>
      <c r="AA780" s="218"/>
      <c r="AB780" s="218"/>
      <c r="AC780" s="218"/>
    </row>
    <row r="781" spans="1:29" ht="15.75" customHeight="1" x14ac:dyDescent="0.2">
      <c r="A781" s="218"/>
      <c r="B781" s="218"/>
      <c r="C781" s="219"/>
      <c r="D781" s="219"/>
      <c r="E781" s="219"/>
      <c r="F781" s="219"/>
      <c r="G781" s="219"/>
      <c r="H781" s="219"/>
      <c r="I781" s="218"/>
      <c r="J781" s="218"/>
      <c r="K781" s="218"/>
      <c r="L781" s="218"/>
      <c r="M781" s="218"/>
      <c r="N781" s="218"/>
      <c r="O781" s="218"/>
      <c r="P781" s="218"/>
      <c r="Q781" s="218"/>
      <c r="R781" s="218"/>
      <c r="S781" s="218"/>
      <c r="T781" s="218"/>
      <c r="U781" s="218"/>
      <c r="V781" s="218"/>
      <c r="W781" s="218"/>
      <c r="X781" s="218"/>
      <c r="Y781" s="218"/>
      <c r="Z781" s="218"/>
      <c r="AA781" s="218"/>
      <c r="AB781" s="218"/>
      <c r="AC781" s="218"/>
    </row>
    <row r="782" spans="1:29" ht="15.75" customHeight="1" x14ac:dyDescent="0.2">
      <c r="A782" s="218"/>
      <c r="B782" s="218"/>
      <c r="C782" s="219"/>
      <c r="D782" s="219"/>
      <c r="E782" s="219"/>
      <c r="F782" s="219"/>
      <c r="G782" s="219"/>
      <c r="H782" s="219"/>
      <c r="I782" s="218"/>
      <c r="J782" s="218"/>
      <c r="K782" s="218"/>
      <c r="L782" s="218"/>
      <c r="M782" s="218"/>
      <c r="N782" s="218"/>
      <c r="O782" s="218"/>
      <c r="P782" s="218"/>
      <c r="Q782" s="218"/>
      <c r="R782" s="218"/>
      <c r="S782" s="218"/>
      <c r="T782" s="218"/>
      <c r="U782" s="218"/>
      <c r="V782" s="218"/>
      <c r="W782" s="218"/>
      <c r="X782" s="218"/>
      <c r="Y782" s="218"/>
      <c r="Z782" s="218"/>
      <c r="AA782" s="218"/>
      <c r="AB782" s="218"/>
      <c r="AC782" s="218"/>
    </row>
    <row r="783" spans="1:29" ht="15.75" customHeight="1" x14ac:dyDescent="0.2">
      <c r="A783" s="218"/>
      <c r="B783" s="218"/>
      <c r="C783" s="219"/>
      <c r="D783" s="219"/>
      <c r="E783" s="219"/>
      <c r="F783" s="219"/>
      <c r="G783" s="219"/>
      <c r="H783" s="219"/>
      <c r="I783" s="218"/>
      <c r="J783" s="218"/>
      <c r="K783" s="218"/>
      <c r="L783" s="218"/>
      <c r="M783" s="218"/>
      <c r="N783" s="218"/>
      <c r="O783" s="218"/>
      <c r="P783" s="218"/>
      <c r="Q783" s="218"/>
      <c r="R783" s="218"/>
      <c r="S783" s="218"/>
      <c r="T783" s="218"/>
      <c r="U783" s="218"/>
      <c r="V783" s="218"/>
      <c r="W783" s="218"/>
      <c r="X783" s="218"/>
      <c r="Y783" s="218"/>
      <c r="Z783" s="218"/>
      <c r="AA783" s="218"/>
      <c r="AB783" s="218"/>
      <c r="AC783" s="218"/>
    </row>
    <row r="784" spans="1:29" ht="15.75" customHeight="1" x14ac:dyDescent="0.2">
      <c r="A784" s="218"/>
      <c r="B784" s="218"/>
      <c r="C784" s="219"/>
      <c r="D784" s="219"/>
      <c r="E784" s="219"/>
      <c r="F784" s="219"/>
      <c r="G784" s="219"/>
      <c r="H784" s="219"/>
      <c r="I784" s="218"/>
      <c r="J784" s="218"/>
      <c r="K784" s="218"/>
      <c r="L784" s="218"/>
      <c r="M784" s="218"/>
      <c r="N784" s="218"/>
      <c r="O784" s="218"/>
      <c r="P784" s="218"/>
      <c r="Q784" s="218"/>
      <c r="R784" s="218"/>
      <c r="S784" s="218"/>
      <c r="T784" s="218"/>
      <c r="U784" s="218"/>
      <c r="V784" s="218"/>
      <c r="W784" s="218"/>
      <c r="X784" s="218"/>
      <c r="Y784" s="218"/>
      <c r="Z784" s="218"/>
      <c r="AA784" s="218"/>
      <c r="AB784" s="218"/>
      <c r="AC784" s="218"/>
    </row>
    <row r="785" spans="1:29" ht="15.75" customHeight="1" x14ac:dyDescent="0.2">
      <c r="A785" s="218"/>
      <c r="B785" s="218"/>
      <c r="C785" s="219"/>
      <c r="D785" s="219"/>
      <c r="E785" s="219"/>
      <c r="F785" s="219"/>
      <c r="G785" s="219"/>
      <c r="H785" s="219"/>
      <c r="I785" s="218"/>
      <c r="J785" s="218"/>
      <c r="K785" s="218"/>
      <c r="L785" s="218"/>
      <c r="M785" s="218"/>
      <c r="N785" s="218"/>
      <c r="O785" s="218"/>
      <c r="P785" s="218"/>
      <c r="Q785" s="218"/>
      <c r="R785" s="218"/>
      <c r="S785" s="218"/>
      <c r="T785" s="218"/>
      <c r="U785" s="218"/>
      <c r="V785" s="218"/>
      <c r="W785" s="218"/>
      <c r="X785" s="218"/>
      <c r="Y785" s="218"/>
      <c r="Z785" s="218"/>
      <c r="AA785" s="218"/>
      <c r="AB785" s="218"/>
      <c r="AC785" s="218"/>
    </row>
    <row r="786" spans="1:29" ht="15.75" customHeight="1" x14ac:dyDescent="0.2">
      <c r="A786" s="218"/>
      <c r="B786" s="218"/>
      <c r="C786" s="219"/>
      <c r="D786" s="219"/>
      <c r="E786" s="219"/>
      <c r="F786" s="219"/>
      <c r="G786" s="219"/>
      <c r="H786" s="219"/>
      <c r="I786" s="218"/>
      <c r="J786" s="218"/>
      <c r="K786" s="218"/>
      <c r="L786" s="218"/>
      <c r="M786" s="218"/>
      <c r="N786" s="218"/>
      <c r="O786" s="218"/>
      <c r="P786" s="218"/>
      <c r="Q786" s="218"/>
      <c r="R786" s="218"/>
      <c r="S786" s="218"/>
      <c r="T786" s="218"/>
      <c r="U786" s="218"/>
      <c r="V786" s="218"/>
      <c r="W786" s="218"/>
      <c r="X786" s="218"/>
      <c r="Y786" s="218"/>
      <c r="Z786" s="218"/>
      <c r="AA786" s="218"/>
      <c r="AB786" s="218"/>
      <c r="AC786" s="218"/>
    </row>
    <row r="787" spans="1:29" ht="15.75" customHeight="1" x14ac:dyDescent="0.2">
      <c r="A787" s="218"/>
      <c r="B787" s="218"/>
      <c r="C787" s="219"/>
      <c r="D787" s="219"/>
      <c r="E787" s="219"/>
      <c r="F787" s="219"/>
      <c r="G787" s="219"/>
      <c r="H787" s="219"/>
      <c r="I787" s="218"/>
      <c r="J787" s="218"/>
      <c r="K787" s="218"/>
      <c r="L787" s="218"/>
      <c r="M787" s="218"/>
      <c r="N787" s="218"/>
      <c r="O787" s="218"/>
      <c r="P787" s="218"/>
      <c r="Q787" s="218"/>
      <c r="R787" s="218"/>
      <c r="S787" s="218"/>
      <c r="T787" s="218"/>
      <c r="U787" s="218"/>
      <c r="V787" s="218"/>
      <c r="W787" s="218"/>
      <c r="X787" s="218"/>
      <c r="Y787" s="218"/>
      <c r="Z787" s="218"/>
      <c r="AA787" s="218"/>
      <c r="AB787" s="218"/>
      <c r="AC787" s="218"/>
    </row>
    <row r="788" spans="1:29" ht="15.75" customHeight="1" x14ac:dyDescent="0.2">
      <c r="A788" s="218"/>
      <c r="B788" s="218"/>
      <c r="C788" s="219"/>
      <c r="D788" s="219"/>
      <c r="E788" s="219"/>
      <c r="F788" s="219"/>
      <c r="G788" s="219"/>
      <c r="H788" s="219"/>
      <c r="I788" s="218"/>
      <c r="J788" s="218"/>
      <c r="K788" s="218"/>
      <c r="L788" s="218"/>
      <c r="M788" s="218"/>
      <c r="N788" s="218"/>
      <c r="O788" s="218"/>
      <c r="P788" s="218"/>
      <c r="Q788" s="218"/>
      <c r="R788" s="218"/>
      <c r="S788" s="218"/>
      <c r="T788" s="218"/>
      <c r="U788" s="218"/>
      <c r="V788" s="218"/>
      <c r="W788" s="218"/>
      <c r="X788" s="218"/>
      <c r="Y788" s="218"/>
      <c r="Z788" s="218"/>
      <c r="AA788" s="218"/>
      <c r="AB788" s="218"/>
      <c r="AC788" s="218"/>
    </row>
    <row r="789" spans="1:29" ht="15.75" customHeight="1" x14ac:dyDescent="0.2">
      <c r="A789" s="218"/>
      <c r="B789" s="218"/>
      <c r="C789" s="219"/>
      <c r="D789" s="219"/>
      <c r="E789" s="219"/>
      <c r="F789" s="219"/>
      <c r="G789" s="219"/>
      <c r="H789" s="219"/>
      <c r="I789" s="218"/>
      <c r="J789" s="218"/>
      <c r="K789" s="218"/>
      <c r="L789" s="218"/>
      <c r="M789" s="218"/>
      <c r="N789" s="218"/>
      <c r="O789" s="218"/>
      <c r="P789" s="218"/>
      <c r="Q789" s="218"/>
      <c r="R789" s="218"/>
      <c r="S789" s="218"/>
      <c r="T789" s="218"/>
      <c r="U789" s="218"/>
      <c r="V789" s="218"/>
      <c r="W789" s="218"/>
      <c r="X789" s="218"/>
      <c r="Y789" s="218"/>
      <c r="Z789" s="218"/>
      <c r="AA789" s="218"/>
      <c r="AB789" s="218"/>
      <c r="AC789" s="218"/>
    </row>
    <row r="790" spans="1:29" ht="15.75" customHeight="1" x14ac:dyDescent="0.2">
      <c r="A790" s="218"/>
      <c r="B790" s="218"/>
      <c r="C790" s="219"/>
      <c r="D790" s="219"/>
      <c r="E790" s="219"/>
      <c r="F790" s="219"/>
      <c r="G790" s="219"/>
      <c r="H790" s="219"/>
      <c r="I790" s="218"/>
      <c r="J790" s="218"/>
      <c r="K790" s="218"/>
      <c r="L790" s="218"/>
      <c r="M790" s="218"/>
      <c r="N790" s="218"/>
      <c r="O790" s="218"/>
      <c r="P790" s="218"/>
      <c r="Q790" s="218"/>
      <c r="R790" s="218"/>
      <c r="S790" s="218"/>
      <c r="T790" s="218"/>
      <c r="U790" s="218"/>
      <c r="V790" s="218"/>
      <c r="W790" s="218"/>
      <c r="X790" s="218"/>
      <c r="Y790" s="218"/>
      <c r="Z790" s="218"/>
      <c r="AA790" s="218"/>
      <c r="AB790" s="218"/>
      <c r="AC790" s="218"/>
    </row>
    <row r="791" spans="1:29" ht="15.75" customHeight="1" x14ac:dyDescent="0.2">
      <c r="A791" s="218"/>
      <c r="B791" s="218"/>
      <c r="C791" s="219"/>
      <c r="D791" s="219"/>
      <c r="E791" s="219"/>
      <c r="F791" s="219"/>
      <c r="G791" s="219"/>
      <c r="H791" s="219"/>
      <c r="I791" s="218"/>
      <c r="J791" s="218"/>
      <c r="K791" s="218"/>
      <c r="L791" s="218"/>
      <c r="M791" s="218"/>
      <c r="N791" s="218"/>
      <c r="O791" s="218"/>
      <c r="P791" s="218"/>
      <c r="Q791" s="218"/>
      <c r="R791" s="218"/>
      <c r="S791" s="218"/>
      <c r="T791" s="218"/>
      <c r="U791" s="218"/>
      <c r="V791" s="218"/>
      <c r="W791" s="218"/>
      <c r="X791" s="218"/>
      <c r="Y791" s="218"/>
      <c r="Z791" s="218"/>
      <c r="AA791" s="218"/>
      <c r="AB791" s="218"/>
      <c r="AC791" s="218"/>
    </row>
    <row r="792" spans="1:29" ht="15.75" customHeight="1" x14ac:dyDescent="0.2">
      <c r="A792" s="218"/>
      <c r="B792" s="218"/>
      <c r="C792" s="219"/>
      <c r="D792" s="219"/>
      <c r="E792" s="219"/>
      <c r="F792" s="219"/>
      <c r="G792" s="219"/>
      <c r="H792" s="219"/>
      <c r="I792" s="218"/>
      <c r="J792" s="218"/>
      <c r="K792" s="218"/>
      <c r="L792" s="218"/>
      <c r="M792" s="218"/>
      <c r="N792" s="218"/>
      <c r="O792" s="218"/>
      <c r="P792" s="218"/>
      <c r="Q792" s="218"/>
      <c r="R792" s="218"/>
      <c r="S792" s="218"/>
      <c r="T792" s="218"/>
      <c r="U792" s="218"/>
      <c r="V792" s="218"/>
      <c r="W792" s="218"/>
      <c r="X792" s="218"/>
      <c r="Y792" s="218"/>
      <c r="Z792" s="218"/>
      <c r="AA792" s="218"/>
      <c r="AB792" s="218"/>
      <c r="AC792" s="218"/>
    </row>
    <row r="793" spans="1:29" ht="15.75" customHeight="1" x14ac:dyDescent="0.2">
      <c r="A793" s="218"/>
      <c r="B793" s="218"/>
      <c r="C793" s="219"/>
      <c r="D793" s="219"/>
      <c r="E793" s="219"/>
      <c r="F793" s="219"/>
      <c r="G793" s="219"/>
      <c r="H793" s="219"/>
      <c r="I793" s="218"/>
      <c r="J793" s="218"/>
      <c r="K793" s="218"/>
      <c r="L793" s="218"/>
      <c r="M793" s="218"/>
      <c r="N793" s="218"/>
      <c r="O793" s="218"/>
      <c r="P793" s="218"/>
      <c r="Q793" s="218"/>
      <c r="R793" s="218"/>
      <c r="S793" s="218"/>
      <c r="T793" s="218"/>
      <c r="U793" s="218"/>
      <c r="V793" s="218"/>
      <c r="W793" s="218"/>
      <c r="X793" s="218"/>
      <c r="Y793" s="218"/>
      <c r="Z793" s="218"/>
      <c r="AA793" s="218"/>
      <c r="AB793" s="218"/>
      <c r="AC793" s="218"/>
    </row>
    <row r="794" spans="1:29" ht="15.75" customHeight="1" x14ac:dyDescent="0.2">
      <c r="A794" s="218"/>
      <c r="B794" s="218"/>
      <c r="C794" s="219"/>
      <c r="D794" s="219"/>
      <c r="E794" s="219"/>
      <c r="F794" s="219"/>
      <c r="G794" s="219"/>
      <c r="H794" s="219"/>
      <c r="I794" s="218"/>
      <c r="J794" s="218"/>
      <c r="K794" s="218"/>
      <c r="L794" s="218"/>
      <c r="M794" s="218"/>
      <c r="N794" s="218"/>
      <c r="O794" s="218"/>
      <c r="P794" s="218"/>
      <c r="Q794" s="218"/>
      <c r="R794" s="218"/>
      <c r="S794" s="218"/>
      <c r="T794" s="218"/>
      <c r="U794" s="218"/>
      <c r="V794" s="218"/>
      <c r="W794" s="218"/>
      <c r="X794" s="218"/>
      <c r="Y794" s="218"/>
      <c r="Z794" s="218"/>
      <c r="AA794" s="218"/>
      <c r="AB794" s="218"/>
      <c r="AC794" s="218"/>
    </row>
    <row r="795" spans="1:29" ht="15.75" customHeight="1" x14ac:dyDescent="0.2">
      <c r="A795" s="218"/>
      <c r="B795" s="218"/>
      <c r="C795" s="219"/>
      <c r="D795" s="219"/>
      <c r="E795" s="219"/>
      <c r="F795" s="219"/>
      <c r="G795" s="219"/>
      <c r="H795" s="219"/>
      <c r="I795" s="218"/>
      <c r="J795" s="218"/>
      <c r="K795" s="218"/>
      <c r="L795" s="218"/>
      <c r="M795" s="218"/>
      <c r="N795" s="218"/>
      <c r="O795" s="218"/>
      <c r="P795" s="218"/>
      <c r="Q795" s="218"/>
      <c r="R795" s="218"/>
      <c r="S795" s="218"/>
      <c r="T795" s="218"/>
      <c r="U795" s="218"/>
      <c r="V795" s="218"/>
      <c r="W795" s="218"/>
      <c r="X795" s="218"/>
      <c r="Y795" s="218"/>
      <c r="Z795" s="218"/>
      <c r="AA795" s="218"/>
      <c r="AB795" s="218"/>
      <c r="AC795" s="218"/>
    </row>
    <row r="796" spans="1:29" ht="15.75" customHeight="1" x14ac:dyDescent="0.2">
      <c r="A796" s="218"/>
      <c r="B796" s="218"/>
      <c r="C796" s="219"/>
      <c r="D796" s="219"/>
      <c r="E796" s="219"/>
      <c r="F796" s="219"/>
      <c r="G796" s="219"/>
      <c r="H796" s="219"/>
      <c r="I796" s="218"/>
      <c r="J796" s="218"/>
      <c r="K796" s="218"/>
      <c r="L796" s="218"/>
      <c r="M796" s="218"/>
      <c r="N796" s="218"/>
      <c r="O796" s="218"/>
      <c r="P796" s="218"/>
      <c r="Q796" s="218"/>
      <c r="R796" s="218"/>
      <c r="S796" s="218"/>
      <c r="T796" s="218"/>
      <c r="U796" s="218"/>
      <c r="V796" s="218"/>
      <c r="W796" s="218"/>
      <c r="X796" s="218"/>
      <c r="Y796" s="218"/>
      <c r="Z796" s="218"/>
      <c r="AA796" s="218"/>
      <c r="AB796" s="218"/>
      <c r="AC796" s="218"/>
    </row>
    <row r="797" spans="1:29" ht="15.75" customHeight="1" x14ac:dyDescent="0.2">
      <c r="A797" s="218"/>
      <c r="B797" s="218"/>
      <c r="C797" s="219"/>
      <c r="D797" s="219"/>
      <c r="E797" s="219"/>
      <c r="F797" s="219"/>
      <c r="G797" s="219"/>
      <c r="H797" s="219"/>
      <c r="I797" s="218"/>
      <c r="J797" s="218"/>
      <c r="K797" s="218"/>
      <c r="L797" s="218"/>
      <c r="M797" s="218"/>
      <c r="N797" s="218"/>
      <c r="O797" s="218"/>
      <c r="P797" s="218"/>
      <c r="Q797" s="218"/>
      <c r="R797" s="218"/>
      <c r="S797" s="218"/>
      <c r="T797" s="218"/>
      <c r="U797" s="218"/>
      <c r="V797" s="218"/>
      <c r="W797" s="218"/>
      <c r="X797" s="218"/>
      <c r="Y797" s="218"/>
      <c r="Z797" s="218"/>
      <c r="AA797" s="218"/>
      <c r="AB797" s="218"/>
      <c r="AC797" s="218"/>
    </row>
    <row r="798" spans="1:29" ht="15.75" customHeight="1" x14ac:dyDescent="0.2">
      <c r="A798" s="218"/>
      <c r="B798" s="218"/>
      <c r="C798" s="219"/>
      <c r="D798" s="219"/>
      <c r="E798" s="219"/>
      <c r="F798" s="219"/>
      <c r="G798" s="219"/>
      <c r="H798" s="219"/>
      <c r="I798" s="218"/>
      <c r="J798" s="218"/>
      <c r="K798" s="218"/>
      <c r="L798" s="218"/>
      <c r="M798" s="218"/>
      <c r="N798" s="218"/>
      <c r="O798" s="218"/>
      <c r="P798" s="218"/>
      <c r="Q798" s="218"/>
      <c r="R798" s="218"/>
      <c r="S798" s="218"/>
      <c r="T798" s="218"/>
      <c r="U798" s="218"/>
      <c r="V798" s="218"/>
      <c r="W798" s="218"/>
      <c r="X798" s="218"/>
      <c r="Y798" s="218"/>
      <c r="Z798" s="218"/>
      <c r="AA798" s="218"/>
      <c r="AB798" s="218"/>
      <c r="AC798" s="218"/>
    </row>
    <row r="799" spans="1:29" ht="15.75" customHeight="1" x14ac:dyDescent="0.2">
      <c r="A799" s="218"/>
      <c r="B799" s="218"/>
      <c r="C799" s="219"/>
      <c r="D799" s="219"/>
      <c r="E799" s="219"/>
      <c r="F799" s="219"/>
      <c r="G799" s="219"/>
      <c r="H799" s="219"/>
      <c r="I799" s="218"/>
      <c r="J799" s="218"/>
      <c r="K799" s="218"/>
      <c r="L799" s="218"/>
      <c r="M799" s="218"/>
      <c r="N799" s="218"/>
      <c r="O799" s="218"/>
      <c r="P799" s="218"/>
      <c r="Q799" s="218"/>
      <c r="R799" s="218"/>
      <c r="S799" s="218"/>
      <c r="T799" s="218"/>
      <c r="U799" s="218"/>
      <c r="V799" s="218"/>
      <c r="W799" s="218"/>
      <c r="X799" s="218"/>
      <c r="Y799" s="218"/>
      <c r="Z799" s="218"/>
      <c r="AA799" s="218"/>
      <c r="AB799" s="218"/>
      <c r="AC799" s="218"/>
    </row>
    <row r="800" spans="1:29" ht="15.75" customHeight="1" x14ac:dyDescent="0.2">
      <c r="A800" s="218"/>
      <c r="B800" s="218"/>
      <c r="C800" s="219"/>
      <c r="D800" s="219"/>
      <c r="E800" s="219"/>
      <c r="F800" s="219"/>
      <c r="G800" s="219"/>
      <c r="H800" s="219"/>
      <c r="I800" s="218"/>
      <c r="J800" s="218"/>
      <c r="K800" s="218"/>
      <c r="L800" s="218"/>
      <c r="M800" s="218"/>
      <c r="N800" s="218"/>
      <c r="O800" s="218"/>
      <c r="P800" s="218"/>
      <c r="Q800" s="218"/>
      <c r="R800" s="218"/>
      <c r="S800" s="218"/>
      <c r="T800" s="218"/>
      <c r="U800" s="218"/>
      <c r="V800" s="218"/>
      <c r="W800" s="218"/>
      <c r="X800" s="218"/>
      <c r="Y800" s="218"/>
      <c r="Z800" s="218"/>
      <c r="AA800" s="218"/>
      <c r="AB800" s="218"/>
      <c r="AC800" s="218"/>
    </row>
    <row r="801" spans="1:29" ht="15.75" customHeight="1" x14ac:dyDescent="0.2">
      <c r="A801" s="218"/>
      <c r="B801" s="218"/>
      <c r="C801" s="219"/>
      <c r="D801" s="219"/>
      <c r="E801" s="219"/>
      <c r="F801" s="219"/>
      <c r="G801" s="219"/>
      <c r="H801" s="219"/>
      <c r="I801" s="218"/>
      <c r="J801" s="218"/>
      <c r="K801" s="218"/>
      <c r="L801" s="218"/>
      <c r="M801" s="218"/>
      <c r="N801" s="218"/>
      <c r="O801" s="218"/>
      <c r="P801" s="218"/>
      <c r="Q801" s="218"/>
      <c r="R801" s="218"/>
      <c r="S801" s="218"/>
      <c r="T801" s="218"/>
      <c r="U801" s="218"/>
      <c r="V801" s="218"/>
      <c r="W801" s="218"/>
      <c r="X801" s="218"/>
      <c r="Y801" s="218"/>
      <c r="Z801" s="218"/>
      <c r="AA801" s="218"/>
      <c r="AB801" s="218"/>
      <c r="AC801" s="218"/>
    </row>
    <row r="802" spans="1:29" ht="15.75" customHeight="1" x14ac:dyDescent="0.2">
      <c r="A802" s="218"/>
      <c r="B802" s="218"/>
      <c r="C802" s="219"/>
      <c r="D802" s="219"/>
      <c r="E802" s="219"/>
      <c r="F802" s="219"/>
      <c r="G802" s="219"/>
      <c r="H802" s="219"/>
      <c r="I802" s="218"/>
      <c r="J802" s="218"/>
      <c r="K802" s="218"/>
      <c r="L802" s="218"/>
      <c r="M802" s="218"/>
      <c r="N802" s="218"/>
      <c r="O802" s="218"/>
      <c r="P802" s="218"/>
      <c r="Q802" s="218"/>
      <c r="R802" s="218"/>
      <c r="S802" s="218"/>
      <c r="T802" s="218"/>
      <c r="U802" s="218"/>
      <c r="V802" s="218"/>
      <c r="W802" s="218"/>
      <c r="X802" s="218"/>
      <c r="Y802" s="218"/>
      <c r="Z802" s="218"/>
      <c r="AA802" s="218"/>
      <c r="AB802" s="218"/>
      <c r="AC802" s="218"/>
    </row>
    <row r="803" spans="1:29" ht="15.75" customHeight="1" x14ac:dyDescent="0.2">
      <c r="A803" s="218"/>
      <c r="J803" s="218"/>
      <c r="K803" s="218"/>
      <c r="L803" s="218"/>
      <c r="M803" s="218"/>
      <c r="N803" s="218"/>
      <c r="O803" s="218"/>
      <c r="P803" s="218"/>
      <c r="Q803" s="218"/>
      <c r="R803" s="218"/>
      <c r="S803" s="218"/>
      <c r="T803" s="218"/>
      <c r="U803" s="218"/>
      <c r="V803" s="218"/>
      <c r="W803" s="218"/>
      <c r="X803" s="218"/>
      <c r="Y803" s="218"/>
      <c r="Z803" s="218"/>
      <c r="AA803" s="218"/>
      <c r="AB803" s="218"/>
      <c r="AC803" s="218"/>
    </row>
    <row r="804" spans="1:29" ht="15.75" customHeight="1" x14ac:dyDescent="0.2">
      <c r="A804" s="218"/>
      <c r="J804" s="218"/>
      <c r="K804" s="218"/>
      <c r="L804" s="218"/>
      <c r="M804" s="218"/>
      <c r="N804" s="218"/>
      <c r="O804" s="218"/>
      <c r="P804" s="218"/>
      <c r="Q804" s="218"/>
      <c r="R804" s="218"/>
      <c r="S804" s="218"/>
      <c r="T804" s="218"/>
      <c r="U804" s="218"/>
      <c r="V804" s="218"/>
      <c r="W804" s="218"/>
      <c r="X804" s="218"/>
      <c r="Y804" s="218"/>
      <c r="Z804" s="218"/>
      <c r="AA804" s="218"/>
      <c r="AB804" s="218"/>
      <c r="AC804" s="218"/>
    </row>
  </sheetData>
  <autoFilter ref="B15:I149">
    <filterColumn colId="3" showButton="0"/>
    <filterColumn colId="4" showButton="0"/>
    <filterColumn colId="5" showButton="0"/>
    <filterColumn colId="6" showButton="0"/>
  </autoFilter>
  <mergeCells count="139">
    <mergeCell ref="E34:I34"/>
    <mergeCell ref="E35:I35"/>
    <mergeCell ref="E36:I36"/>
    <mergeCell ref="E43:I43"/>
    <mergeCell ref="E44:I44"/>
    <mergeCell ref="E45:I45"/>
    <mergeCell ref="E46:I46"/>
    <mergeCell ref="E47:I47"/>
    <mergeCell ref="E48:I48"/>
    <mergeCell ref="E37:I37"/>
    <mergeCell ref="E38:I38"/>
    <mergeCell ref="E39:I39"/>
    <mergeCell ref="B2:I6"/>
    <mergeCell ref="B12:F13"/>
    <mergeCell ref="E15:I15"/>
    <mergeCell ref="E16:I16"/>
    <mergeCell ref="E17:I17"/>
    <mergeCell ref="E18:I18"/>
    <mergeCell ref="E31:I31"/>
    <mergeCell ref="E32:I32"/>
    <mergeCell ref="E33:I33"/>
    <mergeCell ref="E25:I25"/>
    <mergeCell ref="E26:I26"/>
    <mergeCell ref="E27:I27"/>
    <mergeCell ref="E28:I28"/>
    <mergeCell ref="E29:I29"/>
    <mergeCell ref="E30:I30"/>
    <mergeCell ref="E19:I19"/>
    <mergeCell ref="E20:I20"/>
    <mergeCell ref="E21:I21"/>
    <mergeCell ref="E22:I22"/>
    <mergeCell ref="E23:I23"/>
    <mergeCell ref="E24:I24"/>
    <mergeCell ref="E61:I61"/>
    <mergeCell ref="E62:I62"/>
    <mergeCell ref="E63:I63"/>
    <mergeCell ref="E64:I64"/>
    <mergeCell ref="E65:I65"/>
    <mergeCell ref="E66:I66"/>
    <mergeCell ref="E40:I40"/>
    <mergeCell ref="E41:I41"/>
    <mergeCell ref="E42:I42"/>
    <mergeCell ref="E55:I55"/>
    <mergeCell ref="E56:I56"/>
    <mergeCell ref="E57:I57"/>
    <mergeCell ref="E58:I58"/>
    <mergeCell ref="E59:I59"/>
    <mergeCell ref="E60:I60"/>
    <mergeCell ref="E49:I49"/>
    <mergeCell ref="E50:I50"/>
    <mergeCell ref="E51:I51"/>
    <mergeCell ref="E52:I52"/>
    <mergeCell ref="E53:I53"/>
    <mergeCell ref="E54:I54"/>
    <mergeCell ref="E73:I73"/>
    <mergeCell ref="E74:I74"/>
    <mergeCell ref="E75:I75"/>
    <mergeCell ref="E76:I76"/>
    <mergeCell ref="E77:I77"/>
    <mergeCell ref="E78:I78"/>
    <mergeCell ref="E67:I67"/>
    <mergeCell ref="E68:I68"/>
    <mergeCell ref="E69:I69"/>
    <mergeCell ref="E70:I70"/>
    <mergeCell ref="E71:I71"/>
    <mergeCell ref="E72:I72"/>
    <mergeCell ref="E85:I85"/>
    <mergeCell ref="E86:I86"/>
    <mergeCell ref="E87:I87"/>
    <mergeCell ref="E88:I88"/>
    <mergeCell ref="E89:I89"/>
    <mergeCell ref="E90:I90"/>
    <mergeCell ref="E79:I79"/>
    <mergeCell ref="E80:I80"/>
    <mergeCell ref="E81:I81"/>
    <mergeCell ref="E82:I82"/>
    <mergeCell ref="E83:I83"/>
    <mergeCell ref="E84:I84"/>
    <mergeCell ref="E97:I97"/>
    <mergeCell ref="E98:I98"/>
    <mergeCell ref="E99:I99"/>
    <mergeCell ref="E100:I100"/>
    <mergeCell ref="E101:I101"/>
    <mergeCell ref="E102:I102"/>
    <mergeCell ref="E91:I91"/>
    <mergeCell ref="E92:I92"/>
    <mergeCell ref="E93:I93"/>
    <mergeCell ref="E94:I94"/>
    <mergeCell ref="E95:I95"/>
    <mergeCell ref="E96:I96"/>
    <mergeCell ref="E109:I109"/>
    <mergeCell ref="E110:I110"/>
    <mergeCell ref="E111:I111"/>
    <mergeCell ref="E112:I112"/>
    <mergeCell ref="E113:I113"/>
    <mergeCell ref="E114:I114"/>
    <mergeCell ref="E103:I103"/>
    <mergeCell ref="E104:I104"/>
    <mergeCell ref="E105:I105"/>
    <mergeCell ref="E106:I106"/>
    <mergeCell ref="E107:I107"/>
    <mergeCell ref="E108:I108"/>
    <mergeCell ref="E121:I121"/>
    <mergeCell ref="E122:I122"/>
    <mergeCell ref="E123:I123"/>
    <mergeCell ref="E124:I124"/>
    <mergeCell ref="E125:I125"/>
    <mergeCell ref="E126:I126"/>
    <mergeCell ref="E115:I115"/>
    <mergeCell ref="E116:I116"/>
    <mergeCell ref="E117:I117"/>
    <mergeCell ref="E118:I118"/>
    <mergeCell ref="E119:I119"/>
    <mergeCell ref="E120:I120"/>
    <mergeCell ref="E133:I133"/>
    <mergeCell ref="E134:I134"/>
    <mergeCell ref="E135:I135"/>
    <mergeCell ref="E136:I136"/>
    <mergeCell ref="E137:I137"/>
    <mergeCell ref="E138:I138"/>
    <mergeCell ref="E127:I127"/>
    <mergeCell ref="E128:I128"/>
    <mergeCell ref="E129:I129"/>
    <mergeCell ref="E130:I130"/>
    <mergeCell ref="E131:I131"/>
    <mergeCell ref="E132:I132"/>
    <mergeCell ref="E150:I150"/>
    <mergeCell ref="E151:I151"/>
    <mergeCell ref="E145:I145"/>
    <mergeCell ref="E146:I146"/>
    <mergeCell ref="E147:I147"/>
    <mergeCell ref="E148:I148"/>
    <mergeCell ref="E149:I149"/>
    <mergeCell ref="E139:I139"/>
    <mergeCell ref="E140:I140"/>
    <mergeCell ref="E141:I141"/>
    <mergeCell ref="E142:I142"/>
    <mergeCell ref="E143:I143"/>
    <mergeCell ref="E144:I144"/>
  </mergeCells>
  <phoneticPr fontId="33" type="noConversion"/>
  <printOptions horizontalCentered="1"/>
  <pageMargins left="0.7" right="0.7" top="0.75" bottom="0.75" header="0.3" footer="0.3"/>
  <pageSetup paperSize="9" scale="41" fitToHeight="0" orientation="portrait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8</vt:i4>
      </vt:variant>
      <vt:variant>
        <vt:lpstr>Intervalos Nomeados</vt:lpstr>
      </vt:variant>
      <vt:variant>
        <vt:i4>49</vt:i4>
      </vt:variant>
    </vt:vector>
  </HeadingPairs>
  <TitlesOfParts>
    <vt:vector size="57" baseType="lpstr">
      <vt:lpstr>DADOS GERAIS</vt:lpstr>
      <vt:lpstr>RESUMO</vt:lpstr>
      <vt:lpstr>ORC. SINTÉTICO</vt:lpstr>
      <vt:lpstr>CPUS</vt:lpstr>
      <vt:lpstr>ORÇAMENTO</vt:lpstr>
      <vt:lpstr>BDI SEM DESONERAÇÃO</vt:lpstr>
      <vt:lpstr>ENCARGOS SOCIAIS</vt:lpstr>
      <vt:lpstr>JUSTIFICATIVAS CPUS</vt:lpstr>
      <vt:lpstr>CPUS!Area_de_impressao</vt:lpstr>
      <vt:lpstr>'DADOS GERAIS'!Area_de_impressao</vt:lpstr>
      <vt:lpstr>'JUSTIFICATIVAS CPUS'!Area_de_impressao</vt:lpstr>
      <vt:lpstr>'ORC. SINTÉTICO'!Area_de_impressao</vt:lpstr>
      <vt:lpstr>RESUMO!Area_de_impressao</vt:lpstr>
      <vt:lpstr>CPUS!Titulos_de_impressao</vt:lpstr>
      <vt:lpstr>'JUSTIFICATIVAS CPUS'!Titulos_de_impressao</vt:lpstr>
      <vt:lpstr>'ORC. SINTÉTICO'!Titulos_de_impressao</vt:lpstr>
      <vt:lpstr>'BDI SEM DESONERAÇÃO'!Z_0306F0C2_70DB_4729_BB6A_5299B1A5AEA0_.wvu.PrintArea</vt:lpstr>
      <vt:lpstr>'ENCARGOS SOCIAIS'!Z_0306F0C2_70DB_4729_BB6A_5299B1A5AEA0_.wvu.PrintArea</vt:lpstr>
      <vt:lpstr>'BDI SEM DESONERAÇÃO'!Z_12376024_9872_4870_B42C_DF0FD31EC62E_.wvu.PrintArea</vt:lpstr>
      <vt:lpstr>'ENCARGOS SOCIAIS'!Z_12376024_9872_4870_B42C_DF0FD31EC62E_.wvu.PrintArea</vt:lpstr>
      <vt:lpstr>CPUS!Z_12538664_79C6_4AAD_BD81_5363A5F496D7_.wvu.PrintArea</vt:lpstr>
      <vt:lpstr>'DADOS GERAIS'!Z_12538664_79C6_4AAD_BD81_5363A5F496D7_.wvu.PrintArea</vt:lpstr>
      <vt:lpstr>'ORC. SINTÉTICO'!Z_12538664_79C6_4AAD_BD81_5363A5F496D7_.wvu.PrintArea</vt:lpstr>
      <vt:lpstr>RESUMO!Z_12538664_79C6_4AAD_BD81_5363A5F496D7_.wvu.PrintArea</vt:lpstr>
      <vt:lpstr>CPUS!Z_12538664_79C6_4AAD_BD81_5363A5F496D7_.wvu.Rows</vt:lpstr>
      <vt:lpstr>'ORC. SINTÉTICO'!Z_12538664_79C6_4AAD_BD81_5363A5F496D7_.wvu.Rows</vt:lpstr>
      <vt:lpstr>CPUS!Z_18D9C5C8_6EC0_4507_ACF1_BEE4D54D4AE8_.wvu.PrintArea</vt:lpstr>
      <vt:lpstr>'DADOS GERAIS'!Z_18D9C5C8_6EC0_4507_ACF1_BEE4D54D4AE8_.wvu.PrintArea</vt:lpstr>
      <vt:lpstr>'ORC. SINTÉTICO'!Z_18D9C5C8_6EC0_4507_ACF1_BEE4D54D4AE8_.wvu.PrintArea</vt:lpstr>
      <vt:lpstr>RESUMO!Z_18D9C5C8_6EC0_4507_ACF1_BEE4D54D4AE8_.wvu.PrintArea</vt:lpstr>
      <vt:lpstr>CPUS!Z_18D9C5C8_6EC0_4507_ACF1_BEE4D54D4AE8_.wvu.Rows</vt:lpstr>
      <vt:lpstr>'ORC. SINTÉTICO'!Z_18D9C5C8_6EC0_4507_ACF1_BEE4D54D4AE8_.wvu.Rows</vt:lpstr>
      <vt:lpstr>'JUSTIFICATIVAS CPUS'!Z_2675BA43_8563_4FE8_9385_CEC837618B0A_.wvu.PrintArea</vt:lpstr>
      <vt:lpstr>'JUSTIFICATIVAS CPUS'!Z_28B41BAB_DC76_480E_A1E5_0680F2E379B7_.wvu.PrintArea</vt:lpstr>
      <vt:lpstr>'JUSTIFICATIVAS CPUS'!Z_2C035CC8_3055_44F7_AAA9_AD9C9EF12435_.wvu.PrintArea</vt:lpstr>
      <vt:lpstr>'BDI SEM DESONERAÇÃO'!Z_31669B58_6052_4B28_A2A6_B4D646275034_.wvu.PrintArea</vt:lpstr>
      <vt:lpstr>'ENCARGOS SOCIAIS'!Z_31669B58_6052_4B28_A2A6_B4D646275034_.wvu.PrintArea</vt:lpstr>
      <vt:lpstr>'JUSTIFICATIVAS CPUS'!Z_53D497E1_E826_4F8A_992E_431F101CA300_.wvu.PrintArea</vt:lpstr>
      <vt:lpstr>'BDI SEM DESONERAÇÃO'!Z_5C936B0E_B1B0_4680_9496_257339E19331_.wvu.PrintArea</vt:lpstr>
      <vt:lpstr>'ENCARGOS SOCIAIS'!Z_5C936B0E_B1B0_4680_9496_257339E19331_.wvu.PrintArea</vt:lpstr>
      <vt:lpstr>'BDI SEM DESONERAÇÃO'!Z_5EB5A1F5_D41C_4922_9EB6_0F91F671DD29_.wvu.PrintArea</vt:lpstr>
      <vt:lpstr>'ENCARGOS SOCIAIS'!Z_5EB5A1F5_D41C_4922_9EB6_0F91F671DD29_.wvu.PrintArea</vt:lpstr>
      <vt:lpstr>'JUSTIFICATIVAS CPUS'!Z_6C4A5780_A529_48FA_99BA_79BD868CD359_.wvu.PrintArea</vt:lpstr>
      <vt:lpstr>'BDI SEM DESONERAÇÃO'!Z_6CEAEE79_3031_4A07_9C1B_BEA3A33B6E8E_.wvu.PrintArea</vt:lpstr>
      <vt:lpstr>'ENCARGOS SOCIAIS'!Z_6CEAEE79_3031_4A07_9C1B_BEA3A33B6E8E_.wvu.PrintArea</vt:lpstr>
      <vt:lpstr>'JUSTIFICATIVAS CPUS'!Z_7FF15CC8_DB84_4698_8C98_3A52BD743E2D_.wvu.PrintArea</vt:lpstr>
      <vt:lpstr>'JUSTIFICATIVAS CPUS'!Z_8AD65702_4E2C_47D8_8007_38AB6DC80A2F_.wvu.PrintArea</vt:lpstr>
      <vt:lpstr>'JUSTIFICATIVAS CPUS'!Z_8D21F177_5E6A_4C44_9891_68BF06A93C62_.wvu.PrintArea</vt:lpstr>
      <vt:lpstr>'JUSTIFICATIVAS CPUS'!Z_A07C36CD_65E3_4A21_B956_D1766C5EB84D_.wvu.PrintArea</vt:lpstr>
      <vt:lpstr>'JUSTIFICATIVAS CPUS'!Z_A951D8EB_0DF5_4872_832B_26DF5B5ABADD_.wvu.PrintArea</vt:lpstr>
      <vt:lpstr>CPUS!Z_CA485D5E_5C09_4636_B7A6_10EC2B405CCB_.wvu.PrintArea</vt:lpstr>
      <vt:lpstr>'DADOS GERAIS'!Z_CA485D5E_5C09_4636_B7A6_10EC2B405CCB_.wvu.PrintArea</vt:lpstr>
      <vt:lpstr>'ORC. SINTÉTICO'!Z_CA485D5E_5C09_4636_B7A6_10EC2B405CCB_.wvu.PrintArea</vt:lpstr>
      <vt:lpstr>RESUMO!Z_CA485D5E_5C09_4636_B7A6_10EC2B405CCB_.wvu.PrintArea</vt:lpstr>
      <vt:lpstr>CPUS!Z_CA485D5E_5C09_4636_B7A6_10EC2B405CCB_.wvu.Rows</vt:lpstr>
      <vt:lpstr>'ORC. SINTÉTICO'!Z_CA485D5E_5C09_4636_B7A6_10EC2B405CCB_.wvu.Rows</vt:lpstr>
      <vt:lpstr>'JUSTIFICATIVAS CPUS'!Z_E00A2F2B_5FAE_482A_B5C1_08D9DD4D80BE_.wvu.PrintArea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Thais Pellaquim</dc:creator>
  <cp:lastModifiedBy>PM_Itararé</cp:lastModifiedBy>
  <cp:lastPrinted>2025-01-30T12:34:13Z</cp:lastPrinted>
  <dcterms:created xsi:type="dcterms:W3CDTF">2024-03-24T14:34:26Z</dcterms:created>
  <dcterms:modified xsi:type="dcterms:W3CDTF">2025-03-28T14:55:50Z</dcterms:modified>
</cp:coreProperties>
</file>