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10" windowHeight="9795" activeTab="0"/>
  </bookViews>
  <sheets>
    <sheet name="Plan1" sheetId="1" r:id="rId1"/>
  </sheets>
  <definedNames/>
  <calcPr fullCalcOnLoad="1"/>
</workbook>
</file>

<file path=xl/sharedStrings.xml><?xml version="1.0" encoding="utf-8"?>
<sst xmlns="http://schemas.openxmlformats.org/spreadsheetml/2006/main" count="72" uniqueCount="54">
  <si>
    <t>PREFEITURA MUNICIPAL DE ITARARE
CNPJ: 46.634.390/0001-52</t>
  </si>
  <si>
    <t>PP</t>
  </si>
  <si>
    <t>DIGITAÇÃO ELETRÔNICA DA PROPOSTA</t>
  </si>
  <si>
    <t>PREGÃO PRESENCIAL</t>
  </si>
  <si>
    <t>SEQUENCIA: 21</t>
  </si>
  <si>
    <t>Data Abertura: 18/05/2023 Hrs: 14:00</t>
  </si>
  <si>
    <t>Local Entrega: PREFEITURA MUNICIPAL DE ITARARÉ, RUA XV DE NOVEMBRO, 83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</si>
  <si>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</si>
  <si>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</si>
  <si>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</si>
  <si>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</si>
  <si>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</si>
  <si>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</si>
  <si>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</si>
  <si>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</si>
  <si>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</si>
  <si>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</si>
  <si>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</si>
  <si>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</si>
  <si>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</si>
  <si>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</si>
  <si>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</si>
  <si>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ESPONJA DE LIMPEZA DUPLA FACE   - composta de espuma de poliuretano com agentes antibactericidas e fibra sintética com abrasivo. esponja medindo 11 cm x 7,5 cm x 2 cm. disposta em embalagem plástica contendo 1 unidade. EMBALAGEM INDIVIDUAL.</t>
  </si>
  <si>
    <t>UN</t>
  </si>
  <si>
    <t>FRALDA DESCARTÁVEL INFANTIL - TAMANHO XXG - gel ultra-absorvente, com barreiras laterais anti-vazamento, prática, anatômica e confortável com polpa de celulose, gel polímero superabsorvente, elásticos, filme de polietileno, fibras de polipropileno e adesivo termoplástico e com vitamina (E) embalada em Pacote Hiper com no mínimo 8 unidades. Na embalagem deverão estar impressos todos os dados do fabricante, lote e validade.</t>
  </si>
  <si>
    <t>FRALDA DESCARTÁVEL INFANTIL TAMANHO G - gel ultra absorvente, com barreiras lateral anti-vazamento, prática, anatômica e confortável com polpa de celulose, gel polímero super absorvente, elásticos, filme de polietileno, fibras de polipropileno e adesivo termoplástico e com vitamina (e) embalada em pacote com no mínimo 8 unidades e máximo 24 unidades. na embalagem deverão estar impressos todos os dados do fabricante, lote e validade</t>
  </si>
  <si>
    <t>FRALDA DESCARTÁVEL INFANTIL, TAMANHO "XG - gel ultra-absorvente, com barreiras laterais anti-vazamento, prática, anatômica e confortável com polpa de celulose, gel polímero superabsorvente, elásticos, filme de polietileno, fibras depolipropileno e adesivo termoplástico e com vitamina (E) Na embalagem deverão estar impressos todos os dados do fabricante, lote e validade.</t>
  </si>
  <si>
    <t xml:space="preserve">UN </t>
  </si>
  <si>
    <t>LIXEIRA COM TAMPA E PEDAL 50L - COR: BRANCA - fabricado em polietileno de alta densidade, polipropileno, produto livre de bisfenol-A (BPA) - largura 330 mm x comprimento 440 mm x altura 720 mm x peso 3,340 kg - c/ pedal + haste + aro.</t>
  </si>
  <si>
    <t>LUVA PARA PROCEDIMENTO - TAMANHO M - transparente, confeccionada em látex e não estéril. Modelagem ambidestra, com talco, para procedimento. Disposta em caixa contendo 100 unidades. Embalagem com certificado pelo INMETRO, razão social, endereço e CNPJ do fabricante deverão constar visivelmente na embalagem.</t>
  </si>
  <si>
    <t>PAPEL HIGIÊNICO - PCT. C/04 UNIDADES - FOLHA DUPLA; CLASSE 02; NA COR BRANCA; ALVURA ISO ENTRE 70 - 80%; ÍNDICE DE MACIEZ IGUAL OU MAIOR QUE 5,5 NM/G; RESISTÊNCIA A TRAÇÃO PONDERADA IGUAL OU MAIOR QUE 90 N/M; QUANTIDADE DE PINTAS IGUAL OU MAIOR QUE 20 MM2/M2; TEMPO DE ABSORÇÃO DE ÁGUA IGUAL OU MAIOR QUE 5 S; CONFORME NORMA ABNTNBR 15464-2 E 15134; CARACTERÍSTICAS COMPLEMENTARES: MATÉRIA PRIMA 100% FIBRA VEGETAL; COMPRIMENTO DO ROLO 30 M - COM TOLERÂNCIA DE 2%; COM LARGURA DE 10 CM - COM TOLERÂNCIA DE 2%; DIÂMETRO NO MÁXIMO 11,7 CM; LARGURA DO TUBETE 10 CM - COM TOLERÂNCIA DE 2%; DIÂMETRO INTERNO DO TUBETE MAIOR QUE 4 CM; ACABAMENTO GOFRADO; PICOTADO; NEUTRA; ROTULAGEM CONTENDO: C/ IDENTIFICAÇÃO DA CLASSE, MARCA, QUANTIDADE DE ROLOS; AROMA, METRAGEM DO PAPEL; NOME DO FABRICANTE E FANTASIA, CNPJ; E-MAIL,TELEFONE DO SAC; EMBALAGEM COM BOA VISIBILIDADE DO PRODUTO</t>
  </si>
  <si>
    <t>PCT</t>
  </si>
  <si>
    <t>RODO DE 40 CM - cepa plástica rosqueável e resistente de no mínimo 40 cm, com borracha natural dupla em EVA, cabo de madeira resistente de 1,2 metros revestido com polipropileno.</t>
  </si>
  <si>
    <t>SABÃO EM PEDRA SÓLIDO COM 05 UNIDADES - 200g - composição básica: carbonato de sódio, dióxido de titânio, glicerina, corante e outras substâncias químicas permitidas, especificações ph 1% = 11,5 máximo, alcalinidade livre: máximo 0,5% p/p, de glicerina, na cor amarela, neutro, embalado em saco plástico, com validade de 2 anos, com registro e/ou notificação do produto na ANVISA.</t>
  </si>
  <si>
    <t>SACO ALVEJADO - COR: XADREZ - pano para limpeza de chão, 100% Algodão, medindo 76x50cm, urdume de 51 fios e trama com 28 Fios.</t>
  </si>
  <si>
    <t xml:space="preserve">SACO DE LIXO DE 30 LITROS - acondicionamento de resíduos comuns, saco resistente, oxibiodegradável, confeccionado de plástico em resinas termoplásticas recicladas ou virgens, reforçado e com solda lateral única. Espessura de 0,08mm e medidas aproximadas de 59 cm de largura e 62 cm de altura. Capacidade volumétrica de 30 litros. Conforme a norma ABNT BR 9191. Na cor preta. </t>
  </si>
  <si>
    <t xml:space="preserve">SACO DE LIXO DE 50 LITROS - acondicionamento de resíduos comuns, saco resistente, oxibiodegradável, confeccionado de plástico em resinas termoplásticas recicladas ou virgens, reforçado. Espessura de 0,10mm e medidas aproximadas de 63 cm de largura e 80 cm de altura. Capacidade volumétrica de 50 litros. Conforme a norma ABNT br 9191. Na cor preta. </t>
  </si>
  <si>
    <t xml:space="preserve">SACO PLASTICO PARA ACONDICIONAR ALIMENTOS 60X90 - PCT.C/5KG. - transparente, atóxico e virgem. Espessura de 0,10mm e medidas aproximadas 60 cm x 90 cm. Disposto em pacote contendo 5 kg. </t>
  </si>
  <si>
    <t>KG</t>
  </si>
  <si>
    <t>SACO PLÁSTICO PARA AMOSTRA COM TARJA BRANCA - PCT.C/1.000 UNIDADES - Medidas aproximadas: 12 x 30 x 60 cm</t>
  </si>
  <si>
    <t xml:space="preserve">SAPONÁCEO EM PÓ BIODEGRADÁVEL - 300GR. - 0 </t>
  </si>
  <si>
    <t xml:space="preserve">TOALHA DE BANHO - 100% algodão, felpa dupla, com 03 tramas 2x2, gramatura entre 301 e 400g/m2, com barra nos quatro lados, medindo aproximada 1,15 m x 0,70 m. cores diversas. </t>
  </si>
  <si>
    <t>TOALHA DE ROSTO - 100% algodão, felpa dupla, com 03 tramas 2x2, gramatura entre 301 e 400g/m2, com barra nos quatro lados, medindo aproximadamente 70x45cm. Cores diversas.</t>
  </si>
  <si>
    <t xml:space="preserve">TOUCA DE REDINHA - tecido oxford, com aba e rede, reutilizável. </t>
  </si>
  <si>
    <t>VASSOURA COM CERDAS DE NYLON - uso doméstico, propriedades mínimas cepa de polipropileno, com sistema de rosca para fixação do cabo, mínimo de 20 cm, com mínimo de 50 tufos, com cerdas de nylon tipo pontas plumadas, cabo de madeira com rosca para fixação na base e revestimento em polipropileno, com gancho em polipropileno.</t>
  </si>
  <si>
    <t>VELA PARA FILTRO PLISSADO COM ROSCA - 10"</t>
  </si>
  <si>
    <t>VELA PARA FILTRO PLISSADO COM ROSCA - 20"</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</si>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</sst>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2</v>
      </c>
      <c r="H5" s="17" t="s">
        <v>3</v>
      </c>
    </row>
    <row r="6" spans="1:8" ht="15">
      <c r="A6"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56.25">
      <c r="A17">
        <v>13</v>
      </c>
      <c r="B17">
        <v>21</v>
      </c>
      <c r="C17">
        <v>2023</v>
      </c>
      <c r="D17">
        <v>1</v>
      </c>
      <c r="G17" s="15">
        <v>1</v>
      </c>
      <c r="H17" s="20" t="s">
        <v>22</v>
      </c>
      <c r="I17" s="23">
        <v>1200</v>
      </c>
      <c r="J17" s="23" t="s">
        <v>23</v>
      </c>
      <c r="K17" s="15"/>
      <c r="L17" s="7"/>
      <c r="M17" s="2"/>
      <c r="N17" s="2"/>
      <c r="O17" s="29">
        <f>(IF(AND(J17&gt;0,J17&lt;=I17),J17,I17)*(L17-M17+N17))</f>
        <v>0</v>
      </c>
      <c r="P17" s="12"/>
      <c r="Q17" s="2"/>
      <c r="R17" s="2"/>
    </row>
    <row r="18" spans="1:18" ht="101.25">
      <c r="A18">
        <v>13</v>
      </c>
      <c r="B18">
        <v>21</v>
      </c>
      <c r="C18">
        <v>2023</v>
      </c>
      <c r="D18">
        <v>2</v>
      </c>
      <c r="G18" s="15">
        <v>2</v>
      </c>
      <c r="H18" s="20" t="s">
        <v>24</v>
      </c>
      <c r="I18" s="23">
        <v>35000</v>
      </c>
      <c r="J18" s="23" t="s">
        <v>23</v>
      </c>
      <c r="K18" s="15"/>
      <c r="L18" s="7"/>
      <c r="M18" s="2"/>
      <c r="N18" s="2"/>
      <c r="O18" s="29">
        <f>(IF(AND(J18&gt;0,J18&lt;=I18),J18,I18)*(L18-M18+N18))</f>
        <v>0</v>
      </c>
      <c r="P18" s="12"/>
      <c r="Q18" s="2"/>
      <c r="R18" s="2"/>
    </row>
    <row r="19" spans="1:18" ht="101.25">
      <c r="A19">
        <v>13</v>
      </c>
      <c r="B19">
        <v>21</v>
      </c>
      <c r="C19">
        <v>2023</v>
      </c>
      <c r="D19">
        <v>3</v>
      </c>
      <c r="G19" s="15">
        <v>3</v>
      </c>
      <c r="H19" s="20" t="s">
        <v>25</v>
      </c>
      <c r="I19" s="23">
        <v>35000</v>
      </c>
      <c r="J19" s="23" t="s">
        <v>23</v>
      </c>
      <c r="K19" s="15"/>
      <c r="L19" s="7"/>
      <c r="M19" s="2"/>
      <c r="N19" s="2"/>
      <c r="O19" s="29">
        <f>(IF(AND(J19&gt;0,J19&lt;=I19),J19,I19)*(L19-M19+N19))</f>
        <v>0</v>
      </c>
      <c r="P19" s="12"/>
      <c r="Q19" s="2"/>
      <c r="R19" s="2"/>
    </row>
    <row r="20" spans="1:18" ht="90">
      <c r="A20">
        <v>13</v>
      </c>
      <c r="B20">
        <v>21</v>
      </c>
      <c r="C20">
        <v>2023</v>
      </c>
      <c r="D20">
        <v>4</v>
      </c>
      <c r="G20" s="15">
        <v>4</v>
      </c>
      <c r="H20" s="20" t="s">
        <v>26</v>
      </c>
      <c r="I20" s="23">
        <v>35000</v>
      </c>
      <c r="J20" s="23" t="s">
        <v>27</v>
      </c>
      <c r="K20" s="15"/>
      <c r="L20" s="7"/>
      <c r="M20" s="2"/>
      <c r="N20" s="2"/>
      <c r="O20" s="29">
        <f>(IF(AND(J20&gt;0,J20&lt;=I20),J20,I20)*(L20-M20+N20))</f>
        <v>0</v>
      </c>
      <c r="P20" s="12"/>
      <c r="Q20" s="2"/>
      <c r="R20" s="2"/>
    </row>
    <row r="21" spans="1:18" ht="56.25">
      <c r="A21">
        <v>13</v>
      </c>
      <c r="B21">
        <v>21</v>
      </c>
      <c r="C21">
        <v>2023</v>
      </c>
      <c r="D21">
        <v>5</v>
      </c>
      <c r="G21" s="15">
        <v>5</v>
      </c>
      <c r="H21" s="20" t="s">
        <v>28</v>
      </c>
      <c r="I21" s="23">
        <v>50</v>
      </c>
      <c r="J21" s="23" t="s">
        <v>23</v>
      </c>
      <c r="K21" s="15"/>
      <c r="L21" s="7"/>
      <c r="M21" s="2"/>
      <c r="N21" s="2"/>
      <c r="O21" s="29">
        <f>(IF(AND(J21&gt;0,J21&lt;=I21),J21,I21)*(L21-M21+N21))</f>
        <v>0</v>
      </c>
      <c r="P21" s="12"/>
      <c r="Q21" s="2"/>
      <c r="R21" s="2"/>
    </row>
    <row r="22" spans="1:18" ht="78.75">
      <c r="A22">
        <v>13</v>
      </c>
      <c r="B22">
        <v>21</v>
      </c>
      <c r="C22">
        <v>2023</v>
      </c>
      <c r="D22">
        <v>6</v>
      </c>
      <c r="G22" s="15">
        <v>6</v>
      </c>
      <c r="H22" s="20" t="s">
        <v>29</v>
      </c>
      <c r="I22" s="23">
        <v>15000</v>
      </c>
      <c r="J22" s="23" t="s">
        <v>23</v>
      </c>
      <c r="K22" s="15"/>
      <c r="L22" s="7"/>
      <c r="M22" s="2"/>
      <c r="N22" s="2"/>
      <c r="O22" s="29">
        <f>(IF(AND(J22&gt;0,J22&lt;=I22),J22,I22)*(L22-M22+N22))</f>
        <v>0</v>
      </c>
      <c r="P22" s="12"/>
      <c r="Q22" s="2"/>
      <c r="R22" s="2"/>
    </row>
    <row r="23" spans="1:18" ht="202.5">
      <c r="A23">
        <v>13</v>
      </c>
      <c r="B23">
        <v>21</v>
      </c>
      <c r="C23">
        <v>2023</v>
      </c>
      <c r="D23">
        <v>7</v>
      </c>
      <c r="G23" s="15">
        <v>7</v>
      </c>
      <c r="H23" s="20" t="s">
        <v>30</v>
      </c>
      <c r="I23" s="23">
        <v>8000</v>
      </c>
      <c r="J23" s="23" t="s">
        <v>31</v>
      </c>
      <c r="K23" s="15"/>
      <c r="L23" s="7"/>
      <c r="M23" s="2"/>
      <c r="N23" s="2"/>
      <c r="O23" s="29">
        <f>(IF(AND(J23&gt;0,J23&lt;=I23),J23,I23)*(L23-M23+N23))</f>
        <v>0</v>
      </c>
      <c r="P23" s="12"/>
      <c r="Q23" s="2"/>
      <c r="R23" s="2"/>
    </row>
    <row r="24" spans="1:18" ht="45">
      <c r="A24">
        <v>13</v>
      </c>
      <c r="B24">
        <v>21</v>
      </c>
      <c r="C24">
        <v>2023</v>
      </c>
      <c r="D24">
        <v>8</v>
      </c>
      <c r="G24" s="15">
        <v>8</v>
      </c>
      <c r="H24" s="20" t="s">
        <v>32</v>
      </c>
      <c r="I24" s="23">
        <v>100</v>
      </c>
      <c r="J24" s="23" t="s">
        <v>23</v>
      </c>
      <c r="K24" s="15"/>
      <c r="L24" s="7"/>
      <c r="M24" s="2"/>
      <c r="N24" s="2"/>
      <c r="O24" s="29">
        <f>(IF(AND(J24&gt;0,J24&lt;=I24),J24,I24)*(L24-M24+N24))</f>
        <v>0</v>
      </c>
      <c r="P24" s="12"/>
      <c r="Q24" s="2"/>
      <c r="R24" s="2"/>
    </row>
    <row r="25" spans="1:18" ht="90">
      <c r="A25">
        <v>13</v>
      </c>
      <c r="B25">
        <v>21</v>
      </c>
      <c r="C25">
        <v>2023</v>
      </c>
      <c r="D25">
        <v>9</v>
      </c>
      <c r="G25" s="15">
        <v>9</v>
      </c>
      <c r="H25" s="20" t="s">
        <v>33</v>
      </c>
      <c r="I25" s="23">
        <v>300</v>
      </c>
      <c r="J25" s="23" t="s">
        <v>31</v>
      </c>
      <c r="K25" s="15"/>
      <c r="L25" s="7"/>
      <c r="M25" s="2"/>
      <c r="N25" s="2"/>
      <c r="O25" s="29">
        <f>(IF(AND(J25&gt;0,J25&lt;=I25),J25,I25)*(L25-M25+N25))</f>
        <v>0</v>
      </c>
      <c r="P25" s="12"/>
      <c r="Q25" s="2"/>
      <c r="R25" s="2"/>
    </row>
    <row r="26" spans="1:18" ht="33.75">
      <c r="A26">
        <v>13</v>
      </c>
      <c r="B26">
        <v>21</v>
      </c>
      <c r="C26">
        <v>2023</v>
      </c>
      <c r="D26">
        <v>10</v>
      </c>
      <c r="G26" s="15">
        <v>10</v>
      </c>
      <c r="H26" s="20" t="s">
        <v>34</v>
      </c>
      <c r="I26" s="23">
        <v>500</v>
      </c>
      <c r="J26" s="23" t="s">
        <v>23</v>
      </c>
      <c r="K26" s="15"/>
      <c r="L26" s="7"/>
      <c r="M26" s="2"/>
      <c r="N26" s="2"/>
      <c r="O26" s="29">
        <f>(IF(AND(J26&gt;0,J26&lt;=I26),J26,I26)*(L26-M26+N26))</f>
        <v>0</v>
      </c>
      <c r="P26" s="12"/>
      <c r="Q26" s="2"/>
      <c r="R26" s="2"/>
    </row>
    <row r="27" spans="1:18" ht="90">
      <c r="A27">
        <v>13</v>
      </c>
      <c r="B27">
        <v>21</v>
      </c>
      <c r="C27">
        <v>2023</v>
      </c>
      <c r="D27">
        <v>11</v>
      </c>
      <c r="G27" s="15">
        <v>11</v>
      </c>
      <c r="H27" s="20" t="s">
        <v>35</v>
      </c>
      <c r="I27" s="23">
        <v>5000</v>
      </c>
      <c r="J27" s="23" t="s">
        <v>23</v>
      </c>
      <c r="K27" s="15"/>
      <c r="L27" s="7"/>
      <c r="M27" s="2"/>
      <c r="N27" s="2"/>
      <c r="O27" s="29">
        <f>(IF(AND(J27&gt;0,J27&lt;=I27),J27,I27)*(L27-M27+N27))</f>
        <v>0</v>
      </c>
      <c r="P27" s="12"/>
      <c r="Q27" s="2"/>
      <c r="R27" s="2"/>
    </row>
    <row r="28" spans="1:18" ht="78.75">
      <c r="A28">
        <v>13</v>
      </c>
      <c r="B28">
        <v>21</v>
      </c>
      <c r="C28">
        <v>2023</v>
      </c>
      <c r="D28">
        <v>12</v>
      </c>
      <c r="G28" s="15">
        <v>12</v>
      </c>
      <c r="H28" s="20" t="s">
        <v>36</v>
      </c>
      <c r="I28" s="23">
        <v>5000</v>
      </c>
      <c r="J28" s="23" t="s">
        <v>23</v>
      </c>
      <c r="K28" s="15"/>
      <c r="L28" s="7"/>
      <c r="M28" s="2"/>
      <c r="N28" s="2"/>
      <c r="O28" s="29">
        <f>(IF(AND(J28&gt;0,J28&lt;=I28),J28,I28)*(L28-M28+N28))</f>
        <v>0</v>
      </c>
      <c r="P28" s="12"/>
      <c r="Q28" s="2"/>
      <c r="R28" s="2"/>
    </row>
    <row r="29" spans="1:18" ht="45">
      <c r="A29">
        <v>13</v>
      </c>
      <c r="B29">
        <v>21</v>
      </c>
      <c r="C29">
        <v>2023</v>
      </c>
      <c r="D29">
        <v>13</v>
      </c>
      <c r="G29" s="15">
        <v>13</v>
      </c>
      <c r="H29" s="20" t="s">
        <v>37</v>
      </c>
      <c r="I29" s="23">
        <v>350</v>
      </c>
      <c r="J29" s="23" t="s">
        <v>38</v>
      </c>
      <c r="K29" s="15"/>
      <c r="L29" s="7"/>
      <c r="M29" s="2"/>
      <c r="N29" s="2"/>
      <c r="O29" s="29">
        <f>(IF(AND(J29&gt;0,J29&lt;=I29),J29,I29)*(L29-M29+N29))</f>
        <v>0</v>
      </c>
      <c r="P29" s="12"/>
      <c r="Q29" s="2"/>
      <c r="R29" s="2"/>
    </row>
    <row r="30" spans="1:18" ht="33.75">
      <c r="A30">
        <v>13</v>
      </c>
      <c r="B30">
        <v>21</v>
      </c>
      <c r="C30">
        <v>2023</v>
      </c>
      <c r="D30">
        <v>14</v>
      </c>
      <c r="G30" s="15">
        <v>14</v>
      </c>
      <c r="H30" s="20" t="s">
        <v>39</v>
      </c>
      <c r="I30" s="23">
        <v>60</v>
      </c>
      <c r="J30" s="23" t="s">
        <v>31</v>
      </c>
      <c r="K30" s="15"/>
      <c r="L30" s="7"/>
      <c r="M30" s="2"/>
      <c r="N30" s="2"/>
      <c r="O30" s="29">
        <f>(IF(AND(J30&gt;0,J30&lt;=I30),J30,I30)*(L30-M30+N30))</f>
        <v>0</v>
      </c>
      <c r="P30" s="12"/>
      <c r="Q30" s="2"/>
      <c r="R30" s="2"/>
    </row>
    <row r="31" spans="1:18" ht="15">
      <c r="A31">
        <v>13</v>
      </c>
      <c r="B31">
        <v>21</v>
      </c>
      <c r="C31">
        <v>2023</v>
      </c>
      <c r="D31">
        <v>15</v>
      </c>
      <c r="G31" s="15">
        <v>15</v>
      </c>
      <c r="H31" s="20" t="s">
        <v>40</v>
      </c>
      <c r="I31" s="23">
        <v>400</v>
      </c>
      <c r="J31" s="23" t="s">
        <v>23</v>
      </c>
      <c r="K31" s="15"/>
      <c r="L31" s="7"/>
      <c r="M31" s="2"/>
      <c r="N31" s="2"/>
      <c r="O31" s="29">
        <f>(IF(AND(J31&gt;0,J31&lt;=I31),J31,I31)*(L31-M31+N31))</f>
        <v>0</v>
      </c>
      <c r="P31" s="12"/>
      <c r="Q31" s="2"/>
      <c r="R31" s="2"/>
    </row>
    <row r="32" spans="1:18" ht="45">
      <c r="A32">
        <v>13</v>
      </c>
      <c r="B32">
        <v>21</v>
      </c>
      <c r="C32">
        <v>2023</v>
      </c>
      <c r="D32">
        <v>16</v>
      </c>
      <c r="G32" s="15">
        <v>16</v>
      </c>
      <c r="H32" s="20" t="s">
        <v>41</v>
      </c>
      <c r="I32" s="23">
        <v>100</v>
      </c>
      <c r="J32" s="23" t="s">
        <v>23</v>
      </c>
      <c r="K32" s="15"/>
      <c r="L32" s="7"/>
      <c r="M32" s="2"/>
      <c r="N32" s="2"/>
      <c r="O32" s="29">
        <f>(IF(AND(J32&gt;0,J32&lt;=I32),J32,I32)*(L32-M32+N32))</f>
        <v>0</v>
      </c>
      <c r="P32" s="12"/>
      <c r="Q32" s="2"/>
      <c r="R32" s="2"/>
    </row>
    <row r="33" spans="1:18" ht="45">
      <c r="A33">
        <v>13</v>
      </c>
      <c r="B33">
        <v>21</v>
      </c>
      <c r="C33">
        <v>2023</v>
      </c>
      <c r="D33">
        <v>17</v>
      </c>
      <c r="G33" s="15">
        <v>17</v>
      </c>
      <c r="H33" s="20" t="s">
        <v>42</v>
      </c>
      <c r="I33" s="23">
        <v>100</v>
      </c>
      <c r="J33" s="23" t="s">
        <v>23</v>
      </c>
      <c r="K33" s="15"/>
      <c r="L33" s="7"/>
      <c r="M33" s="2"/>
      <c r="N33" s="2"/>
      <c r="O33" s="29">
        <f>(IF(AND(J33&gt;0,J33&lt;=I33),J33,I33)*(L33-M33+N33))</f>
        <v>0</v>
      </c>
      <c r="P33" s="12"/>
      <c r="Q33" s="2"/>
      <c r="R33" s="2"/>
    </row>
    <row r="34" spans="1:18" ht="22.5">
      <c r="A34">
        <v>13</v>
      </c>
      <c r="B34">
        <v>21</v>
      </c>
      <c r="C34">
        <v>2023</v>
      </c>
      <c r="D34">
        <v>18</v>
      </c>
      <c r="G34" s="15">
        <v>18</v>
      </c>
      <c r="H34" s="20" t="s">
        <v>43</v>
      </c>
      <c r="I34" s="23">
        <v>500</v>
      </c>
      <c r="J34" s="23" t="s">
        <v>23</v>
      </c>
      <c r="K34" s="15"/>
      <c r="L34" s="7"/>
      <c r="M34" s="2"/>
      <c r="N34" s="2"/>
      <c r="O34" s="29">
        <f>(IF(AND(J34&gt;0,J34&lt;=I34),J34,I34)*(L34-M34+N34))</f>
        <v>0</v>
      </c>
      <c r="P34" s="12"/>
      <c r="Q34" s="2"/>
      <c r="R34" s="2"/>
    </row>
    <row r="35" spans="1:18" ht="78.75">
      <c r="A35">
        <v>13</v>
      </c>
      <c r="B35">
        <v>21</v>
      </c>
      <c r="C35">
        <v>2023</v>
      </c>
      <c r="D35">
        <v>19</v>
      </c>
      <c r="G35" s="15">
        <v>19</v>
      </c>
      <c r="H35" s="20" t="s">
        <v>44</v>
      </c>
      <c r="I35" s="23">
        <v>120</v>
      </c>
      <c r="J35" s="23" t="s">
        <v>23</v>
      </c>
      <c r="K35" s="15"/>
      <c r="L35" s="7"/>
      <c r="M35" s="2"/>
      <c r="N35" s="2"/>
      <c r="O35" s="29">
        <f>(IF(AND(J35&gt;0,J35&lt;=I35),J35,I35)*(L35-M35+N35))</f>
        <v>0</v>
      </c>
      <c r="P35" s="12"/>
      <c r="Q35" s="2"/>
      <c r="R35" s="2"/>
    </row>
    <row r="36" spans="1:18" ht="15">
      <c r="A36">
        <v>13</v>
      </c>
      <c r="B36">
        <v>21</v>
      </c>
      <c r="C36">
        <v>2023</v>
      </c>
      <c r="D36">
        <v>20</v>
      </c>
      <c r="G36" s="15">
        <v>20</v>
      </c>
      <c r="H36" s="20" t="s">
        <v>45</v>
      </c>
      <c r="I36" s="23">
        <v>50</v>
      </c>
      <c r="J36" s="23" t="s">
        <v>23</v>
      </c>
      <c r="K36" s="15"/>
      <c r="L36" s="7"/>
      <c r="M36" s="2"/>
      <c r="N36" s="2"/>
      <c r="O36" s="29">
        <f>(IF(AND(J36&gt;0,J36&lt;=I36),J36,I36)*(L36-M36+N36))</f>
        <v>0</v>
      </c>
      <c r="P36" s="12"/>
      <c r="Q36" s="2"/>
      <c r="R36" s="2"/>
    </row>
    <row r="37" spans="1:18" ht="15">
      <c r="A37">
        <v>13</v>
      </c>
      <c r="B37">
        <v>21</v>
      </c>
      <c r="C37">
        <v>2023</v>
      </c>
      <c r="D37">
        <v>21</v>
      </c>
      <c r="G37" s="15">
        <v>21</v>
      </c>
      <c r="H37" s="20" t="s">
        <v>46</v>
      </c>
      <c r="I37" s="23">
        <v>350</v>
      </c>
      <c r="J37" s="23" t="s">
        <v>23</v>
      </c>
      <c r="K37" s="15"/>
      <c r="L37" s="7"/>
      <c r="M37" s="2"/>
      <c r="N37" s="2"/>
      <c r="O37" s="29">
        <f>(IF(AND(J37&gt;0,J37&lt;=I37),J37,I37)*(L37-M37+N37))</f>
        <v>0</v>
      </c>
      <c r="P37" s="12"/>
      <c r="Q37" s="2"/>
      <c r="R37" s="2"/>
    </row>
    <row r="38" spans="7:18" ht="15">
      <c r="G38" s="15"/>
      <c r="H38" s="20"/>
      <c r="I38" s="23"/>
      <c r="J38" s="23"/>
      <c r="K38" s="15"/>
      <c r="L38" s="7"/>
      <c r="M38" s="2"/>
      <c r="N38" s="2"/>
      <c r="O38" s="9"/>
      <c r="P38" s="12"/>
      <c r="Q38" s="2"/>
      <c r="R38" s="2"/>
    </row>
    <row r="39" spans="8:15" ht="15">
      <c r="H39" s="16"/>
      <c r="L39" s="31" t="s">
        <v>47</v>
      </c>
      <c r="N39" s="32"/>
      <c r="O39" s="33">
        <f>SUM(O10:O37)</f>
        <v>0</v>
      </c>
    </row>
    <row r="40" ht="15.75" thickBot="1">
      <c r="H40" s="16"/>
    </row>
    <row r="41" spans="8:16" ht="15">
      <c r="H41" s="16"/>
      <c r="N41" s="38"/>
      <c r="O41" s="41"/>
      <c r="P41" s="42" t="s">
        <v>52</v>
      </c>
    </row>
    <row r="42" spans="8:16" ht="15">
      <c r="H42" s="16" t="s">
        <v>48</v>
      </c>
      <c r="I42" s="36"/>
      <c r="N42" s="38"/>
      <c r="O42" s="40"/>
      <c r="P42" s="39"/>
    </row>
    <row r="43" spans="8:16" ht="15">
      <c r="H43" s="16" t="s">
        <v>49</v>
      </c>
      <c r="I43" s="36"/>
      <c r="N43" s="38"/>
      <c r="O43" s="40"/>
      <c r="P43" s="39"/>
    </row>
    <row r="44" spans="8:16" ht="15">
      <c r="H44" s="16" t="s">
        <v>50</v>
      </c>
      <c r="I44" s="4"/>
      <c r="N44" s="38"/>
      <c r="O44" s="40"/>
      <c r="P44" s="39"/>
    </row>
    <row r="45" spans="8:16" ht="15">
      <c r="H45" s="16" t="s">
        <v>51</v>
      </c>
      <c r="I45" s="36"/>
      <c r="N45" s="38"/>
      <c r="O45" s="40"/>
      <c r="P45" s="39"/>
    </row>
    <row r="46" spans="8:16" ht="15">
      <c r="H46" s="16"/>
      <c r="I46" s="37"/>
      <c r="N46" s="38"/>
      <c r="O46" s="40"/>
      <c r="P46" s="39"/>
    </row>
    <row r="47" spans="8:16" ht="15">
      <c r="H47" s="16"/>
      <c r="I47" s="4"/>
      <c r="N47" s="38"/>
      <c r="O47" s="40"/>
      <c r="P47" s="39"/>
    </row>
    <row r="48" spans="8:16" ht="15">
      <c r="H48" s="16"/>
      <c r="I48" s="4"/>
      <c r="N48" s="38"/>
      <c r="O48" s="40"/>
      <c r="P48" s="39"/>
    </row>
    <row r="49" spans="14:16" ht="15">
      <c r="N49" s="38"/>
      <c r="O49" s="40"/>
      <c r="P49" s="39"/>
    </row>
    <row r="50" spans="14:16" ht="15.75" thickBot="1">
      <c r="N50" s="38"/>
      <c r="O50" s="43"/>
      <c r="P50" s="44" t="s">
        <v>53</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luis.fernando</dc:creator>
  <cp:keywords/>
  <dc:description/>
  <cp:lastModifiedBy>luis.fernando</cp:lastModifiedBy>
  <dcterms:created xsi:type="dcterms:W3CDTF">2023-05-15T17:45:56Z</dcterms:created>
  <dcterms:modified xsi:type="dcterms:W3CDTF">2023-05-15T17:46:00Z</dcterms:modified>
  <cp:category/>
  <cp:version/>
  <cp:contentType/>
  <cp:contentStatus/>
</cp:coreProperties>
</file>